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8FF5C9A9-DC73-4E85-A875-0DD2EB0BD802}" xr6:coauthVersionLast="47" xr6:coauthVersionMax="47" xr10:uidLastSave="{00000000-0000-0000-0000-000000000000}"/>
  <bookViews>
    <workbookView xWindow="13920" yWindow="195" windowWidth="15240" windowHeight="150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A21" i="1"/>
  <c r="C21" i="1"/>
  <c r="C17" i="1" s="1"/>
  <c r="F15" i="1"/>
  <c r="F16" i="1" s="1"/>
  <c r="Q21" i="1" l="1"/>
  <c r="E21" i="1"/>
  <c r="F21" i="1" s="1"/>
  <c r="G21" i="1" s="1"/>
  <c r="C12" i="1"/>
  <c r="C11" i="1"/>
  <c r="O22" i="1" l="1"/>
  <c r="O23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<sst xmlns="http://schemas.openxmlformats.org/spreadsheetml/2006/main" count="56" uniqueCount="50">
  <si>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</si>
  <si>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</si>
  <si>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</si>
  <si>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</si>
  <si>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</si>
  <si>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</si>
  <si>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</si>
  <si>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</si>
  <si>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</si>
  <si>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</si>
  <si>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</si>
  <si>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</si>
  <si>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</si>
  <si>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</si>
  <si>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</si>
  <si>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</si>
  <si>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</si>
  <si>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</si>
  <si>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</si>
  <si>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</si>
  <si>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</si>
  <si>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</si>
  <si>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</si>
  <si>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</si>
  <si>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</si>
  <si>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</si>
  <si>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</si>
  <si>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</si>
  <si>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</si>
  <si>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</si>
  <si>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</si>
  <si>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</si>
  <si>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</si>
  <si>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</si>
  <si>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</si>
  <si>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</si>
  <si>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</si>
  <si>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</si>
  <si>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</si>
  <si>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</si>
  <si>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</si>
  <si>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</si>
  <si>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</si>
  <si>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V0881 Sco</t>
  </si>
  <si>
    <t>G7354-0071</t>
  </si>
  <si>
    <t>E</t>
  </si>
  <si>
    <t>F21</t>
  </si>
  <si>
    <t>G21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</si>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</sst>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=(V0881 Sco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2771.5</c:v>
                </c:pt>
                <c:pt idx="2">
                  <c:v>2773.5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2771.5</c:v>
                </c:pt>
                <c:pt idx="2">
                  <c:v>2773.5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2771.5</c:v>
                </c:pt>
                <c:pt idx="2">
                  <c:v>2773.5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2771.5</c:v>
                </c:pt>
                <c:pt idx="2">
                  <c:v>2773.5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-5.5082999999285676E-2</c:v>
                </c:pt>
                <c:pt idx="2">
                  <c:v>-5.9206999998423271E-2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2771.5</c:v>
                </c:pt>
                <c:pt idx="2">
                  <c:v>2773.5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2771.5</c:v>
                </c:pt>
                <c:pt idx="2">
                  <c:v>2773.5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2771.5</c:v>
                </c:pt>
                <c:pt idx="2">
                  <c:v>2773.5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2771.5</c:v>
                </c:pt>
                <c:pt idx="2">
                  <c:v>2773.5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1.4725971803492E-6</c:v>
                </c:pt>
                <c:pt idx="1">
                  <c:v>-5.7125124139141809E-2</c:v>
                </c:pt>
                <c:pt idx="2">
                  <c:v>-5.7166348455747487E-2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2771.5</c:v>
                </c:pt>
                <c:pt idx="2">
                  <c:v>2773.5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8" t="s">
        <v>43</v>
      </c>
      <c r="G1" s="34">
        <v>0</v>
      </c>
      <c r="H1" s="31"/>
      <c r="I1" s="39" t="s">
        <v>44</v>
      </c>
      <c r="J1" s="40" t="s">
        <v>43</v>
      </c>
      <c r="K1" s="41">
        <v>16.420809999999999</v>
      </c>
      <c r="L1" s="42">
        <v>-33.46</v>
      </c>
      <c r="M1" s="35">
        <v>52502.15</v>
      </c>
      <c r="N1" s="35">
        <v>2.4915620000000001</v>
      </c>
      <c r="O1" s="43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52502.15</v>
      </c>
      <c r="D7" s="29"/>
    </row>
    <row r="8" spans="1:15" x14ac:dyDescent="0.2">
      <c r="A8" t="s">
        <v>3</v>
      </c>
      <c r="C8" s="8">
        <v>2.4915620000000001</v>
      </c>
      <c r="D8" s="29"/>
    </row>
    <row r="9" spans="1:15" x14ac:dyDescent="0.2">
      <c r="A9" s="24" t="s">
        <v>32</v>
      </c>
      <c r="B9" s="25">
        <v>21</v>
      </c>
      <c r="C9" s="22" t="s">
        <v>46</v>
      </c>
      <c r="D9" s="23" t="s">
        <v>47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1.4725971803492E-6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-2.0612158302840395E-5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59411.194269957625</v>
      </c>
      <c r="E15" s="14" t="s">
        <v>30</v>
      </c>
      <c r="F15" s="33">
        <f ca="1">NOW()+15018.5+$C$5/24</f>
        <v>59968.728972685181</v>
      </c>
    </row>
    <row r="16" spans="1:15" x14ac:dyDescent="0.2">
      <c r="A16" s="16" t="s">
        <v>4</v>
      </c>
      <c r="B16" s="10"/>
      <c r="C16" s="17">
        <f ca="1">+C8+C12</f>
        <v>2.4915413878416972</v>
      </c>
      <c r="E16" s="14" t="s">
        <v>35</v>
      </c>
      <c r="F16" s="15">
        <f ca="1">ROUND(2*(F15-$C$7)/$C$8,0)/2+F14</f>
        <v>2997.5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225</v>
      </c>
    </row>
    <row r="18" spans="1:21" ht="14.25" thickTop="1" thickBot="1" x14ac:dyDescent="0.25">
      <c r="A18" s="16" t="s">
        <v>5</v>
      </c>
      <c r="B18" s="10"/>
      <c r="C18" s="19">
        <f ca="1">+C15</f>
        <v>59411.194269957625</v>
      </c>
      <c r="D18" s="20">
        <f ca="1">+C16</f>
        <v>2.4915413878416972</v>
      </c>
      <c r="E18" s="14" t="s">
        <v>31</v>
      </c>
      <c r="F18" s="18">
        <f ca="1">+$C$15+$C$16*F17-15018.5-$C$5/24</f>
        <v>44953.686915555343</v>
      </c>
    </row>
    <row r="19" spans="1:21" ht="13.5" thickTop="1" x14ac:dyDescent="0.2">
      <c r="F19" s="36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$D$7</f>
        <v>0</v>
      </c>
      <c r="C21" s="8">
        <f>$C$7</f>
        <v>52502.15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1.4725971803492E-6</v>
      </c>
      <c r="Q21" s="37">
        <f>+C21-15018.5</f>
        <v>37483.65</v>
      </c>
    </row>
    <row r="22" spans="1:21" x14ac:dyDescent="0.2">
      <c r="A22" s="44" t="s">
        <v>48</v>
      </c>
      <c r="B22" s="45" t="s">
        <v>49</v>
      </c>
      <c r="C22" s="46">
        <v>59407.459000000003</v>
      </c>
      <c r="D22" s="44">
        <v>5.0000000000000001E-3</v>
      </c>
      <c r="E22">
        <f t="shared" ref="E22:E23" si="0">+(C22-C$7)/C$8</f>
        <v>2771.4778921816919</v>
      </c>
      <c r="F22">
        <f t="shared" ref="F22:F23" si="1">ROUND(2*E22,0)/2</f>
        <v>2771.5</v>
      </c>
      <c r="G22">
        <f t="shared" ref="G22:G23" si="2">+C22-(C$7+F22*C$8)</f>
        <v>-5.5082999999285676E-2</v>
      </c>
      <c r="K22">
        <f t="shared" ref="K22:K23" si="3">+G22</f>
        <v>-5.5082999999285676E-2</v>
      </c>
      <c r="O22">
        <f t="shared" ref="O22:O23" ca="1" si="4">+C$11+C$12*$F22</f>
        <v>-5.7125124139141809E-2</v>
      </c>
      <c r="Q22" s="37">
        <f t="shared" ref="Q22:Q23" si="5">+C22-15018.5</f>
        <v>44388.959000000003</v>
      </c>
    </row>
    <row r="23" spans="1:21" x14ac:dyDescent="0.2">
      <c r="A23" s="44" t="s">
        <v>48</v>
      </c>
      <c r="B23" s="45" t="s">
        <v>49</v>
      </c>
      <c r="C23" s="46">
        <v>59412.438000000002</v>
      </c>
      <c r="D23" s="44">
        <v>4.0000000000000001E-3</v>
      </c>
      <c r="E23">
        <f t="shared" si="0"/>
        <v>2773.4762369951059</v>
      </c>
      <c r="F23">
        <f t="shared" si="1"/>
        <v>2773.5</v>
      </c>
      <c r="G23">
        <f t="shared" si="2"/>
        <v>-5.9206999998423271E-2</v>
      </c>
      <c r="K23">
        <f t="shared" si="3"/>
        <v>-5.9206999998423271E-2</v>
      </c>
      <c r="O23">
        <f t="shared" ca="1" si="4"/>
        <v>-5.7166348455747487E-2</v>
      </c>
      <c r="Q23" s="37">
        <f t="shared" si="5"/>
        <v>44393.938000000002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2023-01-24T04:29:43Z</dcterms:modified>
</cp:coreProperties>
</file>