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278419A-1E34-4A55-8152-3BC9F8BD8CA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<sst xmlns="http://schemas.openxmlformats.org/spreadsheetml/2006/main" count="50" uniqueCount="45">
  <si>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</si>
  <si>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</si>
  <si>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</si>
  <si>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</si>
  <si>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</si>
  <si>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</si>
  <si>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</si>
  <si>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</si>
  <si>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</si>
  <si>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</si>
  <si>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</si>
  <si>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</si>
  <si>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</si>
  <si>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</si>
  <si>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</si>
  <si>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</si>
  <si>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</si>
  <si>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</si>
  <si>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</si>
  <si>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</si>
  <si>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</si>
  <si>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</si>
  <si>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</si>
  <si>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</si>
  <si>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</si>
  <si>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</si>
  <si>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</si>
  <si>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</si>
  <si>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</si>
  <si>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</si>
  <si>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</si>
  <si>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</si>
  <si>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</si>
  <si>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</si>
  <si>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</si>
  <si>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</si>
  <si>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</si>
  <si>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8377-0837</t>
  </si>
  <si>
    <t>Tel</t>
  </si>
  <si>
    <t>EA</t>
  </si>
  <si>
    <t>IBVS 5686 Eph.</t>
  </si>
  <si>
    <t>IBVS 5686</t>
  </si>
  <si>
    <t>G8377-0837_Tel.xls</t>
  </si>
  <si>
    <t>V0360 Tel / GSC 8377-0837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</si>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</sst>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V0360</a:t>
            </a:r>
            <a:r>
              <a:rPr lang="en-AU" baseline="0"/>
              <a:t> Tel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17-436C-819F-5B6B60507E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17-436C-819F-5B6B60507E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17-436C-819F-5B6B60507E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17-436C-819F-5B6B60507E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17-436C-819F-5B6B60507E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17-436C-819F-5B6B60507E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17-436C-819F-5B6B60507E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17-436C-819F-5B6B60507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426888"/>
        <c:axId val="1"/>
      </c:scatterChart>
      <c:valAx>
        <c:axId val="56842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426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0A7C11-C09E-4558-F8FB-8293C92BB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32" t="s">
        <v>43</v>
      </c>
      <c r="D1" s="4" t="s">
        <v>38</v>
      </c>
      <c r="E1" s="2" t="s">
        <v>37</v>
      </c>
      <c r="F1" s="4" t="s">
        <v>38</v>
      </c>
      <c r="G1" s="2" t="s">
        <v>39</v>
      </c>
      <c r="H1" s="5" t="s">
        <v>40</v>
      </c>
      <c r="I1" s="3">
        <v>51962.853999999999</v>
      </c>
      <c r="J1" s="3">
        <v>1.3674999999999999</v>
      </c>
      <c r="K1" s="6" t="s">
        <v>41</v>
      </c>
      <c r="L1" s="7" t="s">
        <v>42</v>
      </c>
    </row>
    <row r="2" spans="1:12" s="4" customFormat="1" ht="12.95" customHeight="1" x14ac:dyDescent="0.2">
      <c r="A2" s="4" t="s">
        <v>23</v>
      </c>
      <c r="B2" s="4" t="s">
        <v>39</v>
      </c>
      <c r="C2" s="8" t="s">
        <v>42</v>
      </c>
      <c r="D2" s="8"/>
    </row>
    <row r="3" spans="1:12" s="4" customFormat="1" ht="12.95" customHeight="1" thickBot="1" x14ac:dyDescent="0.25"/>
    <row r="4" spans="1:12" s="4" customFormat="1" ht="12.95" customHeight="1" thickTop="1" thickBot="1" x14ac:dyDescent="0.25">
      <c r="A4" s="9" t="s">
        <v>40</v>
      </c>
      <c r="C4" s="10">
        <v>51962.853999999999</v>
      </c>
      <c r="D4" s="11">
        <v>1.3674999999999999</v>
      </c>
    </row>
    <row r="5" spans="1:12" s="4" customFormat="1" ht="12.95" customHeight="1" x14ac:dyDescent="0.2"/>
    <row r="6" spans="1:12" s="4" customFormat="1" ht="12.95" customHeight="1" x14ac:dyDescent="0.2">
      <c r="A6" s="12" t="s">
        <v>0</v>
      </c>
    </row>
    <row r="7" spans="1:12" s="4" customFormat="1" ht="12.95" customHeight="1" x14ac:dyDescent="0.2">
      <c r="A7" s="4" t="s">
        <v>1</v>
      </c>
      <c r="C7" s="4">
        <f>+C4</f>
        <v>51962.853999999999</v>
      </c>
    </row>
    <row r="8" spans="1:12" s="4" customFormat="1" ht="12.95" customHeight="1" x14ac:dyDescent="0.2">
      <c r="A8" s="4" t="s">
        <v>2</v>
      </c>
      <c r="C8" s="4">
        <f>+D4</f>
        <v>1.3674999999999999</v>
      </c>
    </row>
    <row r="9" spans="1:12" s="4" customFormat="1" ht="12.95" customHeight="1" x14ac:dyDescent="0.2">
      <c r="A9" s="9" t="s">
        <v>30</v>
      </c>
      <c r="C9" s="13">
        <v>-9.5</v>
      </c>
      <c r="D9" s="4" t="s">
        <v>31</v>
      </c>
    </row>
    <row r="10" spans="1:12" s="4" customFormat="1" ht="12.95" customHeight="1" thickBot="1" x14ac:dyDescent="0.25">
      <c r="C10" s="14" t="s">
        <v>19</v>
      </c>
      <c r="D10" s="14" t="s">
        <v>20</v>
      </c>
    </row>
    <row r="11" spans="1:12" s="4" customFormat="1" ht="12.95" customHeight="1" x14ac:dyDescent="0.2">
      <c r="A11" s="4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4" customFormat="1" ht="12.95" customHeight="1" x14ac:dyDescent="0.2">
      <c r="A12" s="4" t="s">
        <v>15</v>
      </c>
      <c r="C12" s="15" t="e">
        <f ca="1">SLOPE(INDIRECT($G$11):G992,INDIRECT($F$11):F992)</f>
        <v>#DIV/0!</v>
      </c>
      <c r="D12" s="16"/>
    </row>
    <row r="13" spans="1:12" s="4" customFormat="1" ht="12.95" customHeight="1" x14ac:dyDescent="0.2">
      <c r="A13" s="4" t="s">
        <v>18</v>
      </c>
      <c r="C13" s="16" t="s">
        <v>12</v>
      </c>
      <c r="D13" s="16"/>
    </row>
    <row r="14" spans="1:12" s="4" customFormat="1" ht="12.95" customHeight="1" x14ac:dyDescent="0.2"/>
    <row r="15" spans="1:12" s="4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60378.5</v>
      </c>
    </row>
    <row r="16" spans="1:12" s="4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4" customFormat="1" ht="12.95" customHeight="1" thickBot="1" x14ac:dyDescent="0.25">
      <c r="A17" s="20" t="s">
        <v>29</v>
      </c>
      <c r="C17" s="4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4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4" customFormat="1" ht="12.95" customHeight="1" thickTop="1" x14ac:dyDescent="0.2">
      <c r="A19" s="27" t="s">
        <v>36</v>
      </c>
      <c r="E19" s="28">
        <v>21</v>
      </c>
    </row>
    <row r="20" spans="1:18" s="4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44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4" customFormat="1" ht="12.95" customHeight="1" x14ac:dyDescent="0.2">
      <c r="A21" s="4" t="str">
        <f>$K$1</f>
        <v>IBVS 5686</v>
      </c>
      <c r="C21" s="8">
        <f>+$C$4</f>
        <v>51962.853999999999</v>
      </c>
      <c r="D21" s="8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31">
        <f>+C21-15018.5</f>
        <v>36944.353999999999</v>
      </c>
    </row>
    <row r="22" spans="1:18" s="4" customFormat="1" ht="12.95" customHeight="1" x14ac:dyDescent="0.2">
      <c r="C22" s="8"/>
      <c r="D22" s="8"/>
      <c r="Q22" s="31"/>
      <c r="R22" s="4" t="str">
        <f>IF(ABS(C22-C21)&lt;0.00001,1,"")</f>
        <v/>
      </c>
    </row>
    <row r="23" spans="1:18" s="4" customFormat="1" ht="12.95" customHeight="1" x14ac:dyDescent="0.2">
      <c r="C23" s="8"/>
      <c r="D23" s="8"/>
      <c r="Q23" s="31"/>
    </row>
    <row r="24" spans="1:18" s="4" customFormat="1" ht="12.95" customHeight="1" x14ac:dyDescent="0.2">
      <c r="Q24" s="31"/>
    </row>
    <row r="25" spans="1:18" s="4" customFormat="1" ht="12.95" customHeight="1" x14ac:dyDescent="0.2">
      <c r="C25" s="8"/>
      <c r="D25" s="8"/>
      <c r="Q25" s="31"/>
    </row>
    <row r="26" spans="1:18" s="4" customFormat="1" ht="12.95" customHeight="1" x14ac:dyDescent="0.2">
      <c r="C26" s="8"/>
      <c r="D26" s="8"/>
      <c r="Q26" s="31"/>
    </row>
    <row r="27" spans="1:18" s="4" customFormat="1" ht="12.95" customHeight="1" x14ac:dyDescent="0.2">
      <c r="C27" s="8"/>
      <c r="D27" s="8"/>
      <c r="Q27" s="31"/>
    </row>
    <row r="28" spans="1:18" s="4" customFormat="1" ht="12.95" customHeight="1" x14ac:dyDescent="0.2">
      <c r="C28" s="8"/>
      <c r="D28" s="8"/>
      <c r="Q28" s="31"/>
    </row>
    <row r="29" spans="1:18" s="4" customFormat="1" ht="12.95" customHeight="1" x14ac:dyDescent="0.2">
      <c r="C29" s="8"/>
      <c r="D29" s="8"/>
      <c r="Q29" s="31"/>
    </row>
    <row r="30" spans="1:18" s="4" customFormat="1" ht="12.95" customHeight="1" x14ac:dyDescent="0.2">
      <c r="C30" s="8"/>
      <c r="D30" s="8"/>
      <c r="Q30" s="31"/>
    </row>
    <row r="31" spans="1:18" s="4" customFormat="1" ht="12.95" customHeight="1" x14ac:dyDescent="0.2">
      <c r="C31" s="8"/>
      <c r="D31" s="8"/>
      <c r="Q31" s="31"/>
    </row>
    <row r="32" spans="1:18" s="4" customFormat="1" ht="12.95" customHeight="1" x14ac:dyDescent="0.2">
      <c r="C32" s="8"/>
      <c r="D32" s="8"/>
      <c r="Q32" s="31"/>
    </row>
    <row r="33" spans="3:17" s="4" customFormat="1" ht="12.95" customHeight="1" x14ac:dyDescent="0.2">
      <c r="C33" s="8"/>
      <c r="D33" s="8"/>
      <c r="Q33" s="31"/>
    </row>
    <row r="34" spans="3:17" s="4" customFormat="1" ht="12.95" customHeight="1" x14ac:dyDescent="0.2">
      <c r="C34" s="8"/>
      <c r="D34" s="8"/>
    </row>
    <row r="35" spans="3:17" s="4" customFormat="1" ht="12.95" customHeight="1" x14ac:dyDescent="0.2">
      <c r="C35" s="8"/>
      <c r="D35" s="8"/>
    </row>
    <row r="36" spans="3:17" s="4" customFormat="1" ht="12.95" customHeight="1" x14ac:dyDescent="0.2">
      <c r="C36" s="8"/>
      <c r="D36" s="8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2024-03-09T01:24:44Z</dcterms:modified>
</cp:coreProperties>
</file>