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DCF2CB9-95F5-42A3-85C2-8AB94B4C83F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J24" i="1"/>
  <c r="Q24" i="1"/>
  <c r="E25" i="1"/>
  <c r="F25" i="1"/>
  <c r="G25" i="1"/>
  <c r="J25" i="1"/>
  <c r="Q25" i="1"/>
  <c r="E26" i="1"/>
  <c r="F26" i="1"/>
  <c r="G26" i="1"/>
  <c r="J26" i="1"/>
  <c r="Q26" i="1"/>
  <c r="E27" i="1"/>
  <c r="F27" i="1"/>
  <c r="G27" i="1"/>
  <c r="J27" i="1"/>
  <c r="Q27" i="1"/>
  <c r="E28" i="1"/>
  <c r="F28" i="1"/>
  <c r="G28" i="1"/>
  <c r="J28" i="1"/>
  <c r="Q28" i="1"/>
  <c r="E29" i="1"/>
  <c r="F29" i="1"/>
  <c r="G29" i="1"/>
  <c r="J29" i="1"/>
  <c r="Q29" i="1"/>
  <c r="E30" i="1"/>
  <c r="F30" i="1"/>
  <c r="G30" i="1"/>
  <c r="K30" i="1"/>
  <c r="Q30" i="1"/>
  <c r="E22" i="1"/>
  <c r="F22" i="1"/>
  <c r="G22" i="1"/>
  <c r="I22" i="1"/>
  <c r="E23" i="1"/>
  <c r="F23" i="1"/>
  <c r="G23" i="1"/>
  <c r="I23" i="1"/>
  <c r="Q22" i="1"/>
  <c r="Q23" i="1"/>
  <c r="F11" i="1"/>
  <c r="C21" i="1"/>
  <c r="G21" i="1"/>
  <c r="H21" i="1"/>
  <c r="E21" i="1"/>
  <c r="F21" i="1"/>
  <c r="A21" i="1"/>
  <c r="H20" i="1"/>
  <c r="G11" i="1"/>
  <c r="E14" i="1"/>
  <c r="C17" i="1"/>
  <c r="Q21" i="1"/>
  <c r="C11" i="1"/>
  <c r="E15" i="1" l="1"/>
  <c r="C12" i="1"/>
  <c r="C16" i="1" l="1"/>
  <c r="D18" i="1" s="1"/>
  <c r="O23" i="1"/>
  <c r="S23" i="1" s="1"/>
  <c r="O26" i="1"/>
  <c r="S26" i="1" s="1"/>
  <c r="O25" i="1"/>
  <c r="S25" i="1" s="1"/>
  <c r="O29" i="1"/>
  <c r="S29" i="1" s="1"/>
  <c r="O24" i="1"/>
  <c r="S24" i="1" s="1"/>
  <c r="O28" i="1"/>
  <c r="S28" i="1" s="1"/>
  <c r="O27" i="1"/>
  <c r="S27" i="1" s="1"/>
  <c r="O30" i="1"/>
  <c r="S30" i="1" s="1"/>
  <c r="C15" i="1"/>
  <c r="O22" i="1"/>
  <c r="S22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<sst xmlns="http://schemas.openxmlformats.org/spreadsheetml/2006/main" count="79" uniqueCount="56">
  <si>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</si>
  <si>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</si>
  <si>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</si>
  <si>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</si>
  <si>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</si>
  <si>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</si>
  <si>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</si>
  <si>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</si>
  <si>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</si>
  <si>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</si>
  <si>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</si>
  <si>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</si>
  <si>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</si>
  <si>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</si>
  <si>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</si>
  <si>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</si>
  <si>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</si>
  <si>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</si>
  <si>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</si>
  <si>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</si>
  <si>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</si>
  <si>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</si>
  <si>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</si>
  <si>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</si>
  <si>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</si>
  <si>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</si>
  <si>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</si>
  <si>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</si>
  <si>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</si>
  <si>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</si>
  <si>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</si>
  <si>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</si>
  <si>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</si>
  <si>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</si>
  <si>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</si>
  <si>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</si>
  <si>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</si>
  <si>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</si>
  <si>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</si>
  <si>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</si>
  <si>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EQ TrA</t>
  </si>
  <si>
    <t>EQ TrA / GSC 9048-1315</t>
  </si>
  <si>
    <t>Tra_EQ.xls</t>
  </si>
  <si>
    <t>EA/D</t>
  </si>
  <si>
    <t>Tra</t>
  </si>
  <si>
    <t>G9048-1315</t>
  </si>
  <si>
    <t>Kreiner</t>
  </si>
  <si>
    <t>VSS_2013-01-28</t>
  </si>
  <si>
    <t>I</t>
  </si>
  <si>
    <t>VSS</t>
  </si>
  <si>
    <t>TESS/BAJ/RAA</t>
  </si>
  <si>
    <t>II</t>
  </si>
  <si>
    <t>BMGA</t>
  </si>
  <si>
    <t>VSS SEB Gp</t>
  </si>
  <si>
    <t>TESS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</si>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</sst>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000000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/>
    <xf numFmtId="172" fontId="17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0" fillId="0" borderId="0" xfId="0" applyBorder="1" applyAlignment="1"/>
    <xf numFmtId="0" fontId="15" fillId="0" borderId="0" xfId="0" applyFont="1" applyBorder="1" applyAlignment="1"/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TrA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8.8999999999999995E-5</c:v>
                  </c:pt>
                  <c:pt idx="2">
                    <c:v>1.8000000000000001E-4</c:v>
                  </c:pt>
                  <c:pt idx="3">
                    <c:v>1.0059999999999999E-3</c:v>
                  </c:pt>
                  <c:pt idx="4">
                    <c:v>1.9139999999999999E-3</c:v>
                  </c:pt>
                  <c:pt idx="5">
                    <c:v>1.142E-3</c:v>
                  </c:pt>
                  <c:pt idx="6">
                    <c:v>2.7659999999999998E-3</c:v>
                  </c:pt>
                  <c:pt idx="7">
                    <c:v>1.5349999999999999E-3</c:v>
                  </c:pt>
                  <c:pt idx="8">
                    <c:v>3.1610000000000002E-3</c:v>
                  </c:pt>
                  <c:pt idx="9">
                    <c:v>1.7030000000000001E-3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8.8999999999999995E-5</c:v>
                  </c:pt>
                  <c:pt idx="2">
                    <c:v>1.8000000000000001E-4</c:v>
                  </c:pt>
                  <c:pt idx="3">
                    <c:v>1.0059999999999999E-3</c:v>
                  </c:pt>
                  <c:pt idx="4">
                    <c:v>1.9139999999999999E-3</c:v>
                  </c:pt>
                  <c:pt idx="5">
                    <c:v>1.142E-3</c:v>
                  </c:pt>
                  <c:pt idx="6">
                    <c:v>2.7659999999999998E-3</c:v>
                  </c:pt>
                  <c:pt idx="7">
                    <c:v>1.5349999999999999E-3</c:v>
                  </c:pt>
                  <c:pt idx="8">
                    <c:v>3.1610000000000002E-3</c:v>
                  </c:pt>
                  <c:pt idx="9">
                    <c:v>1.7030000000000001E-3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1317</c:v>
                </c:pt>
                <c:pt idx="2">
                  <c:v>1348</c:v>
                </c:pt>
                <c:pt idx="3">
                  <c:v>2533</c:v>
                </c:pt>
                <c:pt idx="4">
                  <c:v>2533.5</c:v>
                </c:pt>
                <c:pt idx="5">
                  <c:v>2539</c:v>
                </c:pt>
                <c:pt idx="6">
                  <c:v>2539.5</c:v>
                </c:pt>
                <c:pt idx="7">
                  <c:v>2542</c:v>
                </c:pt>
                <c:pt idx="8">
                  <c:v>2542.5</c:v>
                </c:pt>
                <c:pt idx="9">
                  <c:v>2794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05-43A5-B5E2-23B490B5425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8.8999999999999995E-5</c:v>
                  </c:pt>
                  <c:pt idx="2">
                    <c:v>1.8000000000000001E-4</c:v>
                  </c:pt>
                  <c:pt idx="3">
                    <c:v>1.0059999999999999E-3</c:v>
                  </c:pt>
                  <c:pt idx="4">
                    <c:v>1.9139999999999999E-3</c:v>
                  </c:pt>
                  <c:pt idx="5">
                    <c:v>1.142E-3</c:v>
                  </c:pt>
                  <c:pt idx="6">
                    <c:v>2.7659999999999998E-3</c:v>
                  </c:pt>
                  <c:pt idx="7">
                    <c:v>1.5349999999999999E-3</c:v>
                  </c:pt>
                  <c:pt idx="8">
                    <c:v>3.1610000000000002E-3</c:v>
                  </c:pt>
                  <c:pt idx="9">
                    <c:v>1.7030000000000001E-3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8.8999999999999995E-5</c:v>
                  </c:pt>
                  <c:pt idx="2">
                    <c:v>1.8000000000000001E-4</c:v>
                  </c:pt>
                  <c:pt idx="3">
                    <c:v>1.0059999999999999E-3</c:v>
                  </c:pt>
                  <c:pt idx="4">
                    <c:v>1.9139999999999999E-3</c:v>
                  </c:pt>
                  <c:pt idx="5">
                    <c:v>1.142E-3</c:v>
                  </c:pt>
                  <c:pt idx="6">
                    <c:v>2.7659999999999998E-3</c:v>
                  </c:pt>
                  <c:pt idx="7">
                    <c:v>1.5349999999999999E-3</c:v>
                  </c:pt>
                  <c:pt idx="8">
                    <c:v>3.1610000000000002E-3</c:v>
                  </c:pt>
                  <c:pt idx="9">
                    <c:v>1.7030000000000001E-3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1317</c:v>
                </c:pt>
                <c:pt idx="2">
                  <c:v>1348</c:v>
                </c:pt>
                <c:pt idx="3">
                  <c:v>2533</c:v>
                </c:pt>
                <c:pt idx="4">
                  <c:v>2533.5</c:v>
                </c:pt>
                <c:pt idx="5">
                  <c:v>2539</c:v>
                </c:pt>
                <c:pt idx="6">
                  <c:v>2539.5</c:v>
                </c:pt>
                <c:pt idx="7">
                  <c:v>2542</c:v>
                </c:pt>
                <c:pt idx="8">
                  <c:v>2542.5</c:v>
                </c:pt>
                <c:pt idx="9">
                  <c:v>2794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-0.13517000000138069</c:v>
                </c:pt>
                <c:pt idx="2">
                  <c:v>-0.1365120000045863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05-43A5-B5E2-23B490B5425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8.8999999999999995E-5</c:v>
                  </c:pt>
                  <c:pt idx="2">
                    <c:v>1.8000000000000001E-4</c:v>
                  </c:pt>
                  <c:pt idx="3">
                    <c:v>1.0059999999999999E-3</c:v>
                  </c:pt>
                  <c:pt idx="4">
                    <c:v>1.9139999999999999E-3</c:v>
                  </c:pt>
                  <c:pt idx="5">
                    <c:v>1.142E-3</c:v>
                  </c:pt>
                  <c:pt idx="6">
                    <c:v>2.7659999999999998E-3</c:v>
                  </c:pt>
                  <c:pt idx="7">
                    <c:v>1.5349999999999999E-3</c:v>
                  </c:pt>
                  <c:pt idx="8">
                    <c:v>3.1610000000000002E-3</c:v>
                  </c:pt>
                  <c:pt idx="9">
                    <c:v>1.7030000000000001E-3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8.8999999999999995E-5</c:v>
                  </c:pt>
                  <c:pt idx="2">
                    <c:v>1.8000000000000001E-4</c:v>
                  </c:pt>
                  <c:pt idx="3">
                    <c:v>1.0059999999999999E-3</c:v>
                  </c:pt>
                  <c:pt idx="4">
                    <c:v>1.9139999999999999E-3</c:v>
                  </c:pt>
                  <c:pt idx="5">
                    <c:v>1.142E-3</c:v>
                  </c:pt>
                  <c:pt idx="6">
                    <c:v>2.7659999999999998E-3</c:v>
                  </c:pt>
                  <c:pt idx="7">
                    <c:v>1.5349999999999999E-3</c:v>
                  </c:pt>
                  <c:pt idx="8">
                    <c:v>3.1610000000000002E-3</c:v>
                  </c:pt>
                  <c:pt idx="9">
                    <c:v>1.7030000000000001E-3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1317</c:v>
                </c:pt>
                <c:pt idx="2">
                  <c:v>1348</c:v>
                </c:pt>
                <c:pt idx="3">
                  <c:v>2533</c:v>
                </c:pt>
                <c:pt idx="4">
                  <c:v>2533.5</c:v>
                </c:pt>
                <c:pt idx="5">
                  <c:v>2539</c:v>
                </c:pt>
                <c:pt idx="6">
                  <c:v>2539.5</c:v>
                </c:pt>
                <c:pt idx="7">
                  <c:v>2542</c:v>
                </c:pt>
                <c:pt idx="8">
                  <c:v>2542.5</c:v>
                </c:pt>
                <c:pt idx="9">
                  <c:v>2794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-0.14202802991349017</c:v>
                </c:pt>
                <c:pt idx="4">
                  <c:v>-0.14250154000183102</c:v>
                </c:pt>
                <c:pt idx="5">
                  <c:v>-0.14201402980688727</c:v>
                </c:pt>
                <c:pt idx="6">
                  <c:v>-0.14193168001656886</c:v>
                </c:pt>
                <c:pt idx="7">
                  <c:v>-0.14163913987431442</c:v>
                </c:pt>
                <c:pt idx="8">
                  <c:v>-0.14082460987992818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05-43A5-B5E2-23B490B5425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8.8999999999999995E-5</c:v>
                  </c:pt>
                  <c:pt idx="2">
                    <c:v>1.8000000000000001E-4</c:v>
                  </c:pt>
                  <c:pt idx="3">
                    <c:v>1.0059999999999999E-3</c:v>
                  </c:pt>
                  <c:pt idx="4">
                    <c:v>1.9139999999999999E-3</c:v>
                  </c:pt>
                  <c:pt idx="5">
                    <c:v>1.142E-3</c:v>
                  </c:pt>
                  <c:pt idx="6">
                    <c:v>2.7659999999999998E-3</c:v>
                  </c:pt>
                  <c:pt idx="7">
                    <c:v>1.5349999999999999E-3</c:v>
                  </c:pt>
                  <c:pt idx="8">
                    <c:v>3.1610000000000002E-3</c:v>
                  </c:pt>
                  <c:pt idx="9">
                    <c:v>1.7030000000000001E-3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8.8999999999999995E-5</c:v>
                  </c:pt>
                  <c:pt idx="2">
                    <c:v>1.8000000000000001E-4</c:v>
                  </c:pt>
                  <c:pt idx="3">
                    <c:v>1.0059999999999999E-3</c:v>
                  </c:pt>
                  <c:pt idx="4">
                    <c:v>1.9139999999999999E-3</c:v>
                  </c:pt>
                  <c:pt idx="5">
                    <c:v>1.142E-3</c:v>
                  </c:pt>
                  <c:pt idx="6">
                    <c:v>2.7659999999999998E-3</c:v>
                  </c:pt>
                  <c:pt idx="7">
                    <c:v>1.5349999999999999E-3</c:v>
                  </c:pt>
                  <c:pt idx="8">
                    <c:v>3.1610000000000002E-3</c:v>
                  </c:pt>
                  <c:pt idx="9">
                    <c:v>1.7030000000000001E-3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1317</c:v>
                </c:pt>
                <c:pt idx="2">
                  <c:v>1348</c:v>
                </c:pt>
                <c:pt idx="3">
                  <c:v>2533</c:v>
                </c:pt>
                <c:pt idx="4">
                  <c:v>2533.5</c:v>
                </c:pt>
                <c:pt idx="5">
                  <c:v>2539</c:v>
                </c:pt>
                <c:pt idx="6">
                  <c:v>2539.5</c:v>
                </c:pt>
                <c:pt idx="7">
                  <c:v>2542</c:v>
                </c:pt>
                <c:pt idx="8">
                  <c:v>2542.5</c:v>
                </c:pt>
                <c:pt idx="9">
                  <c:v>2794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9">
                  <c:v>-0.41145000023243483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05-43A5-B5E2-23B490B5425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8.8999999999999995E-5</c:v>
                  </c:pt>
                  <c:pt idx="2">
                    <c:v>1.8000000000000001E-4</c:v>
                  </c:pt>
                  <c:pt idx="3">
                    <c:v>1.0059999999999999E-3</c:v>
                  </c:pt>
                  <c:pt idx="4">
                    <c:v>1.9139999999999999E-3</c:v>
                  </c:pt>
                  <c:pt idx="5">
                    <c:v>1.142E-3</c:v>
                  </c:pt>
                  <c:pt idx="6">
                    <c:v>2.7659999999999998E-3</c:v>
                  </c:pt>
                  <c:pt idx="7">
                    <c:v>1.5349999999999999E-3</c:v>
                  </c:pt>
                  <c:pt idx="8">
                    <c:v>3.1610000000000002E-3</c:v>
                  </c:pt>
                  <c:pt idx="9">
                    <c:v>1.7030000000000001E-3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8.8999999999999995E-5</c:v>
                  </c:pt>
                  <c:pt idx="2">
                    <c:v>1.8000000000000001E-4</c:v>
                  </c:pt>
                  <c:pt idx="3">
                    <c:v>1.0059999999999999E-3</c:v>
                  </c:pt>
                  <c:pt idx="4">
                    <c:v>1.9139999999999999E-3</c:v>
                  </c:pt>
                  <c:pt idx="5">
                    <c:v>1.142E-3</c:v>
                  </c:pt>
                  <c:pt idx="6">
                    <c:v>2.7659999999999998E-3</c:v>
                  </c:pt>
                  <c:pt idx="7">
                    <c:v>1.5349999999999999E-3</c:v>
                  </c:pt>
                  <c:pt idx="8">
                    <c:v>3.1610000000000002E-3</c:v>
                  </c:pt>
                  <c:pt idx="9">
                    <c:v>1.7030000000000001E-3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1317</c:v>
                </c:pt>
                <c:pt idx="2">
                  <c:v>1348</c:v>
                </c:pt>
                <c:pt idx="3">
                  <c:v>2533</c:v>
                </c:pt>
                <c:pt idx="4">
                  <c:v>2533.5</c:v>
                </c:pt>
                <c:pt idx="5">
                  <c:v>2539</c:v>
                </c:pt>
                <c:pt idx="6">
                  <c:v>2539.5</c:v>
                </c:pt>
                <c:pt idx="7">
                  <c:v>2542</c:v>
                </c:pt>
                <c:pt idx="8">
                  <c:v>2542.5</c:v>
                </c:pt>
                <c:pt idx="9">
                  <c:v>2794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05-43A5-B5E2-23B490B5425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8.8999999999999995E-5</c:v>
                  </c:pt>
                  <c:pt idx="2">
                    <c:v>1.8000000000000001E-4</c:v>
                  </c:pt>
                  <c:pt idx="3">
                    <c:v>1.0059999999999999E-3</c:v>
                  </c:pt>
                  <c:pt idx="4">
                    <c:v>1.9139999999999999E-3</c:v>
                  </c:pt>
                  <c:pt idx="5">
                    <c:v>1.142E-3</c:v>
                  </c:pt>
                  <c:pt idx="6">
                    <c:v>2.7659999999999998E-3</c:v>
                  </c:pt>
                  <c:pt idx="7">
                    <c:v>1.5349999999999999E-3</c:v>
                  </c:pt>
                  <c:pt idx="8">
                    <c:v>3.1610000000000002E-3</c:v>
                  </c:pt>
                  <c:pt idx="9">
                    <c:v>1.7030000000000001E-3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8.8999999999999995E-5</c:v>
                  </c:pt>
                  <c:pt idx="2">
                    <c:v>1.8000000000000001E-4</c:v>
                  </c:pt>
                  <c:pt idx="3">
                    <c:v>1.0059999999999999E-3</c:v>
                  </c:pt>
                  <c:pt idx="4">
                    <c:v>1.9139999999999999E-3</c:v>
                  </c:pt>
                  <c:pt idx="5">
                    <c:v>1.142E-3</c:v>
                  </c:pt>
                  <c:pt idx="6">
                    <c:v>2.7659999999999998E-3</c:v>
                  </c:pt>
                  <c:pt idx="7">
                    <c:v>1.5349999999999999E-3</c:v>
                  </c:pt>
                  <c:pt idx="8">
                    <c:v>3.1610000000000002E-3</c:v>
                  </c:pt>
                  <c:pt idx="9">
                    <c:v>1.7030000000000001E-3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1317</c:v>
                </c:pt>
                <c:pt idx="2">
                  <c:v>1348</c:v>
                </c:pt>
                <c:pt idx="3">
                  <c:v>2533</c:v>
                </c:pt>
                <c:pt idx="4">
                  <c:v>2533.5</c:v>
                </c:pt>
                <c:pt idx="5">
                  <c:v>2539</c:v>
                </c:pt>
                <c:pt idx="6">
                  <c:v>2539.5</c:v>
                </c:pt>
                <c:pt idx="7">
                  <c:v>2542</c:v>
                </c:pt>
                <c:pt idx="8">
                  <c:v>2542.5</c:v>
                </c:pt>
                <c:pt idx="9">
                  <c:v>2794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05-43A5-B5E2-23B490B5425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8.8999999999999995E-5</c:v>
                  </c:pt>
                  <c:pt idx="2">
                    <c:v>1.8000000000000001E-4</c:v>
                  </c:pt>
                  <c:pt idx="3">
                    <c:v>1.0059999999999999E-3</c:v>
                  </c:pt>
                  <c:pt idx="4">
                    <c:v>1.9139999999999999E-3</c:v>
                  </c:pt>
                  <c:pt idx="5">
                    <c:v>1.142E-3</c:v>
                  </c:pt>
                  <c:pt idx="6">
                    <c:v>2.7659999999999998E-3</c:v>
                  </c:pt>
                  <c:pt idx="7">
                    <c:v>1.5349999999999999E-3</c:v>
                  </c:pt>
                  <c:pt idx="8">
                    <c:v>3.1610000000000002E-3</c:v>
                  </c:pt>
                  <c:pt idx="9">
                    <c:v>1.7030000000000001E-3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8.8999999999999995E-5</c:v>
                  </c:pt>
                  <c:pt idx="2">
                    <c:v>1.8000000000000001E-4</c:v>
                  </c:pt>
                  <c:pt idx="3">
                    <c:v>1.0059999999999999E-3</c:v>
                  </c:pt>
                  <c:pt idx="4">
                    <c:v>1.9139999999999999E-3</c:v>
                  </c:pt>
                  <c:pt idx="5">
                    <c:v>1.142E-3</c:v>
                  </c:pt>
                  <c:pt idx="6">
                    <c:v>2.7659999999999998E-3</c:v>
                  </c:pt>
                  <c:pt idx="7">
                    <c:v>1.5349999999999999E-3</c:v>
                  </c:pt>
                  <c:pt idx="8">
                    <c:v>3.1610000000000002E-3</c:v>
                  </c:pt>
                  <c:pt idx="9">
                    <c:v>1.7030000000000001E-3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1317</c:v>
                </c:pt>
                <c:pt idx="2">
                  <c:v>1348</c:v>
                </c:pt>
                <c:pt idx="3">
                  <c:v>2533</c:v>
                </c:pt>
                <c:pt idx="4">
                  <c:v>2533.5</c:v>
                </c:pt>
                <c:pt idx="5">
                  <c:v>2539</c:v>
                </c:pt>
                <c:pt idx="6">
                  <c:v>2539.5</c:v>
                </c:pt>
                <c:pt idx="7">
                  <c:v>2542</c:v>
                </c:pt>
                <c:pt idx="8">
                  <c:v>2542.5</c:v>
                </c:pt>
                <c:pt idx="9">
                  <c:v>2794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05-43A5-B5E2-23B490B5425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1317</c:v>
                </c:pt>
                <c:pt idx="2">
                  <c:v>1348</c:v>
                </c:pt>
                <c:pt idx="3">
                  <c:v>2533</c:v>
                </c:pt>
                <c:pt idx="4">
                  <c:v>2533.5</c:v>
                </c:pt>
                <c:pt idx="5">
                  <c:v>2539</c:v>
                </c:pt>
                <c:pt idx="6">
                  <c:v>2539.5</c:v>
                </c:pt>
                <c:pt idx="7">
                  <c:v>2542</c:v>
                </c:pt>
                <c:pt idx="8">
                  <c:v>2542.5</c:v>
                </c:pt>
                <c:pt idx="9">
                  <c:v>2794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-1.0640291308048805E-2</c:v>
                </c:pt>
                <c:pt idx="1">
                  <c:v>-0.10152357959039308</c:v>
                </c:pt>
                <c:pt idx="2">
                  <c:v>-0.10366282175952951</c:v>
                </c:pt>
                <c:pt idx="3">
                  <c:v>-0.18543707887006705</c:v>
                </c:pt>
                <c:pt idx="4">
                  <c:v>-0.18547158277602088</c:v>
                </c:pt>
                <c:pt idx="5">
                  <c:v>-0.18585112574151283</c:v>
                </c:pt>
                <c:pt idx="6">
                  <c:v>-0.18588562964746663</c:v>
                </c:pt>
                <c:pt idx="7">
                  <c:v>-0.1860581491772357</c:v>
                </c:pt>
                <c:pt idx="8">
                  <c:v>-0.18609265308318951</c:v>
                </c:pt>
                <c:pt idx="9">
                  <c:v>-0.20344811777795763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05-43A5-B5E2-23B490B5425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1317</c:v>
                </c:pt>
                <c:pt idx="2">
                  <c:v>1348</c:v>
                </c:pt>
                <c:pt idx="3">
                  <c:v>2533</c:v>
                </c:pt>
                <c:pt idx="4">
                  <c:v>2533.5</c:v>
                </c:pt>
                <c:pt idx="5">
                  <c:v>2539</c:v>
                </c:pt>
                <c:pt idx="6">
                  <c:v>2539.5</c:v>
                </c:pt>
                <c:pt idx="7">
                  <c:v>2542</c:v>
                </c:pt>
                <c:pt idx="8">
                  <c:v>2542.5</c:v>
                </c:pt>
                <c:pt idx="9">
                  <c:v>2794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505-43A5-B5E2-23B490B54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224800"/>
        <c:axId val="1"/>
      </c:scatterChart>
      <c:valAx>
        <c:axId val="601224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224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0</xdr:row>
      <xdr:rowOff>0</xdr:rowOff>
    </xdr:from>
    <xdr:to>
      <xdr:col>16</xdr:col>
      <xdr:colOff>371475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D98391C-65D6-009B-AB40-367F153D6C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J38" sqref="J3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0" max="20" width="15.7109375" customWidth="1"/>
  </cols>
  <sheetData>
    <row r="1" spans="1:21" ht="20.25" x14ac:dyDescent="0.3">
      <c r="A1" s="1" t="s">
        <v>41</v>
      </c>
      <c r="E1" t="s">
        <v>42</v>
      </c>
      <c r="S1" s="39"/>
      <c r="T1" s="40"/>
      <c r="U1" s="39"/>
    </row>
    <row r="2" spans="1:21" ht="12.95" customHeight="1" x14ac:dyDescent="0.2">
      <c r="A2" t="s">
        <v>23</v>
      </c>
      <c r="B2" t="s">
        <v>43</v>
      </c>
      <c r="C2" s="31" t="s">
        <v>39</v>
      </c>
      <c r="D2" s="3" t="s">
        <v>44</v>
      </c>
      <c r="E2" s="32" t="s">
        <v>40</v>
      </c>
      <c r="F2" t="s">
        <v>45</v>
      </c>
      <c r="S2" s="39"/>
      <c r="T2" s="40"/>
      <c r="U2" s="39"/>
    </row>
    <row r="3" spans="1:21" ht="12.95" customHeight="1" thickBot="1" x14ac:dyDescent="0.25">
      <c r="E3" t="s">
        <v>45</v>
      </c>
      <c r="S3" s="39"/>
      <c r="T3" s="40"/>
      <c r="U3" s="39"/>
    </row>
    <row r="4" spans="1:21" ht="12.95" customHeight="1" thickTop="1" thickBot="1" x14ac:dyDescent="0.25">
      <c r="A4" s="5" t="s">
        <v>0</v>
      </c>
      <c r="C4" s="28" t="s">
        <v>38</v>
      </c>
      <c r="D4" s="29" t="s">
        <v>38</v>
      </c>
      <c r="S4" s="39"/>
      <c r="T4" s="39"/>
      <c r="U4" s="39"/>
    </row>
    <row r="5" spans="1:21" ht="12.95" customHeight="1" x14ac:dyDescent="0.2">
      <c r="S5" s="39"/>
      <c r="T5" s="39"/>
      <c r="U5" s="39"/>
    </row>
    <row r="6" spans="1:21" ht="12.95" customHeight="1" x14ac:dyDescent="0.2">
      <c r="A6" s="5" t="s">
        <v>1</v>
      </c>
    </row>
    <row r="7" spans="1:21" ht="12.95" customHeight="1" x14ac:dyDescent="0.2">
      <c r="A7" t="s">
        <v>2</v>
      </c>
      <c r="C7" s="42">
        <v>52500.12</v>
      </c>
      <c r="D7" s="30" t="s">
        <v>46</v>
      </c>
    </row>
    <row r="8" spans="1:21" ht="12.95" customHeight="1" x14ac:dyDescent="0.2">
      <c r="A8" t="s">
        <v>3</v>
      </c>
      <c r="C8" s="42">
        <v>2.7091590000000001</v>
      </c>
      <c r="D8" s="30" t="s">
        <v>46</v>
      </c>
    </row>
    <row r="9" spans="1:21" ht="12.95" customHeight="1" x14ac:dyDescent="0.2">
      <c r="A9" s="9" t="s">
        <v>28</v>
      </c>
      <c r="B9" s="10"/>
      <c r="C9" s="11">
        <v>-9.5</v>
      </c>
      <c r="D9" s="10" t="s">
        <v>29</v>
      </c>
      <c r="E9" s="10"/>
    </row>
    <row r="10" spans="1:21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21" ht="12.95" customHeight="1" x14ac:dyDescent="0.2">
      <c r="A11" s="10" t="s">
        <v>15</v>
      </c>
      <c r="B11" s="10"/>
      <c r="C11" s="22">
        <f ca="1">INTERCEPT(INDIRECT($G$11):G992,INDIRECT($F$11):F992)</f>
        <v>-1.0640291308048805E-2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21" ht="12.95" customHeight="1" x14ac:dyDescent="0.2">
      <c r="A12" s="10" t="s">
        <v>16</v>
      </c>
      <c r="B12" s="10"/>
      <c r="C12" s="22">
        <f ca="1">SLOPE(INDIRECT($G$11):G992,INDIRECT($F$11):F992)</f>
        <v>-6.9007811907626632E-5</v>
      </c>
      <c r="D12" s="3"/>
      <c r="E12" s="10"/>
    </row>
    <row r="13" spans="1:21" ht="12.95" customHeight="1" x14ac:dyDescent="0.2">
      <c r="A13" s="10" t="s">
        <v>18</v>
      </c>
      <c r="B13" s="10"/>
      <c r="C13" s="3" t="s">
        <v>13</v>
      </c>
      <c r="D13" s="14" t="s">
        <v>35</v>
      </c>
      <c r="E13" s="11">
        <v>1</v>
      </c>
    </row>
    <row r="14" spans="1:21" ht="12.95" customHeight="1" x14ac:dyDescent="0.2">
      <c r="A14" s="10"/>
      <c r="B14" s="10"/>
      <c r="C14" s="10"/>
      <c r="D14" s="14" t="s">
        <v>30</v>
      </c>
      <c r="E14" s="15">
        <f ca="1">NOW()+15018.5+$C$9/24</f>
        <v>60325.822845833332</v>
      </c>
    </row>
    <row r="15" spans="1:21" ht="12.95" customHeight="1" x14ac:dyDescent="0.2">
      <c r="A15" s="12" t="s">
        <v>17</v>
      </c>
      <c r="B15" s="10"/>
      <c r="C15" s="13">
        <f ca="1">(C7+C11)+(C8+C12)*INT(MAX(F21:F3533))</f>
        <v>60069.306797882222</v>
      </c>
      <c r="D15" s="14" t="s">
        <v>36</v>
      </c>
      <c r="E15" s="15">
        <f ca="1">ROUND(2*(E14-$C$7)/$C$8,0)/2+E13</f>
        <v>2889.5</v>
      </c>
    </row>
    <row r="16" spans="1:21" ht="12.95" customHeight="1" x14ac:dyDescent="0.2">
      <c r="A16" s="16" t="s">
        <v>4</v>
      </c>
      <c r="B16" s="10"/>
      <c r="C16" s="17">
        <f ca="1">+C8+C12</f>
        <v>2.7090899921880927</v>
      </c>
      <c r="D16" s="14" t="s">
        <v>37</v>
      </c>
      <c r="E16" s="24">
        <f ca="1">ROUND(2*(E14-$C$15)/$C$16,0)/2+E13</f>
        <v>95.5</v>
      </c>
    </row>
    <row r="17" spans="1:22" ht="12.95" customHeight="1" thickBot="1" x14ac:dyDescent="0.25">
      <c r="A17" s="14" t="s">
        <v>27</v>
      </c>
      <c r="B17" s="10"/>
      <c r="C17" s="10">
        <f>COUNT(C21:C2191)</f>
        <v>10</v>
      </c>
      <c r="D17" s="14" t="s">
        <v>31</v>
      </c>
      <c r="E17" s="18">
        <f ca="1">+$C$15+$C$16*E16-15018.5-$C$9/24</f>
        <v>45309.920725469521</v>
      </c>
    </row>
    <row r="18" spans="1:22" ht="12.95" customHeight="1" thickTop="1" thickBot="1" x14ac:dyDescent="0.25">
      <c r="A18" s="16" t="s">
        <v>5</v>
      </c>
      <c r="B18" s="10"/>
      <c r="C18" s="19">
        <f ca="1">+C15</f>
        <v>60069.306797882222</v>
      </c>
      <c r="D18" s="20">
        <f ca="1">+C16</f>
        <v>2.7090899921880927</v>
      </c>
      <c r="E18" s="21" t="s">
        <v>32</v>
      </c>
    </row>
    <row r="19" spans="1:22" ht="12.95" customHeight="1" thickTop="1" x14ac:dyDescent="0.2">
      <c r="A19" s="25" t="s">
        <v>33</v>
      </c>
      <c r="E19" s="26">
        <v>21</v>
      </c>
      <c r="S19">
        <f ca="1">SQRT(SUM(S21:S50)/(COUNT(S21:S50)-1))</f>
        <v>7.971881411836601E-2</v>
      </c>
    </row>
    <row r="20" spans="1:22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Kreiner</v>
      </c>
      <c r="I20" s="7" t="s">
        <v>49</v>
      </c>
      <c r="J20" s="7" t="s">
        <v>54</v>
      </c>
      <c r="K20" s="7" t="s">
        <v>55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34</v>
      </c>
    </row>
    <row r="21" spans="1:22" ht="12.95" customHeight="1" x14ac:dyDescent="0.2">
      <c r="A21" t="str">
        <f>D7</f>
        <v>Kreiner</v>
      </c>
      <c r="C21" s="8">
        <f>C$7</f>
        <v>52500.12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-1.0640291308048805E-2</v>
      </c>
      <c r="Q21" s="2">
        <f>+C21-15018.5</f>
        <v>37481.620000000003</v>
      </c>
      <c r="S21">
        <f ca="1">+(O21-G21)^2</f>
        <v>1.1321579912013895E-4</v>
      </c>
    </row>
    <row r="22" spans="1:22" ht="12.95" customHeight="1" x14ac:dyDescent="0.2">
      <c r="A22" s="33" t="s">
        <v>47</v>
      </c>
      <c r="B22" s="34" t="s">
        <v>48</v>
      </c>
      <c r="C22" s="35">
        <v>56067.947232999999</v>
      </c>
      <c r="D22" s="35">
        <v>8.8999999999999995E-5</v>
      </c>
      <c r="E22">
        <f>+(C22-C$7)/C$8</f>
        <v>1316.9501062875956</v>
      </c>
      <c r="F22">
        <f>ROUND(2*E22,0)/2</f>
        <v>1317</v>
      </c>
      <c r="G22">
        <f>+C22-(C$7+F22*C$8)</f>
        <v>-0.13517000000138069</v>
      </c>
      <c r="I22">
        <f>+G22</f>
        <v>-0.13517000000138069</v>
      </c>
      <c r="O22">
        <f ca="1">+C$11+C$12*$F22</f>
        <v>-0.10152357959039308</v>
      </c>
      <c r="Q22" s="2">
        <f>+C22-15018.5</f>
        <v>41049.447232999999</v>
      </c>
      <c r="S22">
        <f ca="1">+(O22-G22)^2</f>
        <v>1.1320816064729232E-3</v>
      </c>
    </row>
    <row r="23" spans="1:22" ht="12.95" customHeight="1" x14ac:dyDescent="0.2">
      <c r="A23" s="33" t="s">
        <v>47</v>
      </c>
      <c r="B23" s="34" t="s">
        <v>48</v>
      </c>
      <c r="C23" s="35">
        <v>56151.929819999998</v>
      </c>
      <c r="D23" s="35">
        <v>1.8000000000000001E-4</v>
      </c>
      <c r="E23">
        <f>+(C23-C$7)/C$8</f>
        <v>1347.949610930918</v>
      </c>
      <c r="F23">
        <f>ROUND(2*E23,0)/2</f>
        <v>1348</v>
      </c>
      <c r="G23">
        <f>+C23-(C$7+F23*C$8)</f>
        <v>-0.1365120000045863</v>
      </c>
      <c r="I23">
        <f>+G23</f>
        <v>-0.1365120000045863</v>
      </c>
      <c r="O23">
        <f ca="1">+C$11+C$12*$F23</f>
        <v>-0.10366282175952951</v>
      </c>
      <c r="Q23" s="2">
        <f>+C23-15018.5</f>
        <v>41133.429819999998</v>
      </c>
      <c r="S23">
        <f ca="1">+(O23-G23)^2</f>
        <v>1.0790685113755121E-3</v>
      </c>
    </row>
    <row r="24" spans="1:22" ht="12.95" customHeight="1" x14ac:dyDescent="0.25">
      <c r="A24" s="36" t="s">
        <v>50</v>
      </c>
      <c r="B24" s="37" t="s">
        <v>48</v>
      </c>
      <c r="C24" s="41">
        <v>59362.277718970086</v>
      </c>
      <c r="D24" s="41">
        <v>1.0059999999999999E-3</v>
      </c>
      <c r="E24">
        <f t="shared" ref="E24:E30" si="0">+(C24-C$7)/C$8</f>
        <v>2532.9475748636692</v>
      </c>
      <c r="F24">
        <f t="shared" ref="F24:F30" si="1">ROUND(2*E24,0)/2</f>
        <v>2533</v>
      </c>
      <c r="G24">
        <f t="shared" ref="G24:G30" si="2">+C24-(C$7+F24*C$8)</f>
        <v>-0.14202802991349017</v>
      </c>
      <c r="J24">
        <f t="shared" ref="J24:J29" si="3">+G24</f>
        <v>-0.14202802991349017</v>
      </c>
      <c r="O24">
        <f t="shared" ref="O24:O30" ca="1" si="4">+C$11+C$12*$F24</f>
        <v>-0.18543707887006705</v>
      </c>
      <c r="Q24" s="2">
        <f t="shared" ref="Q24:Q30" si="5">+C24-15018.5</f>
        <v>44343.777718970086</v>
      </c>
      <c r="S24">
        <f t="shared" ref="S24:S30" ca="1" si="6">+(O24-G24)^2</f>
        <v>1.8843455313144882E-3</v>
      </c>
      <c r="V24" s="38" t="s">
        <v>53</v>
      </c>
    </row>
    <row r="25" spans="1:22" ht="12.95" customHeight="1" x14ac:dyDescent="0.25">
      <c r="A25" s="36" t="s">
        <v>50</v>
      </c>
      <c r="B25" s="37" t="s">
        <v>51</v>
      </c>
      <c r="C25" s="41">
        <v>59363.631824960001</v>
      </c>
      <c r="D25" s="41">
        <v>1.9139999999999999E-3</v>
      </c>
      <c r="E25">
        <f t="shared" si="0"/>
        <v>2533.4474000824603</v>
      </c>
      <c r="F25">
        <f t="shared" si="1"/>
        <v>2533.5</v>
      </c>
      <c r="G25">
        <f t="shared" si="2"/>
        <v>-0.14250154000183102</v>
      </c>
      <c r="J25">
        <f t="shared" si="3"/>
        <v>-0.14250154000183102</v>
      </c>
      <c r="O25">
        <f t="shared" ca="1" si="4"/>
        <v>-0.18547158277602088</v>
      </c>
      <c r="Q25" s="2">
        <f t="shared" si="5"/>
        <v>44345.131824960001</v>
      </c>
      <c r="S25">
        <f t="shared" ca="1" si="6"/>
        <v>1.8464245760157066E-3</v>
      </c>
      <c r="V25" s="38" t="s">
        <v>53</v>
      </c>
    </row>
    <row r="26" spans="1:22" ht="12.95" customHeight="1" x14ac:dyDescent="0.25">
      <c r="A26" s="36" t="s">
        <v>50</v>
      </c>
      <c r="B26" s="37" t="s">
        <v>48</v>
      </c>
      <c r="C26" s="41">
        <v>59378.532686970197</v>
      </c>
      <c r="D26" s="41">
        <v>1.142E-3</v>
      </c>
      <c r="E26">
        <f t="shared" si="0"/>
        <v>2538.9475800313653</v>
      </c>
      <c r="F26">
        <f t="shared" si="1"/>
        <v>2539</v>
      </c>
      <c r="G26">
        <f t="shared" si="2"/>
        <v>-0.14201402980688727</v>
      </c>
      <c r="J26">
        <f t="shared" si="3"/>
        <v>-0.14201402980688727</v>
      </c>
      <c r="O26">
        <f t="shared" ca="1" si="4"/>
        <v>-0.18585112574151283</v>
      </c>
      <c r="Q26" s="2">
        <f t="shared" si="5"/>
        <v>44360.032686970197</v>
      </c>
      <c r="S26">
        <f t="shared" ca="1" si="6"/>
        <v>1.9216909799815651E-3</v>
      </c>
      <c r="V26" s="38" t="s">
        <v>53</v>
      </c>
    </row>
    <row r="27" spans="1:22" ht="12.95" customHeight="1" x14ac:dyDescent="0.25">
      <c r="A27" s="36" t="s">
        <v>50</v>
      </c>
      <c r="B27" s="37" t="s">
        <v>51</v>
      </c>
      <c r="C27" s="41">
        <v>59379.88734881999</v>
      </c>
      <c r="D27" s="41">
        <v>2.7659999999999998E-3</v>
      </c>
      <c r="E27">
        <f t="shared" si="0"/>
        <v>2539.4476104281762</v>
      </c>
      <c r="F27">
        <f t="shared" si="1"/>
        <v>2539.5</v>
      </c>
      <c r="G27">
        <f t="shared" si="2"/>
        <v>-0.14193168001656886</v>
      </c>
      <c r="J27">
        <f t="shared" si="3"/>
        <v>-0.14193168001656886</v>
      </c>
      <c r="O27">
        <f t="shared" ca="1" si="4"/>
        <v>-0.18588562964746663</v>
      </c>
      <c r="Q27" s="2">
        <f t="shared" si="5"/>
        <v>44361.38734881999</v>
      </c>
      <c r="S27">
        <f t="shared" ca="1" si="6"/>
        <v>1.9319496881554982E-3</v>
      </c>
      <c r="V27" s="38" t="s">
        <v>53</v>
      </c>
    </row>
    <row r="28" spans="1:22" ht="12.95" customHeight="1" x14ac:dyDescent="0.25">
      <c r="A28" s="36" t="s">
        <v>50</v>
      </c>
      <c r="B28" s="37" t="s">
        <v>48</v>
      </c>
      <c r="C28" s="41">
        <v>59386.660538860131</v>
      </c>
      <c r="D28" s="41">
        <v>1.5349999999999999E-3</v>
      </c>
      <c r="E28">
        <f t="shared" si="0"/>
        <v>2541.9477184100779</v>
      </c>
      <c r="F28">
        <f t="shared" si="1"/>
        <v>2542</v>
      </c>
      <c r="G28">
        <f t="shared" si="2"/>
        <v>-0.14163913987431442</v>
      </c>
      <c r="J28">
        <f t="shared" si="3"/>
        <v>-0.14163913987431442</v>
      </c>
      <c r="O28">
        <f t="shared" ca="1" si="4"/>
        <v>-0.1860581491772357</v>
      </c>
      <c r="Q28" s="2">
        <f t="shared" si="5"/>
        <v>44368.160538860131</v>
      </c>
      <c r="S28">
        <f t="shared" ca="1" si="6"/>
        <v>1.9730483874530074E-3</v>
      </c>
      <c r="V28" s="38" t="s">
        <v>53</v>
      </c>
    </row>
    <row r="29" spans="1:22" ht="12.95" customHeight="1" x14ac:dyDescent="0.25">
      <c r="A29" s="36" t="s">
        <v>50</v>
      </c>
      <c r="B29" s="37" t="s">
        <v>51</v>
      </c>
      <c r="C29" s="41">
        <v>59388.015932890121</v>
      </c>
      <c r="D29" s="41">
        <v>3.1610000000000002E-3</v>
      </c>
      <c r="E29">
        <f t="shared" si="0"/>
        <v>2542.4480190679537</v>
      </c>
      <c r="F29">
        <f t="shared" si="1"/>
        <v>2542.5</v>
      </c>
      <c r="G29">
        <f t="shared" si="2"/>
        <v>-0.14082460987992818</v>
      </c>
      <c r="J29">
        <f t="shared" si="3"/>
        <v>-0.14082460987992818</v>
      </c>
      <c r="O29">
        <f t="shared" ca="1" si="4"/>
        <v>-0.18609265308318951</v>
      </c>
      <c r="Q29" s="2">
        <f t="shared" si="5"/>
        <v>44369.515932890121</v>
      </c>
      <c r="S29">
        <f t="shared" ca="1" si="6"/>
        <v>2.0491957354523346E-3</v>
      </c>
      <c r="V29" s="38" t="s">
        <v>53</v>
      </c>
    </row>
    <row r="30" spans="1:22" ht="12.95" customHeight="1" x14ac:dyDescent="0.25">
      <c r="A30" s="36" t="s">
        <v>52</v>
      </c>
      <c r="B30" s="37" t="s">
        <v>48</v>
      </c>
      <c r="C30" s="41">
        <v>60069.098795999773</v>
      </c>
      <c r="D30" s="41">
        <v>1.7030000000000001E-3</v>
      </c>
      <c r="E30">
        <f t="shared" si="0"/>
        <v>2793.8481263003646</v>
      </c>
      <c r="F30">
        <f t="shared" si="1"/>
        <v>2794</v>
      </c>
      <c r="G30">
        <f t="shared" si="2"/>
        <v>-0.41145000023243483</v>
      </c>
      <c r="K30">
        <f>+G30</f>
        <v>-0.41145000023243483</v>
      </c>
      <c r="O30">
        <f t="shared" ca="1" si="4"/>
        <v>-0.20344811777795763</v>
      </c>
      <c r="Q30" s="2">
        <f t="shared" si="5"/>
        <v>45050.598795999773</v>
      </c>
      <c r="S30">
        <f t="shared" ca="1" si="6"/>
        <v>4.3264783104606151E-2</v>
      </c>
      <c r="V30" s="38" t="s">
        <v>53</v>
      </c>
    </row>
    <row r="31" spans="1:22" ht="12.95" customHeight="1" x14ac:dyDescent="0.2">
      <c r="C31" s="8"/>
      <c r="D31" s="8"/>
      <c r="Q31" s="2"/>
    </row>
    <row r="32" spans="1:22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ht="12.95" customHeight="1" x14ac:dyDescent="0.2">
      <c r="C44" s="8"/>
      <c r="D44" s="8"/>
    </row>
    <row r="45" spans="3:17" ht="12.95" customHeight="1" x14ac:dyDescent="0.2">
      <c r="C45" s="8"/>
      <c r="D45" s="8"/>
    </row>
    <row r="46" spans="3:17" ht="12.95" customHeight="1" x14ac:dyDescent="0.2">
      <c r="C46" s="8"/>
      <c r="D46" s="8"/>
    </row>
    <row r="47" spans="3:17" ht="12.95" customHeight="1" x14ac:dyDescent="0.2">
      <c r="C47" s="8"/>
      <c r="D47" s="8"/>
    </row>
    <row r="48" spans="3:17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ht="12.95" customHeight="1" x14ac:dyDescent="0.2">
      <c r="C53" s="8"/>
      <c r="D53" s="8"/>
    </row>
    <row r="54" spans="3:4" ht="12.95" customHeight="1" x14ac:dyDescent="0.2">
      <c r="C54" s="8"/>
      <c r="D54" s="8"/>
    </row>
    <row r="55" spans="3:4" ht="12.95" customHeight="1" x14ac:dyDescent="0.2">
      <c r="C55" s="8"/>
      <c r="D55" s="8"/>
    </row>
    <row r="56" spans="3:4" ht="12.95" customHeight="1" x14ac:dyDescent="0.2">
      <c r="C56" s="8"/>
      <c r="D56" s="8"/>
    </row>
    <row r="57" spans="3:4" ht="12.95" customHeight="1" x14ac:dyDescent="0.2">
      <c r="C57" s="8"/>
      <c r="D57" s="8"/>
    </row>
    <row r="58" spans="3:4" ht="12.95" customHeight="1" x14ac:dyDescent="0.2">
      <c r="C58" s="8"/>
      <c r="D58" s="8"/>
    </row>
    <row r="59" spans="3:4" ht="12.95" customHeight="1" x14ac:dyDescent="0.2">
      <c r="C59" s="8"/>
      <c r="D59" s="8"/>
    </row>
    <row r="60" spans="3:4" ht="12.95" customHeight="1" x14ac:dyDescent="0.2">
      <c r="C60" s="8"/>
      <c r="D60" s="8"/>
    </row>
    <row r="61" spans="3:4" ht="12.95" customHeight="1" x14ac:dyDescent="0.2">
      <c r="C61" s="8"/>
      <c r="D61" s="8"/>
    </row>
    <row r="62" spans="3:4" ht="12.95" customHeight="1" x14ac:dyDescent="0.2">
      <c r="C62" s="8"/>
      <c r="D62" s="8"/>
    </row>
    <row r="63" spans="3:4" ht="12.95" customHeight="1" x14ac:dyDescent="0.2">
      <c r="C63" s="8"/>
      <c r="D63" s="8"/>
    </row>
    <row r="64" spans="3:4" ht="12.95" customHeight="1" x14ac:dyDescent="0.2">
      <c r="C64" s="8"/>
      <c r="D64" s="8"/>
    </row>
    <row r="65" spans="3:4" ht="12.95" customHeight="1" x14ac:dyDescent="0.2">
      <c r="C65" s="8"/>
      <c r="D65" s="8"/>
    </row>
    <row r="66" spans="3:4" ht="12.95" customHeight="1" x14ac:dyDescent="0.2">
      <c r="C66" s="8"/>
      <c r="D66" s="8"/>
    </row>
    <row r="67" spans="3:4" ht="12.95" customHeight="1" x14ac:dyDescent="0.2">
      <c r="C67" s="8"/>
      <c r="D67" s="8"/>
    </row>
    <row r="68" spans="3:4" ht="12.95" customHeight="1" x14ac:dyDescent="0.2">
      <c r="C68" s="8"/>
      <c r="D68" s="8"/>
    </row>
    <row r="69" spans="3:4" ht="12.95" customHeight="1" x14ac:dyDescent="0.2">
      <c r="C69" s="8"/>
      <c r="D69" s="8"/>
    </row>
    <row r="70" spans="3:4" ht="12.95" customHeight="1" x14ac:dyDescent="0.2">
      <c r="C70" s="8"/>
      <c r="D70" s="8"/>
    </row>
    <row r="71" spans="3:4" ht="12.95" customHeight="1" x14ac:dyDescent="0.2">
      <c r="C71" s="8"/>
      <c r="D71" s="8"/>
    </row>
    <row r="72" spans="3:4" ht="12.95" customHeight="1" x14ac:dyDescent="0.2">
      <c r="C72" s="8"/>
      <c r="D72" s="8"/>
    </row>
    <row r="73" spans="3:4" ht="12.95" customHeight="1" x14ac:dyDescent="0.2">
      <c r="C73" s="8"/>
      <c r="D73" s="8"/>
    </row>
    <row r="74" spans="3:4" ht="12.95" customHeight="1" x14ac:dyDescent="0.2">
      <c r="C74" s="8"/>
      <c r="D74" s="8"/>
    </row>
    <row r="75" spans="3:4" ht="12.95" customHeight="1" x14ac:dyDescent="0.2">
      <c r="C75" s="8"/>
      <c r="D75" s="8"/>
    </row>
    <row r="76" spans="3:4" ht="12.95" customHeight="1" x14ac:dyDescent="0.2">
      <c r="C76" s="8"/>
      <c r="D76" s="8"/>
    </row>
    <row r="77" spans="3:4" ht="12.95" customHeight="1" x14ac:dyDescent="0.2">
      <c r="C77" s="8"/>
      <c r="D77" s="8"/>
    </row>
    <row r="78" spans="3:4" ht="12.95" customHeight="1" x14ac:dyDescent="0.2">
      <c r="C78" s="8"/>
      <c r="D78" s="8"/>
    </row>
    <row r="79" spans="3:4" ht="12.95" customHeight="1" x14ac:dyDescent="0.2">
      <c r="C79" s="8"/>
      <c r="D79" s="8"/>
    </row>
    <row r="80" spans="3:4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ht="12.95" customHeight="1" x14ac:dyDescent="0.2">
      <c r="C151" s="8"/>
      <c r="D151" s="8"/>
    </row>
    <row r="152" spans="3:4" ht="12.95" customHeight="1" x14ac:dyDescent="0.2">
      <c r="C152" s="8"/>
      <c r="D152" s="8"/>
    </row>
    <row r="153" spans="3:4" ht="12.95" customHeight="1" x14ac:dyDescent="0.2">
      <c r="C153" s="8"/>
      <c r="D153" s="8"/>
    </row>
    <row r="154" spans="3:4" ht="12.95" customHeight="1" x14ac:dyDescent="0.2">
      <c r="C154" s="8"/>
      <c r="D154" s="8"/>
    </row>
    <row r="155" spans="3:4" ht="12.95" customHeight="1" x14ac:dyDescent="0.2">
      <c r="C155" s="8"/>
      <c r="D155" s="8"/>
    </row>
    <row r="156" spans="3:4" ht="12.95" customHeight="1" x14ac:dyDescent="0.2">
      <c r="C156" s="8"/>
      <c r="D156" s="8"/>
    </row>
    <row r="157" spans="3:4" ht="12.95" customHeight="1" x14ac:dyDescent="0.2">
      <c r="C157" s="8"/>
      <c r="D157" s="8"/>
    </row>
    <row r="158" spans="3:4" ht="12.95" customHeight="1" x14ac:dyDescent="0.2">
      <c r="C158" s="8"/>
      <c r="D158" s="8"/>
    </row>
    <row r="159" spans="3:4" ht="12.95" customHeight="1" x14ac:dyDescent="0.2">
      <c r="C159" s="8"/>
      <c r="D159" s="8"/>
    </row>
    <row r="160" spans="3:4" ht="12.95" customHeight="1" x14ac:dyDescent="0.2">
      <c r="C160" s="8"/>
      <c r="D160" s="8"/>
    </row>
    <row r="161" spans="3:4" ht="12.95" customHeight="1" x14ac:dyDescent="0.2">
      <c r="C161" s="8"/>
      <c r="D161" s="8"/>
    </row>
    <row r="162" spans="3:4" ht="12.95" customHeight="1" x14ac:dyDescent="0.2">
      <c r="C162" s="8"/>
      <c r="D162" s="8"/>
    </row>
    <row r="163" spans="3:4" ht="12.95" customHeight="1" x14ac:dyDescent="0.2">
      <c r="C163" s="8"/>
      <c r="D163" s="8"/>
    </row>
    <row r="164" spans="3:4" ht="12.95" customHeight="1" x14ac:dyDescent="0.2">
      <c r="C164" s="8"/>
      <c r="D164" s="8"/>
    </row>
    <row r="165" spans="3:4" ht="12.95" customHeight="1" x14ac:dyDescent="0.2">
      <c r="C165" s="8"/>
      <c r="D165" s="8"/>
    </row>
    <row r="166" spans="3:4" ht="12.95" customHeight="1" x14ac:dyDescent="0.2">
      <c r="C166" s="8"/>
      <c r="D166" s="8"/>
    </row>
    <row r="167" spans="3:4" ht="12.95" customHeight="1" x14ac:dyDescent="0.2">
      <c r="C167" s="8"/>
      <c r="D167" s="8"/>
    </row>
    <row r="168" spans="3:4" ht="12.95" customHeight="1" x14ac:dyDescent="0.2">
      <c r="C168" s="8"/>
      <c r="D168" s="8"/>
    </row>
    <row r="169" spans="3:4" ht="12.95" customHeight="1" x14ac:dyDescent="0.2">
      <c r="C169" s="8"/>
      <c r="D169" s="8"/>
    </row>
    <row r="170" spans="3:4" ht="12.95" customHeight="1" x14ac:dyDescent="0.2">
      <c r="C170" s="8"/>
      <c r="D170" s="8"/>
    </row>
    <row r="171" spans="3:4" ht="12.95" customHeight="1" x14ac:dyDescent="0.2">
      <c r="C171" s="8"/>
      <c r="D171" s="8"/>
    </row>
    <row r="172" spans="3:4" ht="12.95" customHeight="1" x14ac:dyDescent="0.2">
      <c r="C172" s="8"/>
      <c r="D172" s="8"/>
    </row>
    <row r="173" spans="3:4" ht="12.95" customHeight="1" x14ac:dyDescent="0.2">
      <c r="C173" s="8"/>
      <c r="D173" s="8"/>
    </row>
    <row r="174" spans="3:4" ht="12.95" customHeight="1" x14ac:dyDescent="0.2">
      <c r="C174" s="8"/>
      <c r="D174" s="8"/>
    </row>
    <row r="175" spans="3:4" ht="12.95" customHeight="1" x14ac:dyDescent="0.2">
      <c r="C175" s="8"/>
      <c r="D175" s="8"/>
    </row>
    <row r="176" spans="3:4" ht="12.95" customHeight="1" x14ac:dyDescent="0.2">
      <c r="C176" s="8"/>
      <c r="D176" s="8"/>
    </row>
    <row r="177" spans="3:4" ht="12.95" customHeight="1" x14ac:dyDescent="0.2">
      <c r="C177" s="8"/>
      <c r="D177" s="8"/>
    </row>
    <row r="178" spans="3:4" ht="12.95" customHeight="1" x14ac:dyDescent="0.2">
      <c r="C178" s="8"/>
      <c r="D178" s="8"/>
    </row>
    <row r="179" spans="3:4" ht="12.95" customHeight="1" x14ac:dyDescent="0.2">
      <c r="C179" s="8"/>
      <c r="D179" s="8"/>
    </row>
    <row r="180" spans="3:4" ht="12.95" customHeight="1" x14ac:dyDescent="0.2">
      <c r="C180" s="8"/>
      <c r="D180" s="8"/>
    </row>
    <row r="181" spans="3:4" ht="12.95" customHeight="1" x14ac:dyDescent="0.2">
      <c r="C181" s="8"/>
      <c r="D181" s="8"/>
    </row>
    <row r="182" spans="3:4" ht="12.95" customHeight="1" x14ac:dyDescent="0.2">
      <c r="C182" s="8"/>
      <c r="D182" s="8"/>
    </row>
    <row r="183" spans="3:4" ht="12.95" customHeight="1" x14ac:dyDescent="0.2">
      <c r="C183" s="8"/>
      <c r="D183" s="8"/>
    </row>
    <row r="184" spans="3:4" ht="12.95" customHeight="1" x14ac:dyDescent="0.2">
      <c r="C184" s="8"/>
      <c r="D184" s="8"/>
    </row>
    <row r="185" spans="3:4" ht="12.95" customHeight="1" x14ac:dyDescent="0.2">
      <c r="C185" s="8"/>
      <c r="D185" s="8"/>
    </row>
    <row r="186" spans="3:4" ht="12.95" customHeight="1" x14ac:dyDescent="0.2">
      <c r="C186" s="8"/>
      <c r="D186" s="8"/>
    </row>
    <row r="187" spans="3:4" ht="12.95" customHeight="1" x14ac:dyDescent="0.2">
      <c r="C187" s="8"/>
      <c r="D187" s="8"/>
    </row>
    <row r="188" spans="3:4" ht="12.95" customHeight="1" x14ac:dyDescent="0.2">
      <c r="C188" s="8"/>
      <c r="D188" s="8"/>
    </row>
    <row r="189" spans="3:4" ht="12.95" customHeight="1" x14ac:dyDescent="0.2">
      <c r="C189" s="8"/>
      <c r="D189" s="8"/>
    </row>
    <row r="190" spans="3:4" ht="12.95" customHeight="1" x14ac:dyDescent="0.2">
      <c r="C190" s="8"/>
      <c r="D190" s="8"/>
    </row>
    <row r="191" spans="3:4" ht="12.95" customHeight="1" x14ac:dyDescent="0.2">
      <c r="C191" s="8"/>
      <c r="D191" s="8"/>
    </row>
    <row r="192" spans="3:4" ht="12.95" customHeight="1" x14ac:dyDescent="0.2">
      <c r="C192" s="8"/>
      <c r="D192" s="8"/>
    </row>
    <row r="193" spans="3:4" ht="12.95" customHeight="1" x14ac:dyDescent="0.2">
      <c r="C193" s="8"/>
      <c r="D193" s="8"/>
    </row>
    <row r="194" spans="3:4" ht="12.95" customHeight="1" x14ac:dyDescent="0.2">
      <c r="C194" s="8"/>
      <c r="D194" s="8"/>
    </row>
    <row r="195" spans="3:4" ht="12.95" customHeight="1" x14ac:dyDescent="0.2">
      <c r="C195" s="8"/>
      <c r="D195" s="8"/>
    </row>
    <row r="196" spans="3:4" ht="12.95" customHeight="1" x14ac:dyDescent="0.2">
      <c r="C196" s="8"/>
      <c r="D196" s="8"/>
    </row>
    <row r="197" spans="3:4" ht="12.95" customHeight="1" x14ac:dyDescent="0.2">
      <c r="C197" s="8"/>
      <c r="D197" s="8"/>
    </row>
    <row r="198" spans="3:4" ht="12.95" customHeight="1" x14ac:dyDescent="0.2">
      <c r="C198" s="8"/>
      <c r="D198" s="8"/>
    </row>
    <row r="199" spans="3:4" ht="12.95" customHeight="1" x14ac:dyDescent="0.2">
      <c r="C199" s="8"/>
      <c r="D199" s="8"/>
    </row>
    <row r="200" spans="3:4" ht="12.95" customHeight="1" x14ac:dyDescent="0.2">
      <c r="C200" s="8"/>
      <c r="D200" s="8"/>
    </row>
    <row r="201" spans="3:4" ht="12.95" customHeight="1" x14ac:dyDescent="0.2">
      <c r="C201" s="8"/>
      <c r="D201" s="8"/>
    </row>
    <row r="202" spans="3:4" ht="12.95" customHeight="1" x14ac:dyDescent="0.2">
      <c r="C202" s="8"/>
      <c r="D202" s="8"/>
    </row>
    <row r="203" spans="3:4" ht="12.95" customHeight="1" x14ac:dyDescent="0.2">
      <c r="C203" s="8"/>
      <c r="D203" s="8"/>
    </row>
    <row r="204" spans="3:4" ht="12.95" customHeight="1" x14ac:dyDescent="0.2">
      <c r="C204" s="8"/>
      <c r="D204" s="8"/>
    </row>
    <row r="205" spans="3:4" ht="12.95" customHeight="1" x14ac:dyDescent="0.2">
      <c r="C205" s="8"/>
      <c r="D205" s="8"/>
    </row>
    <row r="206" spans="3:4" ht="12.95" customHeight="1" x14ac:dyDescent="0.2">
      <c r="C206" s="8"/>
      <c r="D206" s="8"/>
    </row>
    <row r="207" spans="3:4" ht="12.95" customHeight="1" x14ac:dyDescent="0.2">
      <c r="C207" s="8"/>
      <c r="D207" s="8"/>
    </row>
    <row r="208" spans="3:4" ht="12.95" customHeight="1" x14ac:dyDescent="0.2">
      <c r="C208" s="8"/>
      <c r="D208" s="8"/>
    </row>
    <row r="209" spans="3:4" ht="12.95" customHeight="1" x14ac:dyDescent="0.2">
      <c r="C209" s="8"/>
      <c r="D209" s="8"/>
    </row>
    <row r="210" spans="3:4" ht="12.95" customHeight="1" x14ac:dyDescent="0.2">
      <c r="C210" s="8"/>
      <c r="D210" s="8"/>
    </row>
    <row r="211" spans="3:4" ht="12.95" customHeight="1" x14ac:dyDescent="0.2">
      <c r="C211" s="8"/>
      <c r="D211" s="8"/>
    </row>
    <row r="212" spans="3:4" ht="12.95" customHeight="1" x14ac:dyDescent="0.2">
      <c r="C212" s="8"/>
      <c r="D212" s="8"/>
    </row>
    <row r="213" spans="3:4" ht="12.95" customHeight="1" x14ac:dyDescent="0.2">
      <c r="C213" s="8"/>
      <c r="D213" s="8"/>
    </row>
    <row r="214" spans="3:4" ht="12.95" customHeight="1" x14ac:dyDescent="0.2">
      <c r="C214" s="8"/>
      <c r="D214" s="8"/>
    </row>
    <row r="215" spans="3:4" ht="12.95" customHeight="1" x14ac:dyDescent="0.2">
      <c r="C215" s="8"/>
      <c r="D215" s="8"/>
    </row>
    <row r="216" spans="3:4" ht="12.95" customHeight="1" x14ac:dyDescent="0.2">
      <c r="C216" s="8"/>
      <c r="D216" s="8"/>
    </row>
    <row r="217" spans="3:4" ht="12.95" customHeight="1" x14ac:dyDescent="0.2">
      <c r="C217" s="8"/>
      <c r="D217" s="8"/>
    </row>
    <row r="218" spans="3:4" ht="12.95" customHeight="1" x14ac:dyDescent="0.2">
      <c r="C218" s="8"/>
      <c r="D218" s="8"/>
    </row>
    <row r="219" spans="3:4" ht="12.95" customHeight="1" x14ac:dyDescent="0.2">
      <c r="C219" s="8"/>
      <c r="D219" s="8"/>
    </row>
    <row r="220" spans="3:4" ht="12.95" customHeight="1" x14ac:dyDescent="0.2">
      <c r="C220" s="8"/>
      <c r="D220" s="8"/>
    </row>
    <row r="221" spans="3:4" ht="12.95" customHeight="1" x14ac:dyDescent="0.2">
      <c r="C221" s="8"/>
      <c r="D221" s="8"/>
    </row>
    <row r="222" spans="3:4" ht="12.95" customHeight="1" x14ac:dyDescent="0.2">
      <c r="C222" s="8"/>
      <c r="D222" s="8"/>
    </row>
    <row r="223" spans="3:4" ht="12.95" customHeight="1" x14ac:dyDescent="0.2">
      <c r="C223" s="8"/>
      <c r="D223" s="8"/>
    </row>
    <row r="224" spans="3:4" ht="12.95" customHeight="1" x14ac:dyDescent="0.2">
      <c r="C224" s="8"/>
      <c r="D224" s="8"/>
    </row>
    <row r="225" spans="3:4" ht="12.95" customHeight="1" x14ac:dyDescent="0.2">
      <c r="C225" s="8"/>
      <c r="D225" s="8"/>
    </row>
    <row r="226" spans="3:4" ht="12.95" customHeight="1" x14ac:dyDescent="0.2">
      <c r="C226" s="8"/>
      <c r="D226" s="8"/>
    </row>
    <row r="227" spans="3:4" ht="12.95" customHeight="1" x14ac:dyDescent="0.2">
      <c r="C227" s="8"/>
      <c r="D227" s="8"/>
    </row>
    <row r="228" spans="3:4" ht="12.95" customHeight="1" x14ac:dyDescent="0.2">
      <c r="C228" s="8"/>
      <c r="D228" s="8"/>
    </row>
    <row r="229" spans="3:4" ht="12.95" customHeight="1" x14ac:dyDescent="0.2">
      <c r="C229" s="8"/>
      <c r="D229" s="8"/>
    </row>
    <row r="230" spans="3:4" ht="12.95" customHeight="1" x14ac:dyDescent="0.2">
      <c r="C230" s="8"/>
      <c r="D230" s="8"/>
    </row>
    <row r="231" spans="3:4" ht="12.95" customHeight="1" x14ac:dyDescent="0.2">
      <c r="C231" s="8"/>
      <c r="D231" s="8"/>
    </row>
    <row r="232" spans="3:4" ht="12.95" customHeight="1" x14ac:dyDescent="0.2">
      <c r="C232" s="8"/>
      <c r="D232" s="8"/>
    </row>
    <row r="233" spans="3:4" ht="12.95" customHeight="1" x14ac:dyDescent="0.2">
      <c r="C233" s="8"/>
      <c r="D233" s="8"/>
    </row>
    <row r="234" spans="3:4" ht="12.95" customHeight="1" x14ac:dyDescent="0.2">
      <c r="C234" s="8"/>
      <c r="D234" s="8"/>
    </row>
    <row r="235" spans="3:4" ht="12.95" customHeight="1" x14ac:dyDescent="0.2">
      <c r="C235" s="8"/>
      <c r="D235" s="8"/>
    </row>
    <row r="236" spans="3:4" ht="12.95" customHeight="1" x14ac:dyDescent="0.2">
      <c r="C236" s="8"/>
      <c r="D236" s="8"/>
    </row>
    <row r="237" spans="3:4" ht="12.95" customHeight="1" x14ac:dyDescent="0.2">
      <c r="C237" s="8"/>
      <c r="D237" s="8"/>
    </row>
    <row r="238" spans="3:4" ht="12.95" customHeight="1" x14ac:dyDescent="0.2">
      <c r="C238" s="8"/>
      <c r="D238" s="8"/>
    </row>
    <row r="239" spans="3:4" ht="12.95" customHeight="1" x14ac:dyDescent="0.2">
      <c r="C239" s="8"/>
      <c r="D239" s="8"/>
    </row>
    <row r="240" spans="3:4" ht="12.95" customHeight="1" x14ac:dyDescent="0.2">
      <c r="C240" s="8"/>
      <c r="D240" s="8"/>
    </row>
    <row r="241" spans="3:4" ht="12.95" customHeight="1" x14ac:dyDescent="0.2">
      <c r="C241" s="8"/>
      <c r="D241" s="8"/>
    </row>
    <row r="242" spans="3:4" ht="12.95" customHeight="1" x14ac:dyDescent="0.2">
      <c r="C242" s="8"/>
      <c r="D242" s="8"/>
    </row>
    <row r="243" spans="3:4" ht="12.95" customHeight="1" x14ac:dyDescent="0.2">
      <c r="C243" s="8"/>
      <c r="D243" s="8"/>
    </row>
    <row r="244" spans="3:4" ht="12.95" customHeight="1" x14ac:dyDescent="0.2">
      <c r="C244" s="8"/>
      <c r="D244" s="8"/>
    </row>
    <row r="245" spans="3:4" ht="12.95" customHeight="1" x14ac:dyDescent="0.2">
      <c r="C245" s="8"/>
      <c r="D245" s="8"/>
    </row>
    <row r="246" spans="3:4" ht="12.95" customHeight="1" x14ac:dyDescent="0.2">
      <c r="C246" s="8"/>
      <c r="D246" s="8"/>
    </row>
    <row r="247" spans="3:4" ht="12.95" customHeight="1" x14ac:dyDescent="0.2">
      <c r="C247" s="8"/>
      <c r="D247" s="8"/>
    </row>
    <row r="248" spans="3:4" ht="12.95" customHeight="1" x14ac:dyDescent="0.2">
      <c r="C248" s="8"/>
      <c r="D248" s="8"/>
    </row>
    <row r="249" spans="3:4" ht="12.95" customHeight="1" x14ac:dyDescent="0.2">
      <c r="C249" s="8"/>
      <c r="D249" s="8"/>
    </row>
    <row r="250" spans="3:4" ht="12.95" customHeight="1" x14ac:dyDescent="0.2">
      <c r="C250" s="8"/>
      <c r="D250" s="8"/>
    </row>
    <row r="251" spans="3:4" ht="12.95" customHeight="1" x14ac:dyDescent="0.2">
      <c r="C251" s="8"/>
      <c r="D251" s="8"/>
    </row>
    <row r="252" spans="3:4" ht="12.95" customHeight="1" x14ac:dyDescent="0.2">
      <c r="C252" s="8"/>
      <c r="D252" s="8"/>
    </row>
    <row r="253" spans="3:4" ht="12.95" customHeight="1" x14ac:dyDescent="0.2">
      <c r="C253" s="8"/>
      <c r="D253" s="8"/>
    </row>
    <row r="254" spans="3:4" ht="12.95" customHeight="1" x14ac:dyDescent="0.2">
      <c r="C254" s="8"/>
      <c r="D254" s="8"/>
    </row>
    <row r="255" spans="3:4" ht="12.95" customHeight="1" x14ac:dyDescent="0.2">
      <c r="C255" s="8"/>
      <c r="D255" s="8"/>
    </row>
    <row r="256" spans="3:4" ht="12.95" customHeight="1" x14ac:dyDescent="0.2">
      <c r="C256" s="8"/>
      <c r="D256" s="8"/>
    </row>
    <row r="257" spans="3:4" ht="12.95" customHeight="1" x14ac:dyDescent="0.2">
      <c r="C257" s="8"/>
      <c r="D257" s="8"/>
    </row>
    <row r="258" spans="3:4" ht="12.95" customHeight="1" x14ac:dyDescent="0.2">
      <c r="C258" s="8"/>
      <c r="D258" s="8"/>
    </row>
    <row r="259" spans="3:4" ht="12.95" customHeight="1" x14ac:dyDescent="0.2">
      <c r="C259" s="8"/>
      <c r="D259" s="8"/>
    </row>
    <row r="260" spans="3:4" ht="12.95" customHeight="1" x14ac:dyDescent="0.2">
      <c r="C260" s="8"/>
      <c r="D260" s="8"/>
    </row>
    <row r="261" spans="3:4" ht="12.95" customHeight="1" x14ac:dyDescent="0.2">
      <c r="C261" s="8"/>
      <c r="D261" s="8"/>
    </row>
    <row r="262" spans="3:4" ht="12.95" customHeight="1" x14ac:dyDescent="0.2">
      <c r="C262" s="8"/>
      <c r="D262" s="8"/>
    </row>
    <row r="263" spans="3:4" ht="12.95" customHeight="1" x14ac:dyDescent="0.2">
      <c r="C263" s="8"/>
      <c r="D263" s="8"/>
    </row>
    <row r="264" spans="3:4" ht="12.95" customHeight="1" x14ac:dyDescent="0.2">
      <c r="C264" s="8"/>
      <c r="D264" s="8"/>
    </row>
    <row r="265" spans="3:4" ht="12.95" customHeight="1" x14ac:dyDescent="0.2">
      <c r="C265" s="8"/>
      <c r="D265" s="8"/>
    </row>
    <row r="266" spans="3:4" ht="12.95" customHeight="1" x14ac:dyDescent="0.2">
      <c r="C266" s="8"/>
      <c r="D266" s="8"/>
    </row>
    <row r="267" spans="3:4" ht="12.95" customHeight="1" x14ac:dyDescent="0.2">
      <c r="C267" s="8"/>
      <c r="D267" s="8"/>
    </row>
    <row r="268" spans="3:4" ht="12.95" customHeight="1" x14ac:dyDescent="0.2">
      <c r="C268" s="8"/>
      <c r="D268" s="8"/>
    </row>
    <row r="269" spans="3:4" ht="12.95" customHeight="1" x14ac:dyDescent="0.2">
      <c r="C269" s="8"/>
      <c r="D269" s="8"/>
    </row>
    <row r="270" spans="3:4" ht="12.95" customHeight="1" x14ac:dyDescent="0.2">
      <c r="C270" s="8"/>
      <c r="D270" s="8"/>
    </row>
    <row r="271" spans="3:4" ht="12.95" customHeight="1" x14ac:dyDescent="0.2">
      <c r="C271" s="8"/>
      <c r="D271" s="8"/>
    </row>
    <row r="272" spans="3:4" ht="12.95" customHeight="1" x14ac:dyDescent="0.2">
      <c r="C272" s="8"/>
      <c r="D272" s="8"/>
    </row>
    <row r="273" spans="3:4" ht="12.95" customHeight="1" x14ac:dyDescent="0.2">
      <c r="C273" s="8"/>
      <c r="D273" s="8"/>
    </row>
    <row r="274" spans="3:4" ht="12.95" customHeight="1" x14ac:dyDescent="0.2">
      <c r="C274" s="8"/>
      <c r="D274" s="8"/>
    </row>
    <row r="275" spans="3:4" ht="12.95" customHeight="1" x14ac:dyDescent="0.2">
      <c r="C275" s="8"/>
      <c r="D275" s="8"/>
    </row>
    <row r="276" spans="3:4" ht="12.95" customHeight="1" x14ac:dyDescent="0.2">
      <c r="C276" s="8"/>
      <c r="D276" s="8"/>
    </row>
    <row r="277" spans="3:4" ht="12.95" customHeight="1" x14ac:dyDescent="0.2">
      <c r="C277" s="8"/>
      <c r="D277" s="8"/>
    </row>
    <row r="278" spans="3:4" ht="12.95" customHeight="1" x14ac:dyDescent="0.2">
      <c r="C278" s="8"/>
      <c r="D278" s="8"/>
    </row>
    <row r="279" spans="3:4" ht="12.95" customHeight="1" x14ac:dyDescent="0.2">
      <c r="C279" s="8"/>
      <c r="D279" s="8"/>
    </row>
    <row r="280" spans="3:4" ht="12.95" customHeight="1" x14ac:dyDescent="0.2">
      <c r="C280" s="8"/>
      <c r="D280" s="8"/>
    </row>
    <row r="281" spans="3:4" ht="12.95" customHeight="1" x14ac:dyDescent="0.2">
      <c r="C281" s="8"/>
      <c r="D281" s="8"/>
    </row>
    <row r="282" spans="3:4" ht="12.95" customHeight="1" x14ac:dyDescent="0.2">
      <c r="C282" s="8"/>
      <c r="D282" s="8"/>
    </row>
    <row r="283" spans="3:4" ht="12.95" customHeight="1" x14ac:dyDescent="0.2">
      <c r="C283" s="8"/>
      <c r="D283" s="8"/>
    </row>
    <row r="284" spans="3:4" ht="12.95" customHeight="1" x14ac:dyDescent="0.2">
      <c r="C284" s="8"/>
      <c r="D284" s="8"/>
    </row>
    <row r="285" spans="3:4" ht="12.95" customHeight="1" x14ac:dyDescent="0.2">
      <c r="C285" s="8"/>
      <c r="D285" s="8"/>
    </row>
    <row r="286" spans="3:4" ht="12.95" customHeight="1" x14ac:dyDescent="0.2">
      <c r="C286" s="8"/>
      <c r="D286" s="8"/>
    </row>
    <row r="287" spans="3:4" ht="12.95" customHeight="1" x14ac:dyDescent="0.2">
      <c r="C287" s="8"/>
      <c r="D287" s="8"/>
    </row>
    <row r="288" spans="3:4" ht="12.95" customHeight="1" x14ac:dyDescent="0.2">
      <c r="C288" s="8"/>
      <c r="D288" s="8"/>
    </row>
    <row r="289" spans="3:4" ht="12.95" customHeight="1" x14ac:dyDescent="0.2">
      <c r="C289" s="8"/>
      <c r="D289" s="8"/>
    </row>
    <row r="290" spans="3:4" ht="12.95" customHeight="1" x14ac:dyDescent="0.2">
      <c r="C290" s="8"/>
      <c r="D290" s="8"/>
    </row>
    <row r="291" spans="3:4" ht="12.95" customHeight="1" x14ac:dyDescent="0.2">
      <c r="C291" s="8"/>
      <c r="D291" s="8"/>
    </row>
    <row r="292" spans="3:4" ht="12.95" customHeight="1" x14ac:dyDescent="0.2">
      <c r="C292" s="8"/>
      <c r="D292" s="8"/>
    </row>
    <row r="293" spans="3:4" ht="12.95" customHeight="1" x14ac:dyDescent="0.2">
      <c r="C293" s="8"/>
      <c r="D293" s="8"/>
    </row>
    <row r="294" spans="3:4" ht="12.95" customHeight="1" x14ac:dyDescent="0.2">
      <c r="C294" s="8"/>
      <c r="D294" s="8"/>
    </row>
    <row r="295" spans="3:4" ht="12.95" customHeight="1" x14ac:dyDescent="0.2">
      <c r="C295" s="8"/>
      <c r="D295" s="8"/>
    </row>
    <row r="296" spans="3:4" ht="12.95" customHeight="1" x14ac:dyDescent="0.2">
      <c r="C296" s="8"/>
      <c r="D296" s="8"/>
    </row>
    <row r="297" spans="3:4" ht="12.95" customHeight="1" x14ac:dyDescent="0.2">
      <c r="C297" s="8"/>
      <c r="D297" s="8"/>
    </row>
    <row r="298" spans="3:4" ht="12.95" customHeight="1" x14ac:dyDescent="0.2">
      <c r="C298" s="8"/>
      <c r="D298" s="8"/>
    </row>
    <row r="299" spans="3:4" ht="12.95" customHeight="1" x14ac:dyDescent="0.2">
      <c r="C299" s="8"/>
      <c r="D299" s="8"/>
    </row>
    <row r="300" spans="3:4" ht="12.95" customHeight="1" x14ac:dyDescent="0.2">
      <c r="C300" s="8"/>
      <c r="D300" s="8"/>
    </row>
    <row r="301" spans="3:4" ht="12.95" customHeight="1" x14ac:dyDescent="0.2">
      <c r="C301" s="8"/>
      <c r="D301" s="8"/>
    </row>
    <row r="302" spans="3:4" ht="12.95" customHeight="1" x14ac:dyDescent="0.2">
      <c r="C302" s="8"/>
      <c r="D302" s="8"/>
    </row>
    <row r="303" spans="3:4" ht="12.95" customHeight="1" x14ac:dyDescent="0.2">
      <c r="C303" s="8"/>
      <c r="D303" s="8"/>
    </row>
    <row r="304" spans="3:4" ht="12.95" customHeight="1" x14ac:dyDescent="0.2">
      <c r="C304" s="8"/>
      <c r="D304" s="8"/>
    </row>
    <row r="305" spans="3:4" ht="12.95" customHeight="1" x14ac:dyDescent="0.2">
      <c r="C305" s="8"/>
      <c r="D305" s="8"/>
    </row>
    <row r="306" spans="3:4" ht="12.95" customHeight="1" x14ac:dyDescent="0.2">
      <c r="C306" s="8"/>
      <c r="D306" s="8"/>
    </row>
    <row r="307" spans="3:4" ht="12.95" customHeight="1" x14ac:dyDescent="0.2">
      <c r="C307" s="8"/>
      <c r="D307" s="8"/>
    </row>
    <row r="308" spans="3:4" ht="12.95" customHeight="1" x14ac:dyDescent="0.2">
      <c r="C308" s="8"/>
      <c r="D308" s="8"/>
    </row>
    <row r="309" spans="3:4" ht="12.95" customHeight="1" x14ac:dyDescent="0.2">
      <c r="C309" s="8"/>
      <c r="D309" s="8"/>
    </row>
    <row r="310" spans="3:4" ht="12.95" customHeight="1" x14ac:dyDescent="0.2">
      <c r="C310" s="8"/>
      <c r="D310" s="8"/>
    </row>
    <row r="311" spans="3:4" ht="12.95" customHeight="1" x14ac:dyDescent="0.2">
      <c r="C311" s="8"/>
      <c r="D311" s="8"/>
    </row>
    <row r="312" spans="3:4" ht="12.95" customHeight="1" x14ac:dyDescent="0.2">
      <c r="C312" s="8"/>
      <c r="D312" s="8"/>
    </row>
    <row r="313" spans="3:4" ht="12.95" customHeight="1" x14ac:dyDescent="0.2">
      <c r="C313" s="8"/>
      <c r="D313" s="8"/>
    </row>
    <row r="314" spans="3:4" ht="12.95" customHeight="1" x14ac:dyDescent="0.2">
      <c r="C314" s="8"/>
      <c r="D314" s="8"/>
    </row>
    <row r="315" spans="3:4" ht="12.95" customHeight="1" x14ac:dyDescent="0.2">
      <c r="C315" s="8"/>
      <c r="D315" s="8"/>
    </row>
    <row r="316" spans="3:4" ht="12.95" customHeight="1" x14ac:dyDescent="0.2">
      <c r="C316" s="8"/>
      <c r="D316" s="8"/>
    </row>
    <row r="317" spans="3:4" ht="12.95" customHeight="1" x14ac:dyDescent="0.2">
      <c r="C317" s="8"/>
      <c r="D317" s="8"/>
    </row>
    <row r="318" spans="3:4" ht="12.95" customHeight="1" x14ac:dyDescent="0.2">
      <c r="C318" s="8"/>
      <c r="D318" s="8"/>
    </row>
    <row r="319" spans="3:4" ht="12.95" customHeight="1" x14ac:dyDescent="0.2">
      <c r="C319" s="8"/>
      <c r="D319" s="8"/>
    </row>
    <row r="320" spans="3:4" ht="12.95" customHeight="1" x14ac:dyDescent="0.2">
      <c r="C320" s="8"/>
      <c r="D320" s="8"/>
    </row>
    <row r="321" spans="3:4" ht="12.95" customHeight="1" x14ac:dyDescent="0.2">
      <c r="C321" s="8"/>
      <c r="D321" s="8"/>
    </row>
    <row r="322" spans="3:4" ht="12.95" customHeight="1" x14ac:dyDescent="0.2">
      <c r="C322" s="8"/>
      <c r="D322" s="8"/>
    </row>
    <row r="323" spans="3:4" ht="12.95" customHeight="1" x14ac:dyDescent="0.2">
      <c r="C323" s="8"/>
      <c r="D323" s="8"/>
    </row>
    <row r="324" spans="3:4" ht="12.95" customHeight="1" x14ac:dyDescent="0.2">
      <c r="C324" s="8"/>
      <c r="D324" s="8"/>
    </row>
    <row r="325" spans="3:4" ht="12.95" customHeight="1" x14ac:dyDescent="0.2">
      <c r="C325" s="8"/>
      <c r="D325" s="8"/>
    </row>
    <row r="326" spans="3:4" ht="12.95" customHeight="1" x14ac:dyDescent="0.2">
      <c r="C326" s="8"/>
      <c r="D326" s="8"/>
    </row>
    <row r="327" spans="3:4" ht="12.95" customHeight="1" x14ac:dyDescent="0.2">
      <c r="C327" s="8"/>
      <c r="D327" s="8"/>
    </row>
    <row r="328" spans="3:4" ht="12.95" customHeight="1" x14ac:dyDescent="0.2">
      <c r="C328" s="8"/>
      <c r="D328" s="8"/>
    </row>
    <row r="329" spans="3:4" ht="12.95" customHeight="1" x14ac:dyDescent="0.2">
      <c r="C329" s="8"/>
      <c r="D329" s="8"/>
    </row>
    <row r="330" spans="3:4" ht="12.95" customHeight="1" x14ac:dyDescent="0.2">
      <c r="C330" s="8"/>
      <c r="D330" s="8"/>
    </row>
    <row r="331" spans="3:4" ht="12.95" customHeight="1" x14ac:dyDescent="0.2">
      <c r="C331" s="8"/>
      <c r="D331" s="8"/>
    </row>
    <row r="332" spans="3:4" ht="12.95" customHeight="1" x14ac:dyDescent="0.2">
      <c r="C332" s="8"/>
      <c r="D332" s="8"/>
    </row>
    <row r="333" spans="3:4" ht="12.95" customHeight="1" x14ac:dyDescent="0.2">
      <c r="C333" s="8"/>
      <c r="D333" s="8"/>
    </row>
    <row r="334" spans="3:4" ht="12.95" customHeight="1" x14ac:dyDescent="0.2">
      <c r="C334" s="8"/>
      <c r="D334" s="8"/>
    </row>
    <row r="335" spans="3:4" ht="12.95" customHeight="1" x14ac:dyDescent="0.2">
      <c r="C335" s="8"/>
      <c r="D335" s="8"/>
    </row>
    <row r="336" spans="3:4" ht="12.95" customHeight="1" x14ac:dyDescent="0.2">
      <c r="C336" s="8"/>
      <c r="D336" s="8"/>
    </row>
    <row r="337" spans="3:4" ht="12.95" customHeight="1" x14ac:dyDescent="0.2">
      <c r="C337" s="8"/>
      <c r="D337" s="8"/>
    </row>
    <row r="338" spans="3:4" ht="12.95" customHeight="1" x14ac:dyDescent="0.2">
      <c r="C338" s="8"/>
      <c r="D338" s="8"/>
    </row>
    <row r="339" spans="3:4" ht="12.95" customHeight="1" x14ac:dyDescent="0.2">
      <c r="C339" s="8"/>
      <c r="D339" s="8"/>
    </row>
    <row r="340" spans="3:4" ht="12.95" customHeight="1" x14ac:dyDescent="0.2">
      <c r="C340" s="8"/>
      <c r="D340" s="8"/>
    </row>
    <row r="341" spans="3:4" ht="12.95" customHeight="1" x14ac:dyDescent="0.2">
      <c r="C341" s="8"/>
      <c r="D341" s="8"/>
    </row>
    <row r="342" spans="3:4" ht="12.95" customHeight="1" x14ac:dyDescent="0.2">
      <c r="C342" s="8"/>
      <c r="D342" s="8"/>
    </row>
    <row r="343" spans="3:4" ht="12.95" customHeight="1" x14ac:dyDescent="0.2">
      <c r="C343" s="8"/>
      <c r="D343" s="8"/>
    </row>
    <row r="344" spans="3:4" ht="12.95" customHeight="1" x14ac:dyDescent="0.2">
      <c r="C344" s="8"/>
      <c r="D344" s="8"/>
    </row>
    <row r="345" spans="3:4" ht="12.95" customHeight="1" x14ac:dyDescent="0.2">
      <c r="C345" s="8"/>
      <c r="D345" s="8"/>
    </row>
    <row r="346" spans="3:4" ht="12.95" customHeight="1" x14ac:dyDescent="0.2">
      <c r="C346" s="8"/>
      <c r="D346" s="8"/>
    </row>
    <row r="347" spans="3:4" ht="12.95" customHeight="1" x14ac:dyDescent="0.2">
      <c r="C347" s="8"/>
      <c r="D347" s="8"/>
    </row>
    <row r="348" spans="3:4" ht="12.95" customHeight="1" x14ac:dyDescent="0.2">
      <c r="C348" s="8"/>
      <c r="D348" s="8"/>
    </row>
    <row r="349" spans="3:4" ht="12.95" customHeight="1" x14ac:dyDescent="0.2">
      <c r="C349" s="8"/>
      <c r="D349" s="8"/>
    </row>
    <row r="350" spans="3:4" ht="12.95" customHeight="1" x14ac:dyDescent="0.2">
      <c r="C350" s="8"/>
      <c r="D350" s="8"/>
    </row>
    <row r="351" spans="3:4" ht="12.95" customHeight="1" x14ac:dyDescent="0.2">
      <c r="C351" s="8"/>
      <c r="D351" s="8"/>
    </row>
    <row r="352" spans="3:4" ht="12.95" customHeight="1" x14ac:dyDescent="0.2">
      <c r="C352" s="8"/>
      <c r="D352" s="8"/>
    </row>
    <row r="353" spans="3:4" ht="12.95" customHeight="1" x14ac:dyDescent="0.2">
      <c r="C353" s="8"/>
      <c r="D353" s="8"/>
    </row>
    <row r="354" spans="3:4" ht="12.95" customHeight="1" x14ac:dyDescent="0.2">
      <c r="C354" s="8"/>
      <c r="D354" s="8"/>
    </row>
    <row r="355" spans="3:4" ht="12.95" customHeight="1" x14ac:dyDescent="0.2">
      <c r="C355" s="8"/>
      <c r="D355" s="8"/>
    </row>
    <row r="356" spans="3:4" ht="12.95" customHeight="1" x14ac:dyDescent="0.2">
      <c r="C356" s="8"/>
      <c r="D356" s="8"/>
    </row>
    <row r="357" spans="3:4" ht="12.95" customHeight="1" x14ac:dyDescent="0.2">
      <c r="C357" s="8"/>
      <c r="D357" s="8"/>
    </row>
    <row r="358" spans="3:4" ht="12.95" customHeight="1" x14ac:dyDescent="0.2">
      <c r="C358" s="8"/>
      <c r="D358" s="8"/>
    </row>
    <row r="359" spans="3:4" ht="12.95" customHeight="1" x14ac:dyDescent="0.2">
      <c r="C359" s="8"/>
      <c r="D359" s="8"/>
    </row>
    <row r="360" spans="3:4" ht="12.95" customHeight="1" x14ac:dyDescent="0.2">
      <c r="C360" s="8"/>
      <c r="D360" s="8"/>
    </row>
    <row r="361" spans="3:4" ht="12.95" customHeight="1" x14ac:dyDescent="0.2">
      <c r="C361" s="8"/>
      <c r="D361" s="8"/>
    </row>
    <row r="362" spans="3:4" ht="12.95" customHeight="1" x14ac:dyDescent="0.2">
      <c r="C362" s="8"/>
      <c r="D362" s="8"/>
    </row>
    <row r="363" spans="3:4" ht="12.95" customHeight="1" x14ac:dyDescent="0.2">
      <c r="C363" s="8"/>
      <c r="D363" s="8"/>
    </row>
    <row r="364" spans="3:4" ht="12.95" customHeight="1" x14ac:dyDescent="0.2">
      <c r="C364" s="8"/>
      <c r="D364" s="8"/>
    </row>
    <row r="365" spans="3:4" ht="12.95" customHeight="1" x14ac:dyDescent="0.2">
      <c r="C365" s="8"/>
      <c r="D365" s="8"/>
    </row>
    <row r="366" spans="3:4" ht="12.95" customHeight="1" x14ac:dyDescent="0.2">
      <c r="C366" s="8"/>
      <c r="D366" s="8"/>
    </row>
    <row r="367" spans="3:4" ht="12.95" customHeight="1" x14ac:dyDescent="0.2">
      <c r="C367" s="8"/>
      <c r="D367" s="8"/>
    </row>
    <row r="368" spans="3:4" ht="12.95" customHeight="1" x14ac:dyDescent="0.2">
      <c r="C368" s="8"/>
      <c r="D368" s="8"/>
    </row>
    <row r="369" spans="3:4" ht="12.95" customHeight="1" x14ac:dyDescent="0.2">
      <c r="C369" s="8"/>
      <c r="D369" s="8"/>
    </row>
    <row r="370" spans="3:4" ht="12.95" customHeight="1" x14ac:dyDescent="0.2">
      <c r="C370" s="8"/>
      <c r="D370" s="8"/>
    </row>
    <row r="371" spans="3:4" ht="12.95" customHeight="1" x14ac:dyDescent="0.2">
      <c r="C371" s="8"/>
      <c r="D371" s="8"/>
    </row>
    <row r="372" spans="3:4" ht="12.95" customHeight="1" x14ac:dyDescent="0.2">
      <c r="C372" s="8"/>
      <c r="D372" s="8"/>
    </row>
    <row r="373" spans="3:4" ht="12.95" customHeight="1" x14ac:dyDescent="0.2">
      <c r="C373" s="8"/>
      <c r="D373" s="8"/>
    </row>
    <row r="374" spans="3:4" ht="12.95" customHeight="1" x14ac:dyDescent="0.2">
      <c r="C374" s="8"/>
      <c r="D374" s="8"/>
    </row>
    <row r="375" spans="3:4" ht="12.95" customHeight="1" x14ac:dyDescent="0.2">
      <c r="C375" s="8"/>
      <c r="D375" s="8"/>
    </row>
    <row r="376" spans="3:4" ht="12.95" customHeight="1" x14ac:dyDescent="0.2">
      <c r="C376" s="8"/>
      <c r="D376" s="8"/>
    </row>
    <row r="377" spans="3:4" ht="12.95" customHeight="1" x14ac:dyDescent="0.2">
      <c r="C377" s="8"/>
      <c r="D377" s="8"/>
    </row>
    <row r="378" spans="3:4" ht="12.95" customHeight="1" x14ac:dyDescent="0.2">
      <c r="C378" s="8"/>
      <c r="D378" s="8"/>
    </row>
    <row r="379" spans="3:4" ht="12.95" customHeight="1" x14ac:dyDescent="0.2">
      <c r="C379" s="8"/>
      <c r="D379" s="8"/>
    </row>
    <row r="380" spans="3:4" ht="12.95" customHeight="1" x14ac:dyDescent="0.2">
      <c r="C380" s="8"/>
      <c r="D380" s="8"/>
    </row>
    <row r="381" spans="3:4" ht="12.95" customHeight="1" x14ac:dyDescent="0.2">
      <c r="C381" s="8"/>
      <c r="D381" s="8"/>
    </row>
    <row r="382" spans="3:4" ht="12.95" customHeight="1" x14ac:dyDescent="0.2">
      <c r="C382" s="8"/>
      <c r="D382" s="8"/>
    </row>
    <row r="383" spans="3:4" ht="12.95" customHeight="1" x14ac:dyDescent="0.2">
      <c r="C383" s="8"/>
      <c r="D383" s="8"/>
    </row>
    <row r="384" spans="3:4" ht="12.95" customHeight="1" x14ac:dyDescent="0.2">
      <c r="C384" s="8"/>
      <c r="D384" s="8"/>
    </row>
    <row r="385" spans="3:4" ht="12.95" customHeight="1" x14ac:dyDescent="0.2">
      <c r="C385" s="8"/>
      <c r="D385" s="8"/>
    </row>
    <row r="386" spans="3:4" ht="12.95" customHeight="1" x14ac:dyDescent="0.2">
      <c r="C386" s="8"/>
      <c r="D386" s="8"/>
    </row>
    <row r="387" spans="3:4" ht="12.95" customHeight="1" x14ac:dyDescent="0.2">
      <c r="C387" s="8"/>
      <c r="D387" s="8"/>
    </row>
    <row r="388" spans="3:4" ht="12.95" customHeight="1" x14ac:dyDescent="0.2">
      <c r="C388" s="8"/>
      <c r="D388" s="8"/>
    </row>
    <row r="389" spans="3:4" ht="12.95" customHeight="1" x14ac:dyDescent="0.2">
      <c r="C389" s="8"/>
      <c r="D389" s="8"/>
    </row>
    <row r="390" spans="3:4" ht="12.95" customHeight="1" x14ac:dyDescent="0.2">
      <c r="C390" s="8"/>
      <c r="D390" s="8"/>
    </row>
    <row r="391" spans="3:4" ht="12.95" customHeight="1" x14ac:dyDescent="0.2">
      <c r="C391" s="8"/>
      <c r="D391" s="8"/>
    </row>
    <row r="392" spans="3:4" ht="12.95" customHeight="1" x14ac:dyDescent="0.2">
      <c r="C392" s="8"/>
      <c r="D392" s="8"/>
    </row>
    <row r="393" spans="3:4" ht="12.95" customHeight="1" x14ac:dyDescent="0.2">
      <c r="C393" s="8"/>
      <c r="D393" s="8"/>
    </row>
    <row r="394" spans="3:4" ht="12.95" customHeight="1" x14ac:dyDescent="0.2">
      <c r="C394" s="8"/>
      <c r="D394" s="8"/>
    </row>
    <row r="395" spans="3:4" ht="12.95" customHeight="1" x14ac:dyDescent="0.2">
      <c r="C395" s="8"/>
      <c r="D395" s="8"/>
    </row>
    <row r="396" spans="3:4" ht="12.95" customHeight="1" x14ac:dyDescent="0.2">
      <c r="C396" s="8"/>
      <c r="D396" s="8"/>
    </row>
    <row r="397" spans="3:4" ht="12.95" customHeight="1" x14ac:dyDescent="0.2">
      <c r="C397" s="8"/>
      <c r="D397" s="8"/>
    </row>
    <row r="398" spans="3:4" ht="12.95" customHeight="1" x14ac:dyDescent="0.2">
      <c r="C398" s="8"/>
      <c r="D398" s="8"/>
    </row>
    <row r="399" spans="3:4" ht="12.95" customHeight="1" x14ac:dyDescent="0.2">
      <c r="C399" s="8"/>
      <c r="D399" s="8"/>
    </row>
    <row r="400" spans="3:4" ht="12.95" customHeight="1" x14ac:dyDescent="0.2">
      <c r="C400" s="8"/>
      <c r="D400" s="8"/>
    </row>
    <row r="401" spans="3:4" ht="12.95" customHeight="1" x14ac:dyDescent="0.2">
      <c r="C401" s="8"/>
      <c r="D401" s="8"/>
    </row>
    <row r="402" spans="3:4" ht="12.95" customHeight="1" x14ac:dyDescent="0.2">
      <c r="C402" s="8"/>
      <c r="D402" s="8"/>
    </row>
    <row r="403" spans="3:4" ht="12.95" customHeight="1" x14ac:dyDescent="0.2">
      <c r="C403" s="8"/>
      <c r="D403" s="8"/>
    </row>
    <row r="404" spans="3:4" ht="12.95" customHeight="1" x14ac:dyDescent="0.2">
      <c r="C404" s="8"/>
      <c r="D404" s="8"/>
    </row>
    <row r="405" spans="3:4" ht="12.95" customHeight="1" x14ac:dyDescent="0.2">
      <c r="C405" s="8"/>
      <c r="D405" s="8"/>
    </row>
    <row r="406" spans="3:4" ht="12.95" customHeight="1" x14ac:dyDescent="0.2">
      <c r="C406" s="8"/>
      <c r="D406" s="8"/>
    </row>
    <row r="407" spans="3:4" ht="12.95" customHeight="1" x14ac:dyDescent="0.2">
      <c r="C407" s="8"/>
      <c r="D407" s="8"/>
    </row>
    <row r="408" spans="3:4" ht="12.95" customHeight="1" x14ac:dyDescent="0.2">
      <c r="C408" s="8"/>
      <c r="D408" s="8"/>
    </row>
    <row r="409" spans="3:4" ht="12.95" customHeight="1" x14ac:dyDescent="0.2">
      <c r="C409" s="8"/>
      <c r="D409" s="8"/>
    </row>
    <row r="410" spans="3:4" ht="12.95" customHeight="1" x14ac:dyDescent="0.2">
      <c r="C410" s="8"/>
      <c r="D410" s="8"/>
    </row>
    <row r="411" spans="3:4" ht="12.95" customHeight="1" x14ac:dyDescent="0.2">
      <c r="C411" s="8"/>
      <c r="D411" s="8"/>
    </row>
    <row r="412" spans="3:4" ht="12.95" customHeight="1" x14ac:dyDescent="0.2">
      <c r="C412" s="8"/>
      <c r="D412" s="8"/>
    </row>
    <row r="413" spans="3:4" ht="12.95" customHeight="1" x14ac:dyDescent="0.2">
      <c r="C413" s="8"/>
      <c r="D413" s="8"/>
    </row>
    <row r="414" spans="3:4" ht="12.95" customHeight="1" x14ac:dyDescent="0.2">
      <c r="C414" s="8"/>
      <c r="D414" s="8"/>
    </row>
    <row r="415" spans="3:4" ht="12.95" customHeight="1" x14ac:dyDescent="0.2">
      <c r="C415" s="8"/>
      <c r="D415" s="8"/>
    </row>
    <row r="416" spans="3:4" ht="12.95" customHeight="1" x14ac:dyDescent="0.2">
      <c r="C416" s="8"/>
      <c r="D416" s="8"/>
    </row>
    <row r="417" spans="3:4" ht="12.95" customHeight="1" x14ac:dyDescent="0.2">
      <c r="C417" s="8"/>
      <c r="D417" s="8"/>
    </row>
    <row r="418" spans="3:4" ht="12.95" customHeight="1" x14ac:dyDescent="0.2">
      <c r="C418" s="8"/>
      <c r="D418" s="8"/>
    </row>
    <row r="419" spans="3:4" ht="12.95" customHeight="1" x14ac:dyDescent="0.2">
      <c r="C419" s="8"/>
      <c r="D419" s="8"/>
    </row>
    <row r="420" spans="3:4" ht="12.95" customHeight="1" x14ac:dyDescent="0.2">
      <c r="C420" s="8"/>
      <c r="D420" s="8"/>
    </row>
    <row r="421" spans="3:4" ht="12.95" customHeight="1" x14ac:dyDescent="0.2">
      <c r="C421" s="8"/>
      <c r="D421" s="8"/>
    </row>
    <row r="422" spans="3:4" ht="12.95" customHeight="1" x14ac:dyDescent="0.2">
      <c r="C422" s="8"/>
      <c r="D422" s="8"/>
    </row>
    <row r="423" spans="3:4" ht="12.95" customHeight="1" x14ac:dyDescent="0.2">
      <c r="C423" s="8"/>
      <c r="D423" s="8"/>
    </row>
    <row r="424" spans="3:4" ht="12.95" customHeight="1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2024-01-16T06:44:53Z</dcterms:modified>
</cp:coreProperties>
</file>