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464255AE-49D9-458F-B7A3-25E977CF5A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2" sheetId="2" r:id="rId2"/>
    <sheet name="BAV" sheetId="3" r:id="rId3"/>
    <sheet name="B" sheetId="4" r:id="rId4"/>
  </sheets>
  <calcPr calcId="181029"/>
</workbook>
</file>

<file path=xl/calcChain.xml><?xml version="1.0" encoding="utf-8"?>
<calcChain xmlns="http://schemas.openxmlformats.org/spreadsheetml/2006/main">
  <c r="E1625" i="1" l="1"/>
  <c r="F1625" i="1" s="1"/>
  <c r="G1625" i="1" s="1"/>
  <c r="K1625" i="1" s="1"/>
  <c r="Q1625" i="1"/>
  <c r="E1640" i="1"/>
  <c r="F1640" i="1"/>
  <c r="G1640" i="1" s="1"/>
  <c r="K1640" i="1" s="1"/>
  <c r="Q1640" i="1"/>
  <c r="E1637" i="2"/>
  <c r="F1637" i="2" s="1"/>
  <c r="G1637" i="2" s="1"/>
  <c r="P1637" i="2" s="1"/>
  <c r="S1637" i="2"/>
  <c r="F14" i="2"/>
  <c r="E1641" i="1"/>
  <c r="F1641" i="1" s="1"/>
  <c r="G1641" i="1" s="1"/>
  <c r="K1641" i="1" s="1"/>
  <c r="Q1641" i="1"/>
  <c r="F14" i="1"/>
  <c r="E1638" i="1"/>
  <c r="F1638" i="1" s="1"/>
  <c r="G1638" i="1" s="1"/>
  <c r="K1638" i="1" s="1"/>
  <c r="Q1638" i="1"/>
  <c r="E1639" i="1"/>
  <c r="F1639" i="1" s="1"/>
  <c r="G1639" i="1" s="1"/>
  <c r="K1639" i="1" s="1"/>
  <c r="Q1639" i="1"/>
  <c r="E1635" i="2"/>
  <c r="F1635" i="2" s="1"/>
  <c r="G1635" i="2" s="1"/>
  <c r="P1635" i="2" s="1"/>
  <c r="S1635" i="2"/>
  <c r="E1636" i="2"/>
  <c r="F1636" i="2" s="1"/>
  <c r="G1636" i="2" s="1"/>
  <c r="P1636" i="2" s="1"/>
  <c r="S1636" i="2"/>
  <c r="E1635" i="1"/>
  <c r="F1635" i="1" s="1"/>
  <c r="G1635" i="1" s="1"/>
  <c r="K1635" i="1" s="1"/>
  <c r="Q1635" i="1"/>
  <c r="E1634" i="2"/>
  <c r="F1634" i="2" s="1"/>
  <c r="G1634" i="2" s="1"/>
  <c r="P1634" i="2" s="1"/>
  <c r="S1634" i="2"/>
  <c r="E1636" i="1"/>
  <c r="F1636" i="1" s="1"/>
  <c r="G1636" i="1" s="1"/>
  <c r="K1636" i="1" s="1"/>
  <c r="Q1636" i="1"/>
  <c r="E1637" i="1"/>
  <c r="F1637" i="1"/>
  <c r="G1637" i="1" s="1"/>
  <c r="K1637" i="1" s="1"/>
  <c r="Q1637" i="1"/>
  <c r="E1632" i="2"/>
  <c r="F1632" i="2"/>
  <c r="G1632" i="2" s="1"/>
  <c r="P1632" i="2" s="1"/>
  <c r="S1632" i="2"/>
  <c r="E1633" i="2"/>
  <c r="F1633" i="2"/>
  <c r="G1633" i="2" s="1"/>
  <c r="P1633" i="2" s="1"/>
  <c r="S1633" i="2"/>
  <c r="E1594" i="1"/>
  <c r="F1594" i="1" s="1"/>
  <c r="G1594" i="1" s="1"/>
  <c r="K1594" i="1" s="1"/>
  <c r="Q1594" i="1"/>
  <c r="E1611" i="1"/>
  <c r="F1611" i="1" s="1"/>
  <c r="G1611" i="1" s="1"/>
  <c r="K1611" i="1" s="1"/>
  <c r="Q1611" i="1"/>
  <c r="E1631" i="1"/>
  <c r="F1631" i="1" s="1"/>
  <c r="G1631" i="1" s="1"/>
  <c r="K1631" i="1" s="1"/>
  <c r="Q1631" i="1"/>
  <c r="E1600" i="2"/>
  <c r="F1600" i="2" s="1"/>
  <c r="G1600" i="2" s="1"/>
  <c r="N1600" i="2" s="1"/>
  <c r="S1600" i="2"/>
  <c r="E1609" i="2"/>
  <c r="F1609" i="2" s="1"/>
  <c r="G1609" i="2" s="1"/>
  <c r="N1609" i="2" s="1"/>
  <c r="S1609" i="2"/>
  <c r="E1628" i="2"/>
  <c r="F1628" i="2" s="1"/>
  <c r="G1628" i="2" s="1"/>
  <c r="P1628" i="2" s="1"/>
  <c r="S1628" i="2"/>
  <c r="E1608" i="2"/>
  <c r="F1608" i="2" s="1"/>
  <c r="G1608" i="2" s="1"/>
  <c r="N1608" i="2" s="1"/>
  <c r="S1608" i="2"/>
  <c r="E1623" i="2"/>
  <c r="F1623" i="2" s="1"/>
  <c r="G1623" i="2" s="1"/>
  <c r="P1623" i="2" s="1"/>
  <c r="S1623" i="2"/>
  <c r="E1626" i="2"/>
  <c r="F1626" i="2" s="1"/>
  <c r="G1626" i="2" s="1"/>
  <c r="N1626" i="2" s="1"/>
  <c r="S1626" i="2"/>
  <c r="E1627" i="2"/>
  <c r="F1627" i="2" s="1"/>
  <c r="G1627" i="2" s="1"/>
  <c r="P1627" i="2" s="1"/>
  <c r="S1627" i="2"/>
  <c r="E1629" i="2"/>
  <c r="F1629" i="2" s="1"/>
  <c r="G1629" i="2" s="1"/>
  <c r="P1629" i="2" s="1"/>
  <c r="S1629" i="2"/>
  <c r="E1630" i="2"/>
  <c r="F1630" i="2" s="1"/>
  <c r="G1630" i="2" s="1"/>
  <c r="P1630" i="2" s="1"/>
  <c r="S1630" i="2"/>
  <c r="E1631" i="2"/>
  <c r="F1631" i="2" s="1"/>
  <c r="G1631" i="2" s="1"/>
  <c r="P1631" i="2" s="1"/>
  <c r="S1631" i="2"/>
  <c r="E1610" i="1"/>
  <c r="F1610" i="1" s="1"/>
  <c r="G1610" i="1" s="1"/>
  <c r="K1610" i="1" s="1"/>
  <c r="Q1610" i="1"/>
  <c r="E1626" i="1"/>
  <c r="F1626" i="1" s="1"/>
  <c r="G1626" i="1" s="1"/>
  <c r="K1626" i="1" s="1"/>
  <c r="Q1626" i="1"/>
  <c r="E1629" i="1"/>
  <c r="F1629" i="1" s="1"/>
  <c r="G1629" i="1" s="1"/>
  <c r="K1629" i="1" s="1"/>
  <c r="Q1629" i="1"/>
  <c r="E1630" i="1"/>
  <c r="F1630" i="1" s="1"/>
  <c r="G1630" i="1" s="1"/>
  <c r="K1630" i="1" s="1"/>
  <c r="Q1630" i="1"/>
  <c r="E1632" i="1"/>
  <c r="F1632" i="1" s="1"/>
  <c r="G1632" i="1" s="1"/>
  <c r="K1632" i="1" s="1"/>
  <c r="Q1632" i="1"/>
  <c r="E1633" i="1"/>
  <c r="F1633" i="1" s="1"/>
  <c r="G1633" i="1" s="1"/>
  <c r="K1633" i="1" s="1"/>
  <c r="Q1633" i="1"/>
  <c r="E1634" i="1"/>
  <c r="F1634" i="1" s="1"/>
  <c r="G1634" i="1" s="1"/>
  <c r="K1634" i="1" s="1"/>
  <c r="Q1634" i="1"/>
  <c r="E1602" i="2"/>
  <c r="F1602" i="2" s="1"/>
  <c r="G1602" i="2" s="1"/>
  <c r="N1602" i="2" s="1"/>
  <c r="S1602" i="2"/>
  <c r="E1603" i="2"/>
  <c r="F1603" i="2" s="1"/>
  <c r="G1603" i="2" s="1"/>
  <c r="N1603" i="2" s="1"/>
  <c r="S1603" i="2"/>
  <c r="E1604" i="2"/>
  <c r="F1604" i="2" s="1"/>
  <c r="G1604" i="2" s="1"/>
  <c r="N1604" i="2" s="1"/>
  <c r="S1604" i="2"/>
  <c r="E1605" i="2"/>
  <c r="F1605" i="2" s="1"/>
  <c r="G1605" i="2" s="1"/>
  <c r="N1605" i="2" s="1"/>
  <c r="S1605" i="2"/>
  <c r="E1606" i="2"/>
  <c r="F1606" i="2" s="1"/>
  <c r="G1606" i="2" s="1"/>
  <c r="N1606" i="2" s="1"/>
  <c r="S1606" i="2"/>
  <c r="E1607" i="2"/>
  <c r="F1607" i="2" s="1"/>
  <c r="G1607" i="2" s="1"/>
  <c r="N1607" i="2" s="1"/>
  <c r="S1607" i="2"/>
  <c r="E1610" i="2"/>
  <c r="F1610" i="2"/>
  <c r="G1610" i="2" s="1"/>
  <c r="N1610" i="2" s="1"/>
  <c r="S1610" i="2"/>
  <c r="E1611" i="2"/>
  <c r="F1611" i="2" s="1"/>
  <c r="G1611" i="2" s="1"/>
  <c r="N1611" i="2" s="1"/>
  <c r="S1611" i="2"/>
  <c r="E1612" i="2"/>
  <c r="F1612" i="2"/>
  <c r="G1612" i="2" s="1"/>
  <c r="N1612" i="2" s="1"/>
  <c r="S1612" i="2"/>
  <c r="E1613" i="2"/>
  <c r="F1613" i="2" s="1"/>
  <c r="G1613" i="2" s="1"/>
  <c r="N1613" i="2" s="1"/>
  <c r="S1613" i="2"/>
  <c r="E1614" i="2"/>
  <c r="F1614" i="2" s="1"/>
  <c r="G1614" i="2" s="1"/>
  <c r="N1614" i="2" s="1"/>
  <c r="S1614" i="2"/>
  <c r="E1615" i="2"/>
  <c r="F1615" i="2" s="1"/>
  <c r="G1615" i="2" s="1"/>
  <c r="N1615" i="2" s="1"/>
  <c r="S1615" i="2"/>
  <c r="E1616" i="2"/>
  <c r="F1616" i="2" s="1"/>
  <c r="G1616" i="2" s="1"/>
  <c r="N1616" i="2" s="1"/>
  <c r="S1616" i="2"/>
  <c r="E1617" i="2"/>
  <c r="F1617" i="2" s="1"/>
  <c r="G1617" i="2" s="1"/>
  <c r="N1617" i="2" s="1"/>
  <c r="S1617" i="2"/>
  <c r="E1618" i="2"/>
  <c r="F1618" i="2"/>
  <c r="G1618" i="2" s="1"/>
  <c r="N1618" i="2" s="1"/>
  <c r="S1618" i="2"/>
  <c r="E1619" i="2"/>
  <c r="F1619" i="2" s="1"/>
  <c r="G1619" i="2" s="1"/>
  <c r="N1619" i="2" s="1"/>
  <c r="S1619" i="2"/>
  <c r="E1620" i="2"/>
  <c r="F1620" i="2" s="1"/>
  <c r="G1620" i="2" s="1"/>
  <c r="N1620" i="2" s="1"/>
  <c r="S1620" i="2"/>
  <c r="E1621" i="2"/>
  <c r="F1621" i="2" s="1"/>
  <c r="G1621" i="2" s="1"/>
  <c r="N1621" i="2" s="1"/>
  <c r="S1621" i="2"/>
  <c r="E1622" i="2"/>
  <c r="F1622" i="2" s="1"/>
  <c r="G1622" i="2" s="1"/>
  <c r="N1622" i="2" s="1"/>
  <c r="S1622" i="2"/>
  <c r="E1624" i="2"/>
  <c r="F1624" i="2" s="1"/>
  <c r="G1624" i="2" s="1"/>
  <c r="N1624" i="2" s="1"/>
  <c r="S1624" i="2"/>
  <c r="E1625" i="2"/>
  <c r="F1625" i="2" s="1"/>
  <c r="G1625" i="2" s="1"/>
  <c r="N1625" i="2" s="1"/>
  <c r="S1625" i="2"/>
  <c r="E1609" i="1"/>
  <c r="F1609" i="1" s="1"/>
  <c r="G1609" i="1" s="1"/>
  <c r="K1609" i="1" s="1"/>
  <c r="Q1609" i="1"/>
  <c r="E1623" i="1"/>
  <c r="F1623" i="1" s="1"/>
  <c r="G1623" i="1" s="1"/>
  <c r="K1623" i="1" s="1"/>
  <c r="Q1623" i="1"/>
  <c r="E1624" i="1"/>
  <c r="F1624" i="1" s="1"/>
  <c r="G1624" i="1" s="1"/>
  <c r="K1624" i="1" s="1"/>
  <c r="Q1624" i="1"/>
  <c r="E1628" i="1"/>
  <c r="F1628" i="1" s="1"/>
  <c r="G1628" i="1" s="1"/>
  <c r="K1628" i="1" s="1"/>
  <c r="Q1628" i="1"/>
  <c r="C9" i="1"/>
  <c r="D9" i="1"/>
  <c r="C17" i="1"/>
  <c r="E21" i="1"/>
  <c r="F21" i="1" s="1"/>
  <c r="G21" i="1" s="1"/>
  <c r="H21" i="1" s="1"/>
  <c r="Q21" i="1"/>
  <c r="E22" i="1"/>
  <c r="F22" i="1" s="1"/>
  <c r="G22" i="1" s="1"/>
  <c r="H22" i="1" s="1"/>
  <c r="Q22" i="1"/>
  <c r="E23" i="1"/>
  <c r="F23" i="1" s="1"/>
  <c r="G23" i="1" s="1"/>
  <c r="H23" i="1" s="1"/>
  <c r="Q23" i="1"/>
  <c r="E24" i="1"/>
  <c r="F24" i="1" s="1"/>
  <c r="G24" i="1" s="1"/>
  <c r="H24" i="1" s="1"/>
  <c r="Q24" i="1"/>
  <c r="E25" i="1"/>
  <c r="F25" i="1" s="1"/>
  <c r="G25" i="1" s="1"/>
  <c r="H25" i="1" s="1"/>
  <c r="Q25" i="1"/>
  <c r="E26" i="1"/>
  <c r="F26" i="1" s="1"/>
  <c r="G26" i="1" s="1"/>
  <c r="H26" i="1" s="1"/>
  <c r="Q26" i="1"/>
  <c r="E27" i="1"/>
  <c r="F27" i="1" s="1"/>
  <c r="G27" i="1" s="1"/>
  <c r="H27" i="1" s="1"/>
  <c r="Q27" i="1"/>
  <c r="E28" i="1"/>
  <c r="F28" i="1" s="1"/>
  <c r="G28" i="1" s="1"/>
  <c r="H28" i="1" s="1"/>
  <c r="Q28" i="1"/>
  <c r="E29" i="1"/>
  <c r="F29" i="1" s="1"/>
  <c r="G29" i="1" s="1"/>
  <c r="H29" i="1" s="1"/>
  <c r="Q29" i="1"/>
  <c r="E30" i="1"/>
  <c r="F30" i="1" s="1"/>
  <c r="G30" i="1" s="1"/>
  <c r="H30" i="1" s="1"/>
  <c r="Q30" i="1"/>
  <c r="E31" i="1"/>
  <c r="F31" i="1" s="1"/>
  <c r="G31" i="1" s="1"/>
  <c r="H31" i="1" s="1"/>
  <c r="Q31" i="1"/>
  <c r="E32" i="1"/>
  <c r="F32" i="1" s="1"/>
  <c r="G32" i="1" s="1"/>
  <c r="H32" i="1" s="1"/>
  <c r="Q32" i="1"/>
  <c r="E33" i="1"/>
  <c r="F33" i="1" s="1"/>
  <c r="G33" i="1" s="1"/>
  <c r="H33" i="1" s="1"/>
  <c r="Q33" i="1"/>
  <c r="E34" i="1"/>
  <c r="F34" i="1" s="1"/>
  <c r="G34" i="1" s="1"/>
  <c r="H34" i="1" s="1"/>
  <c r="Q34" i="1"/>
  <c r="E35" i="1"/>
  <c r="F35" i="1" s="1"/>
  <c r="G35" i="1" s="1"/>
  <c r="H35" i="1" s="1"/>
  <c r="Q35" i="1"/>
  <c r="E36" i="1"/>
  <c r="F36" i="1" s="1"/>
  <c r="G36" i="1" s="1"/>
  <c r="H36" i="1" s="1"/>
  <c r="Q36" i="1"/>
  <c r="E37" i="1"/>
  <c r="F37" i="1" s="1"/>
  <c r="G37" i="1" s="1"/>
  <c r="H37" i="1" s="1"/>
  <c r="Q37" i="1"/>
  <c r="E38" i="1"/>
  <c r="F38" i="1" s="1"/>
  <c r="G38" i="1" s="1"/>
  <c r="H38" i="1" s="1"/>
  <c r="Q38" i="1"/>
  <c r="E39" i="1"/>
  <c r="F39" i="1" s="1"/>
  <c r="G39" i="1" s="1"/>
  <c r="H39" i="1" s="1"/>
  <c r="Q39" i="1"/>
  <c r="E40" i="1"/>
  <c r="F40" i="1" s="1"/>
  <c r="G40" i="1" s="1"/>
  <c r="H40" i="1" s="1"/>
  <c r="Q40" i="1"/>
  <c r="E41" i="1"/>
  <c r="F41" i="1" s="1"/>
  <c r="G41" i="1" s="1"/>
  <c r="H41" i="1" s="1"/>
  <c r="Q41" i="1"/>
  <c r="E42" i="1"/>
  <c r="F42" i="1" s="1"/>
  <c r="G42" i="1" s="1"/>
  <c r="H42" i="1" s="1"/>
  <c r="Q42" i="1"/>
  <c r="E43" i="1"/>
  <c r="F43" i="1"/>
  <c r="G43" i="1" s="1"/>
  <c r="H43" i="1" s="1"/>
  <c r="Q43" i="1"/>
  <c r="E44" i="1"/>
  <c r="F44" i="1" s="1"/>
  <c r="G44" i="1" s="1"/>
  <c r="H44" i="1" s="1"/>
  <c r="Q44" i="1"/>
  <c r="E45" i="1"/>
  <c r="F45" i="1" s="1"/>
  <c r="G45" i="1" s="1"/>
  <c r="H45" i="1" s="1"/>
  <c r="Q45" i="1"/>
  <c r="E46" i="1"/>
  <c r="F46" i="1" s="1"/>
  <c r="G46" i="1" s="1"/>
  <c r="H46" i="1" s="1"/>
  <c r="Q46" i="1"/>
  <c r="E47" i="1"/>
  <c r="F47" i="1" s="1"/>
  <c r="G47" i="1" s="1"/>
  <c r="H47" i="1" s="1"/>
  <c r="Q47" i="1"/>
  <c r="E48" i="1"/>
  <c r="F48" i="1" s="1"/>
  <c r="G48" i="1" s="1"/>
  <c r="H48" i="1" s="1"/>
  <c r="Q48" i="1"/>
  <c r="E49" i="1"/>
  <c r="F49" i="1" s="1"/>
  <c r="G49" i="1" s="1"/>
  <c r="H49" i="1" s="1"/>
  <c r="Q49" i="1"/>
  <c r="E50" i="1"/>
  <c r="F50" i="1" s="1"/>
  <c r="G50" i="1" s="1"/>
  <c r="H50" i="1" s="1"/>
  <c r="Q50" i="1"/>
  <c r="E51" i="1"/>
  <c r="F51" i="1" s="1"/>
  <c r="G51" i="1" s="1"/>
  <c r="H51" i="1" s="1"/>
  <c r="Q51" i="1"/>
  <c r="E52" i="1"/>
  <c r="F52" i="1" s="1"/>
  <c r="G52" i="1" s="1"/>
  <c r="H52" i="1" s="1"/>
  <c r="Q52" i="1"/>
  <c r="E53" i="1"/>
  <c r="F53" i="1" s="1"/>
  <c r="G53" i="1" s="1"/>
  <c r="H53" i="1" s="1"/>
  <c r="Q53" i="1"/>
  <c r="E54" i="1"/>
  <c r="F54" i="1" s="1"/>
  <c r="G54" i="1" s="1"/>
  <c r="H54" i="1" s="1"/>
  <c r="Q54" i="1"/>
  <c r="E55" i="1"/>
  <c r="F55" i="1" s="1"/>
  <c r="G55" i="1" s="1"/>
  <c r="H55" i="1" s="1"/>
  <c r="Q55" i="1"/>
  <c r="E56" i="1"/>
  <c r="F56" i="1" s="1"/>
  <c r="G56" i="1" s="1"/>
  <c r="H56" i="1" s="1"/>
  <c r="Q56" i="1"/>
  <c r="E57" i="1"/>
  <c r="F57" i="1" s="1"/>
  <c r="G57" i="1" s="1"/>
  <c r="H57" i="1" s="1"/>
  <c r="Q57" i="1"/>
  <c r="E58" i="1"/>
  <c r="F58" i="1" s="1"/>
  <c r="G58" i="1" s="1"/>
  <c r="H58" i="1" s="1"/>
  <c r="Q58" i="1"/>
  <c r="E59" i="1"/>
  <c r="F59" i="1" s="1"/>
  <c r="G59" i="1" s="1"/>
  <c r="H59" i="1" s="1"/>
  <c r="Q59" i="1"/>
  <c r="E60" i="1"/>
  <c r="F60" i="1" s="1"/>
  <c r="G60" i="1" s="1"/>
  <c r="H60" i="1" s="1"/>
  <c r="Q60" i="1"/>
  <c r="E61" i="1"/>
  <c r="F61" i="1" s="1"/>
  <c r="G61" i="1" s="1"/>
  <c r="H61" i="1" s="1"/>
  <c r="Q61" i="1"/>
  <c r="E62" i="1"/>
  <c r="F62" i="1" s="1"/>
  <c r="G62" i="1" s="1"/>
  <c r="H62" i="1" s="1"/>
  <c r="Q62" i="1"/>
  <c r="E63" i="1"/>
  <c r="F63" i="1" s="1"/>
  <c r="G63" i="1" s="1"/>
  <c r="H63" i="1" s="1"/>
  <c r="Q63" i="1"/>
  <c r="E64" i="1"/>
  <c r="F64" i="1" s="1"/>
  <c r="G64" i="1" s="1"/>
  <c r="H64" i="1" s="1"/>
  <c r="Q64" i="1"/>
  <c r="E65" i="1"/>
  <c r="F65" i="1" s="1"/>
  <c r="G65" i="1" s="1"/>
  <c r="H65" i="1" s="1"/>
  <c r="Q65" i="1"/>
  <c r="E66" i="1"/>
  <c r="F66" i="1" s="1"/>
  <c r="G66" i="1" s="1"/>
  <c r="H66" i="1" s="1"/>
  <c r="Q66" i="1"/>
  <c r="E67" i="1"/>
  <c r="F67" i="1" s="1"/>
  <c r="G67" i="1" s="1"/>
  <c r="H67" i="1" s="1"/>
  <c r="Q67" i="1"/>
  <c r="E68" i="1"/>
  <c r="F68" i="1" s="1"/>
  <c r="G68" i="1" s="1"/>
  <c r="H68" i="1" s="1"/>
  <c r="Q68" i="1"/>
  <c r="E69" i="1"/>
  <c r="F69" i="1" s="1"/>
  <c r="G69" i="1" s="1"/>
  <c r="H69" i="1" s="1"/>
  <c r="Q69" i="1"/>
  <c r="E70" i="1"/>
  <c r="F70" i="1" s="1"/>
  <c r="G70" i="1" s="1"/>
  <c r="H70" i="1" s="1"/>
  <c r="Q70" i="1"/>
  <c r="E71" i="1"/>
  <c r="F71" i="1" s="1"/>
  <c r="G71" i="1" s="1"/>
  <c r="H71" i="1" s="1"/>
  <c r="Q71" i="1"/>
  <c r="E72" i="1"/>
  <c r="F72" i="1" s="1"/>
  <c r="G72" i="1" s="1"/>
  <c r="H72" i="1" s="1"/>
  <c r="Q72" i="1"/>
  <c r="E73" i="1"/>
  <c r="F73" i="1" s="1"/>
  <c r="G73" i="1" s="1"/>
  <c r="H73" i="1" s="1"/>
  <c r="Q73" i="1"/>
  <c r="E74" i="1"/>
  <c r="F74" i="1" s="1"/>
  <c r="G74" i="1" s="1"/>
  <c r="H74" i="1" s="1"/>
  <c r="Q74" i="1"/>
  <c r="E75" i="1"/>
  <c r="F75" i="1" s="1"/>
  <c r="G75" i="1" s="1"/>
  <c r="H75" i="1" s="1"/>
  <c r="Q75" i="1"/>
  <c r="E76" i="1"/>
  <c r="F76" i="1" s="1"/>
  <c r="G76" i="1" s="1"/>
  <c r="H76" i="1" s="1"/>
  <c r="Q76" i="1"/>
  <c r="E77" i="1"/>
  <c r="F77" i="1" s="1"/>
  <c r="G77" i="1" s="1"/>
  <c r="H77" i="1" s="1"/>
  <c r="Q77" i="1"/>
  <c r="E78" i="1"/>
  <c r="F78" i="1" s="1"/>
  <c r="G78" i="1" s="1"/>
  <c r="H78" i="1" s="1"/>
  <c r="Q78" i="1"/>
  <c r="E79" i="1"/>
  <c r="F79" i="1" s="1"/>
  <c r="G79" i="1" s="1"/>
  <c r="H79" i="1" s="1"/>
  <c r="Q79" i="1"/>
  <c r="E80" i="1"/>
  <c r="F80" i="1" s="1"/>
  <c r="G80" i="1" s="1"/>
  <c r="H80" i="1" s="1"/>
  <c r="Q80" i="1"/>
  <c r="E81" i="1"/>
  <c r="F81" i="1" s="1"/>
  <c r="G81" i="1" s="1"/>
  <c r="H81" i="1" s="1"/>
  <c r="Q81" i="1"/>
  <c r="E82" i="1"/>
  <c r="F82" i="1" s="1"/>
  <c r="G82" i="1" s="1"/>
  <c r="H82" i="1" s="1"/>
  <c r="Q82" i="1"/>
  <c r="E83" i="1"/>
  <c r="F83" i="1" s="1"/>
  <c r="G83" i="1" s="1"/>
  <c r="H83" i="1" s="1"/>
  <c r="Q83" i="1"/>
  <c r="E84" i="1"/>
  <c r="F84" i="1" s="1"/>
  <c r="G84" i="1" s="1"/>
  <c r="H84" i="1" s="1"/>
  <c r="Q84" i="1"/>
  <c r="E85" i="1"/>
  <c r="F85" i="1" s="1"/>
  <c r="G85" i="1" s="1"/>
  <c r="H85" i="1" s="1"/>
  <c r="Q85" i="1"/>
  <c r="E86" i="1"/>
  <c r="F86" i="1" s="1"/>
  <c r="G86" i="1" s="1"/>
  <c r="H86" i="1" s="1"/>
  <c r="Q86" i="1"/>
  <c r="E87" i="1"/>
  <c r="F87" i="1" s="1"/>
  <c r="G87" i="1" s="1"/>
  <c r="H87" i="1" s="1"/>
  <c r="Q87" i="1"/>
  <c r="E88" i="1"/>
  <c r="F88" i="1" s="1"/>
  <c r="G88" i="1" s="1"/>
  <c r="H88" i="1" s="1"/>
  <c r="Q88" i="1"/>
  <c r="E89" i="1"/>
  <c r="F89" i="1" s="1"/>
  <c r="G89" i="1" s="1"/>
  <c r="H89" i="1" s="1"/>
  <c r="Q89" i="1"/>
  <c r="E90" i="1"/>
  <c r="F90" i="1" s="1"/>
  <c r="G90" i="1" s="1"/>
  <c r="H90" i="1" s="1"/>
  <c r="Q90" i="1"/>
  <c r="E91" i="1"/>
  <c r="F91" i="1" s="1"/>
  <c r="G91" i="1" s="1"/>
  <c r="H91" i="1" s="1"/>
  <c r="Q91" i="1"/>
  <c r="E92" i="1"/>
  <c r="F92" i="1" s="1"/>
  <c r="G92" i="1" s="1"/>
  <c r="H92" i="1" s="1"/>
  <c r="Q92" i="1"/>
  <c r="E93" i="1"/>
  <c r="F93" i="1" s="1"/>
  <c r="G93" i="1" s="1"/>
  <c r="H93" i="1" s="1"/>
  <c r="Q93" i="1"/>
  <c r="E94" i="1"/>
  <c r="F94" i="1" s="1"/>
  <c r="G94" i="1" s="1"/>
  <c r="H94" i="1" s="1"/>
  <c r="Q94" i="1"/>
  <c r="E95" i="1"/>
  <c r="F95" i="1" s="1"/>
  <c r="G95" i="1" s="1"/>
  <c r="H95" i="1" s="1"/>
  <c r="Q95" i="1"/>
  <c r="E96" i="1"/>
  <c r="F96" i="1" s="1"/>
  <c r="G96" i="1" s="1"/>
  <c r="H96" i="1" s="1"/>
  <c r="Q96" i="1"/>
  <c r="E97" i="1"/>
  <c r="F97" i="1" s="1"/>
  <c r="G97" i="1" s="1"/>
  <c r="H97" i="1" s="1"/>
  <c r="Q97" i="1"/>
  <c r="E98" i="1"/>
  <c r="F98" i="1" s="1"/>
  <c r="G98" i="1" s="1"/>
  <c r="H98" i="1" s="1"/>
  <c r="Q98" i="1"/>
  <c r="E99" i="1"/>
  <c r="F99" i="1" s="1"/>
  <c r="G99" i="1" s="1"/>
  <c r="H99" i="1" s="1"/>
  <c r="Q99" i="1"/>
  <c r="E100" i="1"/>
  <c r="F100" i="1" s="1"/>
  <c r="G100" i="1" s="1"/>
  <c r="H100" i="1" s="1"/>
  <c r="Q100" i="1"/>
  <c r="E101" i="1"/>
  <c r="F101" i="1" s="1"/>
  <c r="G101" i="1" s="1"/>
  <c r="H101" i="1" s="1"/>
  <c r="Q101" i="1"/>
  <c r="E102" i="1"/>
  <c r="F102" i="1" s="1"/>
  <c r="G102" i="1" s="1"/>
  <c r="H102" i="1" s="1"/>
  <c r="Q102" i="1"/>
  <c r="E103" i="1"/>
  <c r="F103" i="1" s="1"/>
  <c r="G103" i="1" s="1"/>
  <c r="H103" i="1" s="1"/>
  <c r="Q103" i="1"/>
  <c r="E104" i="1"/>
  <c r="F104" i="1" s="1"/>
  <c r="G104" i="1" s="1"/>
  <c r="H104" i="1" s="1"/>
  <c r="Q104" i="1"/>
  <c r="E105" i="1"/>
  <c r="F105" i="1" s="1"/>
  <c r="G105" i="1" s="1"/>
  <c r="H105" i="1" s="1"/>
  <c r="Q105" i="1"/>
  <c r="E106" i="1"/>
  <c r="F106" i="1" s="1"/>
  <c r="G106" i="1" s="1"/>
  <c r="H106" i="1" s="1"/>
  <c r="Q106" i="1"/>
  <c r="E107" i="1"/>
  <c r="F107" i="1" s="1"/>
  <c r="G107" i="1" s="1"/>
  <c r="H107" i="1" s="1"/>
  <c r="Q107" i="1"/>
  <c r="E108" i="1"/>
  <c r="F108" i="1" s="1"/>
  <c r="G108" i="1" s="1"/>
  <c r="H108" i="1" s="1"/>
  <c r="Q108" i="1"/>
  <c r="E109" i="1"/>
  <c r="F109" i="1" s="1"/>
  <c r="G109" i="1" s="1"/>
  <c r="H109" i="1" s="1"/>
  <c r="Q109" i="1"/>
  <c r="E110" i="1"/>
  <c r="F110" i="1" s="1"/>
  <c r="G110" i="1" s="1"/>
  <c r="H110" i="1" s="1"/>
  <c r="Q110" i="1"/>
  <c r="E111" i="1"/>
  <c r="F111" i="1" s="1"/>
  <c r="G111" i="1" s="1"/>
  <c r="H111" i="1" s="1"/>
  <c r="Q111" i="1"/>
  <c r="E112" i="1"/>
  <c r="F112" i="1" s="1"/>
  <c r="G112" i="1" s="1"/>
  <c r="H112" i="1" s="1"/>
  <c r="Q112" i="1"/>
  <c r="E113" i="1"/>
  <c r="F113" i="1" s="1"/>
  <c r="G113" i="1" s="1"/>
  <c r="H113" i="1" s="1"/>
  <c r="Q113" i="1"/>
  <c r="E114" i="1"/>
  <c r="F114" i="1" s="1"/>
  <c r="G114" i="1" s="1"/>
  <c r="H114" i="1" s="1"/>
  <c r="Q114" i="1"/>
  <c r="E115" i="1"/>
  <c r="F115" i="1" s="1"/>
  <c r="G115" i="1" s="1"/>
  <c r="H115" i="1" s="1"/>
  <c r="Q115" i="1"/>
  <c r="E116" i="1"/>
  <c r="F116" i="1" s="1"/>
  <c r="G116" i="1" s="1"/>
  <c r="H116" i="1" s="1"/>
  <c r="Q116" i="1"/>
  <c r="E117" i="1"/>
  <c r="F117" i="1" s="1"/>
  <c r="G117" i="1" s="1"/>
  <c r="H117" i="1" s="1"/>
  <c r="Q117" i="1"/>
  <c r="E118" i="1"/>
  <c r="F118" i="1" s="1"/>
  <c r="G118" i="1" s="1"/>
  <c r="H118" i="1" s="1"/>
  <c r="Q118" i="1"/>
  <c r="E119" i="1"/>
  <c r="F119" i="1" s="1"/>
  <c r="G119" i="1" s="1"/>
  <c r="H119" i="1" s="1"/>
  <c r="Q119" i="1"/>
  <c r="E120" i="1"/>
  <c r="F120" i="1" s="1"/>
  <c r="G120" i="1" s="1"/>
  <c r="H120" i="1" s="1"/>
  <c r="Q120" i="1"/>
  <c r="E121" i="1"/>
  <c r="F121" i="1" s="1"/>
  <c r="G121" i="1" s="1"/>
  <c r="H121" i="1" s="1"/>
  <c r="Q121" i="1"/>
  <c r="E122" i="1"/>
  <c r="F122" i="1" s="1"/>
  <c r="G122" i="1" s="1"/>
  <c r="H122" i="1" s="1"/>
  <c r="Q122" i="1"/>
  <c r="E123" i="1"/>
  <c r="F123" i="1" s="1"/>
  <c r="G123" i="1" s="1"/>
  <c r="H123" i="1" s="1"/>
  <c r="Q123" i="1"/>
  <c r="E124" i="1"/>
  <c r="F124" i="1" s="1"/>
  <c r="G124" i="1" s="1"/>
  <c r="H124" i="1" s="1"/>
  <c r="Q124" i="1"/>
  <c r="E125" i="1"/>
  <c r="F125" i="1" s="1"/>
  <c r="G125" i="1" s="1"/>
  <c r="H125" i="1" s="1"/>
  <c r="Q125" i="1"/>
  <c r="E126" i="1"/>
  <c r="F126" i="1" s="1"/>
  <c r="G126" i="1" s="1"/>
  <c r="H126" i="1" s="1"/>
  <c r="Q126" i="1"/>
  <c r="E127" i="1"/>
  <c r="F127" i="1" s="1"/>
  <c r="G127" i="1" s="1"/>
  <c r="H127" i="1" s="1"/>
  <c r="Q127" i="1"/>
  <c r="E128" i="1"/>
  <c r="F128" i="1" s="1"/>
  <c r="G128" i="1" s="1"/>
  <c r="H128" i="1" s="1"/>
  <c r="Q128" i="1"/>
  <c r="E129" i="1"/>
  <c r="F129" i="1" s="1"/>
  <c r="G129" i="1" s="1"/>
  <c r="H129" i="1" s="1"/>
  <c r="Q129" i="1"/>
  <c r="E130" i="1"/>
  <c r="F130" i="1" s="1"/>
  <c r="G130" i="1" s="1"/>
  <c r="H130" i="1" s="1"/>
  <c r="Q130" i="1"/>
  <c r="E131" i="1"/>
  <c r="F131" i="1" s="1"/>
  <c r="G131" i="1" s="1"/>
  <c r="H131" i="1" s="1"/>
  <c r="Q131" i="1"/>
  <c r="E132" i="1"/>
  <c r="F132" i="1" s="1"/>
  <c r="G132" i="1" s="1"/>
  <c r="H132" i="1" s="1"/>
  <c r="Q132" i="1"/>
  <c r="E133" i="1"/>
  <c r="F133" i="1" s="1"/>
  <c r="G133" i="1" s="1"/>
  <c r="H133" i="1" s="1"/>
  <c r="Q133" i="1"/>
  <c r="E134" i="1"/>
  <c r="F134" i="1" s="1"/>
  <c r="G134" i="1" s="1"/>
  <c r="H134" i="1" s="1"/>
  <c r="Q134" i="1"/>
  <c r="E135" i="1"/>
  <c r="F135" i="1" s="1"/>
  <c r="G135" i="1" s="1"/>
  <c r="H135" i="1" s="1"/>
  <c r="Q135" i="1"/>
  <c r="E136" i="1"/>
  <c r="F136" i="1" s="1"/>
  <c r="G136" i="1" s="1"/>
  <c r="H136" i="1" s="1"/>
  <c r="Q136" i="1"/>
  <c r="E137" i="1"/>
  <c r="F137" i="1" s="1"/>
  <c r="G137" i="1" s="1"/>
  <c r="H137" i="1" s="1"/>
  <c r="Q137" i="1"/>
  <c r="E138" i="1"/>
  <c r="F138" i="1" s="1"/>
  <c r="G138" i="1" s="1"/>
  <c r="H138" i="1" s="1"/>
  <c r="Q138" i="1"/>
  <c r="E139" i="1"/>
  <c r="F139" i="1" s="1"/>
  <c r="G139" i="1" s="1"/>
  <c r="H139" i="1" s="1"/>
  <c r="Q139" i="1"/>
  <c r="E140" i="1"/>
  <c r="F140" i="1" s="1"/>
  <c r="G140" i="1" s="1"/>
  <c r="H140" i="1" s="1"/>
  <c r="Q140" i="1"/>
  <c r="E141" i="1"/>
  <c r="F141" i="1" s="1"/>
  <c r="G141" i="1" s="1"/>
  <c r="H141" i="1" s="1"/>
  <c r="Q141" i="1"/>
  <c r="E142" i="1"/>
  <c r="F142" i="1" s="1"/>
  <c r="G142" i="1" s="1"/>
  <c r="H142" i="1" s="1"/>
  <c r="Q142" i="1"/>
  <c r="E143" i="1"/>
  <c r="F143" i="1" s="1"/>
  <c r="G143" i="1" s="1"/>
  <c r="H143" i="1" s="1"/>
  <c r="Q143" i="1"/>
  <c r="E144" i="1"/>
  <c r="F144" i="1" s="1"/>
  <c r="G144" i="1" s="1"/>
  <c r="H144" i="1" s="1"/>
  <c r="Q144" i="1"/>
  <c r="E145" i="1"/>
  <c r="F145" i="1" s="1"/>
  <c r="G145" i="1" s="1"/>
  <c r="H145" i="1" s="1"/>
  <c r="Q145" i="1"/>
  <c r="E146" i="1"/>
  <c r="F146" i="1" s="1"/>
  <c r="G146" i="1" s="1"/>
  <c r="H146" i="1" s="1"/>
  <c r="Q146" i="1"/>
  <c r="E147" i="1"/>
  <c r="F147" i="1" s="1"/>
  <c r="G147" i="1" s="1"/>
  <c r="H147" i="1" s="1"/>
  <c r="Q147" i="1"/>
  <c r="E148" i="1"/>
  <c r="F148" i="1" s="1"/>
  <c r="G148" i="1" s="1"/>
  <c r="H148" i="1" s="1"/>
  <c r="Q148" i="1"/>
  <c r="E149" i="1"/>
  <c r="F149" i="1" s="1"/>
  <c r="G149" i="1" s="1"/>
  <c r="H149" i="1" s="1"/>
  <c r="Q149" i="1"/>
  <c r="E150" i="1"/>
  <c r="F150" i="1" s="1"/>
  <c r="G150" i="1" s="1"/>
  <c r="H150" i="1" s="1"/>
  <c r="Q150" i="1"/>
  <c r="E151" i="1"/>
  <c r="F151" i="1" s="1"/>
  <c r="G151" i="1" s="1"/>
  <c r="H151" i="1" s="1"/>
  <c r="Q151" i="1"/>
  <c r="E152" i="1"/>
  <c r="F152" i="1" s="1"/>
  <c r="G152" i="1" s="1"/>
  <c r="H152" i="1" s="1"/>
  <c r="Q152" i="1"/>
  <c r="E153" i="1"/>
  <c r="F153" i="1" s="1"/>
  <c r="G153" i="1" s="1"/>
  <c r="H153" i="1" s="1"/>
  <c r="Q153" i="1"/>
  <c r="E154" i="1"/>
  <c r="F154" i="1" s="1"/>
  <c r="G154" i="1" s="1"/>
  <c r="H154" i="1" s="1"/>
  <c r="Q154" i="1"/>
  <c r="E155" i="1"/>
  <c r="F155" i="1" s="1"/>
  <c r="G155" i="1" s="1"/>
  <c r="H155" i="1" s="1"/>
  <c r="Q155" i="1"/>
  <c r="E156" i="1"/>
  <c r="F156" i="1" s="1"/>
  <c r="G156" i="1" s="1"/>
  <c r="H156" i="1" s="1"/>
  <c r="Q156" i="1"/>
  <c r="E157" i="1"/>
  <c r="F157" i="1" s="1"/>
  <c r="G157" i="1" s="1"/>
  <c r="H157" i="1" s="1"/>
  <c r="Q157" i="1"/>
  <c r="E158" i="1"/>
  <c r="F158" i="1" s="1"/>
  <c r="G158" i="1" s="1"/>
  <c r="H158" i="1" s="1"/>
  <c r="Q158" i="1"/>
  <c r="E159" i="1"/>
  <c r="F159" i="1" s="1"/>
  <c r="G159" i="1" s="1"/>
  <c r="H159" i="1" s="1"/>
  <c r="Q159" i="1"/>
  <c r="E160" i="1"/>
  <c r="F160" i="1" s="1"/>
  <c r="G160" i="1" s="1"/>
  <c r="H160" i="1" s="1"/>
  <c r="Q160" i="1"/>
  <c r="E161" i="1"/>
  <c r="F161" i="1" s="1"/>
  <c r="G161" i="1" s="1"/>
  <c r="H161" i="1" s="1"/>
  <c r="Q161" i="1"/>
  <c r="E162" i="1"/>
  <c r="F162" i="1" s="1"/>
  <c r="G162" i="1" s="1"/>
  <c r="H162" i="1" s="1"/>
  <c r="Q162" i="1"/>
  <c r="E163" i="1"/>
  <c r="F163" i="1" s="1"/>
  <c r="G163" i="1" s="1"/>
  <c r="H163" i="1" s="1"/>
  <c r="Q163" i="1"/>
  <c r="E164" i="1"/>
  <c r="F164" i="1" s="1"/>
  <c r="G164" i="1" s="1"/>
  <c r="H164" i="1" s="1"/>
  <c r="Q164" i="1"/>
  <c r="E165" i="1"/>
  <c r="F165" i="1" s="1"/>
  <c r="G165" i="1" s="1"/>
  <c r="H165" i="1" s="1"/>
  <c r="Q165" i="1"/>
  <c r="E166" i="1"/>
  <c r="F166" i="1" s="1"/>
  <c r="G166" i="1" s="1"/>
  <c r="H166" i="1" s="1"/>
  <c r="Q166" i="1"/>
  <c r="E167" i="1"/>
  <c r="F167" i="1" s="1"/>
  <c r="G167" i="1" s="1"/>
  <c r="H167" i="1" s="1"/>
  <c r="Q167" i="1"/>
  <c r="E168" i="1"/>
  <c r="F168" i="1" s="1"/>
  <c r="G168" i="1" s="1"/>
  <c r="H168" i="1" s="1"/>
  <c r="Q168" i="1"/>
  <c r="E169" i="1"/>
  <c r="F169" i="1" s="1"/>
  <c r="G169" i="1" s="1"/>
  <c r="H169" i="1" s="1"/>
  <c r="Q169" i="1"/>
  <c r="E170" i="1"/>
  <c r="F170" i="1" s="1"/>
  <c r="G170" i="1" s="1"/>
  <c r="H170" i="1" s="1"/>
  <c r="Q170" i="1"/>
  <c r="E171" i="1"/>
  <c r="F171" i="1" s="1"/>
  <c r="G171" i="1" s="1"/>
  <c r="H171" i="1" s="1"/>
  <c r="Q171" i="1"/>
  <c r="E172" i="1"/>
  <c r="F172" i="1" s="1"/>
  <c r="G172" i="1" s="1"/>
  <c r="H172" i="1" s="1"/>
  <c r="Q172" i="1"/>
  <c r="E173" i="1"/>
  <c r="F173" i="1" s="1"/>
  <c r="G173" i="1" s="1"/>
  <c r="H173" i="1" s="1"/>
  <c r="Q173" i="1"/>
  <c r="E174" i="1"/>
  <c r="F174" i="1" s="1"/>
  <c r="G174" i="1" s="1"/>
  <c r="H174" i="1" s="1"/>
  <c r="Q174" i="1"/>
  <c r="E175" i="1"/>
  <c r="F175" i="1" s="1"/>
  <c r="G175" i="1" s="1"/>
  <c r="H175" i="1" s="1"/>
  <c r="Q175" i="1"/>
  <c r="E176" i="1"/>
  <c r="F176" i="1" s="1"/>
  <c r="G176" i="1" s="1"/>
  <c r="H176" i="1" s="1"/>
  <c r="Q176" i="1"/>
  <c r="E177" i="1"/>
  <c r="F177" i="1" s="1"/>
  <c r="G177" i="1" s="1"/>
  <c r="H177" i="1" s="1"/>
  <c r="Q177" i="1"/>
  <c r="E178" i="1"/>
  <c r="F178" i="1" s="1"/>
  <c r="G178" i="1" s="1"/>
  <c r="H178" i="1" s="1"/>
  <c r="Q178" i="1"/>
  <c r="E179" i="1"/>
  <c r="F179" i="1" s="1"/>
  <c r="G179" i="1" s="1"/>
  <c r="H179" i="1" s="1"/>
  <c r="Q179" i="1"/>
  <c r="E180" i="1"/>
  <c r="F180" i="1" s="1"/>
  <c r="G180" i="1" s="1"/>
  <c r="H180" i="1" s="1"/>
  <c r="Q180" i="1"/>
  <c r="E181" i="1"/>
  <c r="F181" i="1" s="1"/>
  <c r="G181" i="1" s="1"/>
  <c r="H181" i="1" s="1"/>
  <c r="Q181" i="1"/>
  <c r="E182" i="1"/>
  <c r="F182" i="1" s="1"/>
  <c r="G182" i="1" s="1"/>
  <c r="H182" i="1" s="1"/>
  <c r="Q182" i="1"/>
  <c r="E183" i="1"/>
  <c r="F183" i="1" s="1"/>
  <c r="G183" i="1" s="1"/>
  <c r="H183" i="1" s="1"/>
  <c r="Q183" i="1"/>
  <c r="E184" i="1"/>
  <c r="F184" i="1" s="1"/>
  <c r="G184" i="1" s="1"/>
  <c r="H184" i="1" s="1"/>
  <c r="Q184" i="1"/>
  <c r="E185" i="1"/>
  <c r="F185" i="1" s="1"/>
  <c r="G185" i="1" s="1"/>
  <c r="H185" i="1" s="1"/>
  <c r="Q185" i="1"/>
  <c r="E186" i="1"/>
  <c r="F186" i="1" s="1"/>
  <c r="G186" i="1" s="1"/>
  <c r="H186" i="1" s="1"/>
  <c r="Q186" i="1"/>
  <c r="E187" i="1"/>
  <c r="F187" i="1" s="1"/>
  <c r="G187" i="1" s="1"/>
  <c r="H187" i="1" s="1"/>
  <c r="Q187" i="1"/>
  <c r="E188" i="1"/>
  <c r="F188" i="1" s="1"/>
  <c r="G188" i="1" s="1"/>
  <c r="H188" i="1" s="1"/>
  <c r="Q188" i="1"/>
  <c r="E189" i="1"/>
  <c r="F189" i="1" s="1"/>
  <c r="G189" i="1" s="1"/>
  <c r="H189" i="1" s="1"/>
  <c r="Q189" i="1"/>
  <c r="E190" i="1"/>
  <c r="F190" i="1" s="1"/>
  <c r="G190" i="1" s="1"/>
  <c r="H190" i="1" s="1"/>
  <c r="Q190" i="1"/>
  <c r="E191" i="1"/>
  <c r="F191" i="1" s="1"/>
  <c r="G191" i="1" s="1"/>
  <c r="H191" i="1" s="1"/>
  <c r="Q191" i="1"/>
  <c r="E192" i="1"/>
  <c r="F192" i="1" s="1"/>
  <c r="G192" i="1" s="1"/>
  <c r="H192" i="1" s="1"/>
  <c r="Q192" i="1"/>
  <c r="E193" i="1"/>
  <c r="F193" i="1" s="1"/>
  <c r="G193" i="1" s="1"/>
  <c r="H193" i="1" s="1"/>
  <c r="Q193" i="1"/>
  <c r="E194" i="1"/>
  <c r="F194" i="1" s="1"/>
  <c r="G194" i="1" s="1"/>
  <c r="H194" i="1" s="1"/>
  <c r="Q194" i="1"/>
  <c r="E195" i="1"/>
  <c r="F195" i="1"/>
  <c r="G195" i="1" s="1"/>
  <c r="H195" i="1" s="1"/>
  <c r="Q195" i="1"/>
  <c r="E196" i="1"/>
  <c r="F196" i="1" s="1"/>
  <c r="G196" i="1" s="1"/>
  <c r="H196" i="1" s="1"/>
  <c r="Q196" i="1"/>
  <c r="E197" i="1"/>
  <c r="F197" i="1" s="1"/>
  <c r="G197" i="1" s="1"/>
  <c r="H197" i="1" s="1"/>
  <c r="Q197" i="1"/>
  <c r="E198" i="1"/>
  <c r="F198" i="1" s="1"/>
  <c r="G198" i="1" s="1"/>
  <c r="H198" i="1" s="1"/>
  <c r="Q198" i="1"/>
  <c r="E199" i="1"/>
  <c r="F199" i="1" s="1"/>
  <c r="G199" i="1" s="1"/>
  <c r="H199" i="1" s="1"/>
  <c r="Q199" i="1"/>
  <c r="E200" i="1"/>
  <c r="F200" i="1" s="1"/>
  <c r="G200" i="1" s="1"/>
  <c r="H200" i="1" s="1"/>
  <c r="Q200" i="1"/>
  <c r="E201" i="1"/>
  <c r="F201" i="1" s="1"/>
  <c r="G201" i="1" s="1"/>
  <c r="H201" i="1" s="1"/>
  <c r="Q201" i="1"/>
  <c r="E202" i="1"/>
  <c r="F202" i="1" s="1"/>
  <c r="G202" i="1" s="1"/>
  <c r="H202" i="1" s="1"/>
  <c r="Q202" i="1"/>
  <c r="E203" i="1"/>
  <c r="F203" i="1" s="1"/>
  <c r="G203" i="1" s="1"/>
  <c r="H203" i="1" s="1"/>
  <c r="Q203" i="1"/>
  <c r="E204" i="1"/>
  <c r="E898" i="3" s="1"/>
  <c r="Q204" i="1"/>
  <c r="E205" i="1"/>
  <c r="F205" i="1" s="1"/>
  <c r="G205" i="1" s="1"/>
  <c r="H205" i="1" s="1"/>
  <c r="Q205" i="1"/>
  <c r="E206" i="1"/>
  <c r="F206" i="1" s="1"/>
  <c r="G206" i="1" s="1"/>
  <c r="H206" i="1" s="1"/>
  <c r="Q206" i="1"/>
  <c r="E207" i="1"/>
  <c r="F207" i="1" s="1"/>
  <c r="G207" i="1" s="1"/>
  <c r="H207" i="1" s="1"/>
  <c r="Q207" i="1"/>
  <c r="E208" i="1"/>
  <c r="F208" i="1" s="1"/>
  <c r="G208" i="1" s="1"/>
  <c r="H208" i="1" s="1"/>
  <c r="Q208" i="1"/>
  <c r="E209" i="1"/>
  <c r="F209" i="1" s="1"/>
  <c r="G209" i="1" s="1"/>
  <c r="H209" i="1" s="1"/>
  <c r="Q209" i="1"/>
  <c r="E210" i="1"/>
  <c r="F210" i="1" s="1"/>
  <c r="G210" i="1" s="1"/>
  <c r="H210" i="1" s="1"/>
  <c r="Q210" i="1"/>
  <c r="E211" i="1"/>
  <c r="F211" i="1" s="1"/>
  <c r="G211" i="1" s="1"/>
  <c r="H211" i="1" s="1"/>
  <c r="Q211" i="1"/>
  <c r="E212" i="1"/>
  <c r="F212" i="1" s="1"/>
  <c r="G212" i="1" s="1"/>
  <c r="H212" i="1" s="1"/>
  <c r="Q212" i="1"/>
  <c r="E213" i="1"/>
  <c r="F213" i="1" s="1"/>
  <c r="G213" i="1" s="1"/>
  <c r="H213" i="1" s="1"/>
  <c r="Q213" i="1"/>
  <c r="E214" i="1"/>
  <c r="F214" i="1" s="1"/>
  <c r="G214" i="1" s="1"/>
  <c r="H214" i="1" s="1"/>
  <c r="Q214" i="1"/>
  <c r="E215" i="1"/>
  <c r="F215" i="1" s="1"/>
  <c r="G215" i="1" s="1"/>
  <c r="H215" i="1" s="1"/>
  <c r="Q215" i="1"/>
  <c r="E216" i="1"/>
  <c r="F216" i="1" s="1"/>
  <c r="G216" i="1" s="1"/>
  <c r="H216" i="1" s="1"/>
  <c r="Q216" i="1"/>
  <c r="E217" i="1"/>
  <c r="F217" i="1" s="1"/>
  <c r="G217" i="1" s="1"/>
  <c r="H217" i="1" s="1"/>
  <c r="Q217" i="1"/>
  <c r="E218" i="1"/>
  <c r="F218" i="1" s="1"/>
  <c r="G218" i="1" s="1"/>
  <c r="H218" i="1" s="1"/>
  <c r="Q218" i="1"/>
  <c r="E219" i="1"/>
  <c r="F219" i="1" s="1"/>
  <c r="G219" i="1" s="1"/>
  <c r="H219" i="1" s="1"/>
  <c r="Q219" i="1"/>
  <c r="E220" i="1"/>
  <c r="F220" i="1" s="1"/>
  <c r="G220" i="1" s="1"/>
  <c r="H220" i="1" s="1"/>
  <c r="Q220" i="1"/>
  <c r="E221" i="1"/>
  <c r="F221" i="1" s="1"/>
  <c r="G221" i="1" s="1"/>
  <c r="H221" i="1" s="1"/>
  <c r="Q221" i="1"/>
  <c r="E222" i="1"/>
  <c r="F222" i="1" s="1"/>
  <c r="G222" i="1" s="1"/>
  <c r="H222" i="1" s="1"/>
  <c r="Q222" i="1"/>
  <c r="E223" i="1"/>
  <c r="F223" i="1" s="1"/>
  <c r="G223" i="1" s="1"/>
  <c r="H223" i="1" s="1"/>
  <c r="Q223" i="1"/>
  <c r="E224" i="1"/>
  <c r="F224" i="1" s="1"/>
  <c r="G224" i="1" s="1"/>
  <c r="H224" i="1" s="1"/>
  <c r="Q224" i="1"/>
  <c r="E225" i="1"/>
  <c r="F225" i="1" s="1"/>
  <c r="G225" i="1" s="1"/>
  <c r="H225" i="1" s="1"/>
  <c r="Q225" i="1"/>
  <c r="E226" i="1"/>
  <c r="F226" i="1" s="1"/>
  <c r="G226" i="1" s="1"/>
  <c r="H226" i="1" s="1"/>
  <c r="Q226" i="1"/>
  <c r="E227" i="1"/>
  <c r="F227" i="1" s="1"/>
  <c r="G227" i="1" s="1"/>
  <c r="H227" i="1" s="1"/>
  <c r="Q227" i="1"/>
  <c r="E228" i="1"/>
  <c r="F228" i="1" s="1"/>
  <c r="G228" i="1" s="1"/>
  <c r="H228" i="1" s="1"/>
  <c r="Q228" i="1"/>
  <c r="E229" i="1"/>
  <c r="F229" i="1" s="1"/>
  <c r="G229" i="1" s="1"/>
  <c r="H229" i="1" s="1"/>
  <c r="Q229" i="1"/>
  <c r="E230" i="1"/>
  <c r="F230" i="1" s="1"/>
  <c r="G230" i="1" s="1"/>
  <c r="H230" i="1" s="1"/>
  <c r="Q230" i="1"/>
  <c r="E231" i="1"/>
  <c r="F231" i="1" s="1"/>
  <c r="G231" i="1" s="1"/>
  <c r="H231" i="1" s="1"/>
  <c r="Q231" i="1"/>
  <c r="E232" i="1"/>
  <c r="F232" i="1"/>
  <c r="G232" i="1" s="1"/>
  <c r="H232" i="1" s="1"/>
  <c r="Q232" i="1"/>
  <c r="E233" i="1"/>
  <c r="F233" i="1" s="1"/>
  <c r="G233" i="1" s="1"/>
  <c r="H233" i="1" s="1"/>
  <c r="Q233" i="1"/>
  <c r="E234" i="1"/>
  <c r="F234" i="1" s="1"/>
  <c r="T234" i="1" s="1"/>
  <c r="Q234" i="1"/>
  <c r="E235" i="1"/>
  <c r="F235" i="1" s="1"/>
  <c r="G235" i="1" s="1"/>
  <c r="H235" i="1" s="1"/>
  <c r="Q235" i="1"/>
  <c r="E236" i="1"/>
  <c r="F236" i="1" s="1"/>
  <c r="G236" i="1" s="1"/>
  <c r="H236" i="1" s="1"/>
  <c r="Q236" i="1"/>
  <c r="E237" i="1"/>
  <c r="F237" i="1" s="1"/>
  <c r="G237" i="1" s="1"/>
  <c r="H237" i="1" s="1"/>
  <c r="Q237" i="1"/>
  <c r="E238" i="1"/>
  <c r="F238" i="1" s="1"/>
  <c r="G238" i="1" s="1"/>
  <c r="H238" i="1" s="1"/>
  <c r="Q238" i="1"/>
  <c r="E239" i="1"/>
  <c r="F239" i="1" s="1"/>
  <c r="G239" i="1" s="1"/>
  <c r="H239" i="1" s="1"/>
  <c r="Q239" i="1"/>
  <c r="E240" i="1"/>
  <c r="F240" i="1" s="1"/>
  <c r="G240" i="1" s="1"/>
  <c r="H240" i="1" s="1"/>
  <c r="Q240" i="1"/>
  <c r="E241" i="1"/>
  <c r="F241" i="1" s="1"/>
  <c r="G241" i="1" s="1"/>
  <c r="H241" i="1" s="1"/>
  <c r="Q241" i="1"/>
  <c r="E242" i="1"/>
  <c r="F242" i="1" s="1"/>
  <c r="G242" i="1" s="1"/>
  <c r="H242" i="1" s="1"/>
  <c r="Q242" i="1"/>
  <c r="E243" i="1"/>
  <c r="F243" i="1" s="1"/>
  <c r="G243" i="1" s="1"/>
  <c r="H243" i="1" s="1"/>
  <c r="Q243" i="1"/>
  <c r="E244" i="1"/>
  <c r="F244" i="1" s="1"/>
  <c r="G244" i="1" s="1"/>
  <c r="H244" i="1" s="1"/>
  <c r="Q244" i="1"/>
  <c r="E245" i="1"/>
  <c r="F245" i="1" s="1"/>
  <c r="G245" i="1" s="1"/>
  <c r="H245" i="1" s="1"/>
  <c r="Q245" i="1"/>
  <c r="E246" i="1"/>
  <c r="F246" i="1" s="1"/>
  <c r="G246" i="1" s="1"/>
  <c r="H246" i="1" s="1"/>
  <c r="Q246" i="1"/>
  <c r="E247" i="1"/>
  <c r="F247" i="1" s="1"/>
  <c r="G247" i="1" s="1"/>
  <c r="H247" i="1" s="1"/>
  <c r="Q247" i="1"/>
  <c r="E248" i="1"/>
  <c r="F248" i="1" s="1"/>
  <c r="G248" i="1" s="1"/>
  <c r="H248" i="1" s="1"/>
  <c r="Q248" i="1"/>
  <c r="E249" i="1"/>
  <c r="F249" i="1" s="1"/>
  <c r="G249" i="1" s="1"/>
  <c r="H249" i="1" s="1"/>
  <c r="Q249" i="1"/>
  <c r="E250" i="1"/>
  <c r="F250" i="1" s="1"/>
  <c r="G250" i="1" s="1"/>
  <c r="H250" i="1" s="1"/>
  <c r="Q250" i="1"/>
  <c r="E251" i="1"/>
  <c r="F251" i="1" s="1"/>
  <c r="G251" i="1"/>
  <c r="H251" i="1" s="1"/>
  <c r="Q251" i="1"/>
  <c r="E252" i="1"/>
  <c r="F252" i="1" s="1"/>
  <c r="G252" i="1" s="1"/>
  <c r="H252" i="1" s="1"/>
  <c r="Q252" i="1"/>
  <c r="E253" i="1"/>
  <c r="F253" i="1" s="1"/>
  <c r="G253" i="1" s="1"/>
  <c r="H253" i="1" s="1"/>
  <c r="Q253" i="1"/>
  <c r="E254" i="1"/>
  <c r="F254" i="1" s="1"/>
  <c r="G254" i="1" s="1"/>
  <c r="H254" i="1" s="1"/>
  <c r="Q254" i="1"/>
  <c r="E255" i="1"/>
  <c r="F255" i="1" s="1"/>
  <c r="G255" i="1" s="1"/>
  <c r="H255" i="1" s="1"/>
  <c r="Q255" i="1"/>
  <c r="E256" i="1"/>
  <c r="F256" i="1" s="1"/>
  <c r="G256" i="1" s="1"/>
  <c r="H256" i="1" s="1"/>
  <c r="Q256" i="1"/>
  <c r="E257" i="1"/>
  <c r="F257" i="1" s="1"/>
  <c r="G257" i="1" s="1"/>
  <c r="H257" i="1" s="1"/>
  <c r="Q257" i="1"/>
  <c r="E258" i="1"/>
  <c r="F258" i="1" s="1"/>
  <c r="G258" i="1" s="1"/>
  <c r="H258" i="1" s="1"/>
  <c r="Q258" i="1"/>
  <c r="E259" i="1"/>
  <c r="F259" i="1" s="1"/>
  <c r="G259" i="1" s="1"/>
  <c r="H259" i="1" s="1"/>
  <c r="Q259" i="1"/>
  <c r="E260" i="1"/>
  <c r="F260" i="1" s="1"/>
  <c r="G260" i="1" s="1"/>
  <c r="H260" i="1" s="1"/>
  <c r="Q260" i="1"/>
  <c r="E261" i="1"/>
  <c r="F261" i="1" s="1"/>
  <c r="G261" i="1" s="1"/>
  <c r="H261" i="1" s="1"/>
  <c r="Q261" i="1"/>
  <c r="E262" i="1"/>
  <c r="F262" i="1" s="1"/>
  <c r="G262" i="1" s="1"/>
  <c r="H262" i="1" s="1"/>
  <c r="Q262" i="1"/>
  <c r="E263" i="1"/>
  <c r="F263" i="1" s="1"/>
  <c r="G263" i="1" s="1"/>
  <c r="H263" i="1" s="1"/>
  <c r="Q263" i="1"/>
  <c r="E264" i="1"/>
  <c r="F264" i="1" s="1"/>
  <c r="G264" i="1" s="1"/>
  <c r="H264" i="1" s="1"/>
  <c r="Q264" i="1"/>
  <c r="E265" i="1"/>
  <c r="F265" i="1" s="1"/>
  <c r="G265" i="1" s="1"/>
  <c r="H265" i="1" s="1"/>
  <c r="Q265" i="1"/>
  <c r="E266" i="1"/>
  <c r="F266" i="1" s="1"/>
  <c r="G266" i="1" s="1"/>
  <c r="H266" i="1" s="1"/>
  <c r="Q266" i="1"/>
  <c r="E267" i="1"/>
  <c r="F267" i="1" s="1"/>
  <c r="G267" i="1" s="1"/>
  <c r="H267" i="1" s="1"/>
  <c r="Q267" i="1"/>
  <c r="E268" i="1"/>
  <c r="F268" i="1" s="1"/>
  <c r="G268" i="1" s="1"/>
  <c r="H268" i="1" s="1"/>
  <c r="Q268" i="1"/>
  <c r="E269" i="1"/>
  <c r="F269" i="1" s="1"/>
  <c r="G269" i="1" s="1"/>
  <c r="H269" i="1" s="1"/>
  <c r="Q269" i="1"/>
  <c r="E270" i="1"/>
  <c r="F270" i="1" s="1"/>
  <c r="G270" i="1" s="1"/>
  <c r="H270" i="1" s="1"/>
  <c r="Q270" i="1"/>
  <c r="E271" i="1"/>
  <c r="F271" i="1" s="1"/>
  <c r="G271" i="1" s="1"/>
  <c r="H271" i="1" s="1"/>
  <c r="Q271" i="1"/>
  <c r="E272" i="1"/>
  <c r="F272" i="1" s="1"/>
  <c r="G272" i="1" s="1"/>
  <c r="H272" i="1" s="1"/>
  <c r="Q272" i="1"/>
  <c r="E273" i="1"/>
  <c r="F273" i="1" s="1"/>
  <c r="G273" i="1" s="1"/>
  <c r="H273" i="1" s="1"/>
  <c r="Q273" i="1"/>
  <c r="E274" i="1"/>
  <c r="F274" i="1" s="1"/>
  <c r="G274" i="1" s="1"/>
  <c r="H274" i="1" s="1"/>
  <c r="Q274" i="1"/>
  <c r="E275" i="1"/>
  <c r="F275" i="1" s="1"/>
  <c r="G275" i="1"/>
  <c r="H275" i="1" s="1"/>
  <c r="Q275" i="1"/>
  <c r="E276" i="1"/>
  <c r="F276" i="1" s="1"/>
  <c r="G276" i="1" s="1"/>
  <c r="H276" i="1" s="1"/>
  <c r="Q276" i="1"/>
  <c r="E277" i="1"/>
  <c r="F277" i="1" s="1"/>
  <c r="G277" i="1" s="1"/>
  <c r="H277" i="1" s="1"/>
  <c r="Q277" i="1"/>
  <c r="E278" i="1"/>
  <c r="F278" i="1" s="1"/>
  <c r="G278" i="1" s="1"/>
  <c r="H278" i="1" s="1"/>
  <c r="Q278" i="1"/>
  <c r="E279" i="1"/>
  <c r="F279" i="1" s="1"/>
  <c r="G279" i="1" s="1"/>
  <c r="H279" i="1" s="1"/>
  <c r="Q279" i="1"/>
  <c r="E280" i="1"/>
  <c r="F280" i="1" s="1"/>
  <c r="G280" i="1" s="1"/>
  <c r="H280" i="1" s="1"/>
  <c r="Q280" i="1"/>
  <c r="E281" i="1"/>
  <c r="F281" i="1" s="1"/>
  <c r="G281" i="1" s="1"/>
  <c r="H281" i="1" s="1"/>
  <c r="Q281" i="1"/>
  <c r="E282" i="1"/>
  <c r="F282" i="1" s="1"/>
  <c r="G282" i="1" s="1"/>
  <c r="I282" i="1" s="1"/>
  <c r="Q282" i="1"/>
  <c r="E283" i="1"/>
  <c r="F283" i="1" s="1"/>
  <c r="G283" i="1" s="1"/>
  <c r="I283" i="1" s="1"/>
  <c r="Q283" i="1"/>
  <c r="E284" i="1"/>
  <c r="F284" i="1" s="1"/>
  <c r="G284" i="1" s="1"/>
  <c r="H284" i="1" s="1"/>
  <c r="Q284" i="1"/>
  <c r="E285" i="1"/>
  <c r="F285" i="1" s="1"/>
  <c r="G285" i="1" s="1"/>
  <c r="I285" i="1" s="1"/>
  <c r="Q285" i="1"/>
  <c r="E286" i="1"/>
  <c r="F286" i="1" s="1"/>
  <c r="G286" i="1" s="1"/>
  <c r="H286" i="1" s="1"/>
  <c r="Q286" i="1"/>
  <c r="E287" i="1"/>
  <c r="F287" i="1" s="1"/>
  <c r="G287" i="1" s="1"/>
  <c r="I287" i="1" s="1"/>
  <c r="Q287" i="1"/>
  <c r="E288" i="1"/>
  <c r="F288" i="1" s="1"/>
  <c r="G288" i="1" s="1"/>
  <c r="H288" i="1" s="1"/>
  <c r="Q288" i="1"/>
  <c r="E289" i="1"/>
  <c r="F289" i="1" s="1"/>
  <c r="G289" i="1" s="1"/>
  <c r="I289" i="1" s="1"/>
  <c r="Q289" i="1"/>
  <c r="E290" i="1"/>
  <c r="F290" i="1" s="1"/>
  <c r="G290" i="1" s="1"/>
  <c r="I290" i="1" s="1"/>
  <c r="Q290" i="1"/>
  <c r="E291" i="1"/>
  <c r="F291" i="1" s="1"/>
  <c r="G291" i="1" s="1"/>
  <c r="I291" i="1" s="1"/>
  <c r="Q291" i="1"/>
  <c r="E292" i="1"/>
  <c r="F292" i="1" s="1"/>
  <c r="G292" i="1" s="1"/>
  <c r="I292" i="1" s="1"/>
  <c r="Q292" i="1"/>
  <c r="E293" i="1"/>
  <c r="F293" i="1" s="1"/>
  <c r="G293" i="1" s="1"/>
  <c r="H293" i="1" s="1"/>
  <c r="Q293" i="1"/>
  <c r="E294" i="1"/>
  <c r="F294" i="1" s="1"/>
  <c r="G294" i="1" s="1"/>
  <c r="H294" i="1" s="1"/>
  <c r="Q294" i="1"/>
  <c r="E295" i="1"/>
  <c r="F295" i="1" s="1"/>
  <c r="G295" i="1" s="1"/>
  <c r="H295" i="1" s="1"/>
  <c r="Q295" i="1"/>
  <c r="E296" i="1"/>
  <c r="F296" i="1" s="1"/>
  <c r="G296" i="1" s="1"/>
  <c r="H296" i="1" s="1"/>
  <c r="Q296" i="1"/>
  <c r="E297" i="1"/>
  <c r="F297" i="1" s="1"/>
  <c r="G297" i="1" s="1"/>
  <c r="H297" i="1" s="1"/>
  <c r="Q297" i="1"/>
  <c r="E298" i="1"/>
  <c r="F298" i="1" s="1"/>
  <c r="G298" i="1" s="1"/>
  <c r="H298" i="1" s="1"/>
  <c r="Q298" i="1"/>
  <c r="E299" i="1"/>
  <c r="F299" i="1" s="1"/>
  <c r="G299" i="1" s="1"/>
  <c r="I299" i="1" s="1"/>
  <c r="Q299" i="1"/>
  <c r="E300" i="1"/>
  <c r="F300" i="1" s="1"/>
  <c r="G300" i="1" s="1"/>
  <c r="H300" i="1" s="1"/>
  <c r="Q300" i="1"/>
  <c r="E301" i="1"/>
  <c r="F301" i="1" s="1"/>
  <c r="G301" i="1" s="1"/>
  <c r="I301" i="1" s="1"/>
  <c r="Q301" i="1"/>
  <c r="E302" i="1"/>
  <c r="F302" i="1" s="1"/>
  <c r="G302" i="1" s="1"/>
  <c r="I302" i="1" s="1"/>
  <c r="Q302" i="1"/>
  <c r="E303" i="1"/>
  <c r="F303" i="1" s="1"/>
  <c r="G303" i="1" s="1"/>
  <c r="I303" i="1" s="1"/>
  <c r="Q303" i="1"/>
  <c r="E304" i="1"/>
  <c r="F304" i="1" s="1"/>
  <c r="G304" i="1" s="1"/>
  <c r="I304" i="1" s="1"/>
  <c r="Q304" i="1"/>
  <c r="E305" i="1"/>
  <c r="F305" i="1" s="1"/>
  <c r="G305" i="1" s="1"/>
  <c r="I305" i="1" s="1"/>
  <c r="Q305" i="1"/>
  <c r="E306" i="1"/>
  <c r="F306" i="1" s="1"/>
  <c r="G306" i="1" s="1"/>
  <c r="I306" i="1" s="1"/>
  <c r="Q306" i="1"/>
  <c r="E307" i="1"/>
  <c r="F307" i="1" s="1"/>
  <c r="G307" i="1" s="1"/>
  <c r="H307" i="1" s="1"/>
  <c r="Q307" i="1"/>
  <c r="E308" i="1"/>
  <c r="F308" i="1" s="1"/>
  <c r="G308" i="1" s="1"/>
  <c r="I308" i="1" s="1"/>
  <c r="Q308" i="1"/>
  <c r="E309" i="1"/>
  <c r="F309" i="1" s="1"/>
  <c r="G309" i="1" s="1"/>
  <c r="I309" i="1" s="1"/>
  <c r="Q309" i="1"/>
  <c r="E310" i="1"/>
  <c r="F310" i="1" s="1"/>
  <c r="G310" i="1" s="1"/>
  <c r="I310" i="1" s="1"/>
  <c r="Q310" i="1"/>
  <c r="E311" i="1"/>
  <c r="F311" i="1" s="1"/>
  <c r="G311" i="1" s="1"/>
  <c r="I311" i="1" s="1"/>
  <c r="Q311" i="1"/>
  <c r="E312" i="1"/>
  <c r="F312" i="1" s="1"/>
  <c r="G312" i="1" s="1"/>
  <c r="I312" i="1" s="1"/>
  <c r="Q312" i="1"/>
  <c r="E313" i="1"/>
  <c r="F313" i="1" s="1"/>
  <c r="G313" i="1" s="1"/>
  <c r="H313" i="1" s="1"/>
  <c r="Q313" i="1"/>
  <c r="E314" i="1"/>
  <c r="F314" i="1" s="1"/>
  <c r="G314" i="1" s="1"/>
  <c r="H314" i="1" s="1"/>
  <c r="Q314" i="1"/>
  <c r="E315" i="1"/>
  <c r="F315" i="1" s="1"/>
  <c r="G315" i="1" s="1"/>
  <c r="H315" i="1" s="1"/>
  <c r="Q315" i="1"/>
  <c r="E316" i="1"/>
  <c r="F316" i="1" s="1"/>
  <c r="G316" i="1" s="1"/>
  <c r="H316" i="1" s="1"/>
  <c r="Q316" i="1"/>
  <c r="E317" i="1"/>
  <c r="F317" i="1" s="1"/>
  <c r="G317" i="1" s="1"/>
  <c r="H317" i="1" s="1"/>
  <c r="Q317" i="1"/>
  <c r="E318" i="1"/>
  <c r="F318" i="1"/>
  <c r="G318" i="1" s="1"/>
  <c r="H318" i="1" s="1"/>
  <c r="Q318" i="1"/>
  <c r="E319" i="1"/>
  <c r="F319" i="1" s="1"/>
  <c r="G319" i="1" s="1"/>
  <c r="I319" i="1" s="1"/>
  <c r="Q319" i="1"/>
  <c r="E320" i="1"/>
  <c r="F320" i="1" s="1"/>
  <c r="G320" i="1" s="1"/>
  <c r="H320" i="1" s="1"/>
  <c r="Q320" i="1"/>
  <c r="E321" i="1"/>
  <c r="F321" i="1" s="1"/>
  <c r="G321" i="1" s="1"/>
  <c r="H321" i="1" s="1"/>
  <c r="Q321" i="1"/>
  <c r="E322" i="1"/>
  <c r="F322" i="1" s="1"/>
  <c r="G322" i="1" s="1"/>
  <c r="H322" i="1" s="1"/>
  <c r="Q322" i="1"/>
  <c r="E323" i="1"/>
  <c r="F323" i="1" s="1"/>
  <c r="G323" i="1" s="1"/>
  <c r="I323" i="1" s="1"/>
  <c r="Q323" i="1"/>
  <c r="E324" i="1"/>
  <c r="F324" i="1" s="1"/>
  <c r="G324" i="1" s="1"/>
  <c r="H324" i="1" s="1"/>
  <c r="Q324" i="1"/>
  <c r="E325" i="1"/>
  <c r="F325" i="1" s="1"/>
  <c r="G325" i="1" s="1"/>
  <c r="H325" i="1" s="1"/>
  <c r="Q325" i="1"/>
  <c r="E326" i="1"/>
  <c r="F326" i="1" s="1"/>
  <c r="G326" i="1" s="1"/>
  <c r="H326" i="1" s="1"/>
  <c r="Q326" i="1"/>
  <c r="E327" i="1"/>
  <c r="F327" i="1" s="1"/>
  <c r="G327" i="1" s="1"/>
  <c r="H327" i="1" s="1"/>
  <c r="Q327" i="1"/>
  <c r="E328" i="1"/>
  <c r="F328" i="1" s="1"/>
  <c r="G328" i="1" s="1"/>
  <c r="H328" i="1" s="1"/>
  <c r="Q328" i="1"/>
  <c r="E329" i="1"/>
  <c r="F329" i="1" s="1"/>
  <c r="G329" i="1" s="1"/>
  <c r="H329" i="1" s="1"/>
  <c r="Q329" i="1"/>
  <c r="E330" i="1"/>
  <c r="F330" i="1" s="1"/>
  <c r="G330" i="1" s="1"/>
  <c r="I330" i="1" s="1"/>
  <c r="Q330" i="1"/>
  <c r="E331" i="1"/>
  <c r="F331" i="1" s="1"/>
  <c r="G331" i="1" s="1"/>
  <c r="H331" i="1" s="1"/>
  <c r="Q331" i="1"/>
  <c r="E332" i="1"/>
  <c r="F332" i="1" s="1"/>
  <c r="G332" i="1" s="1"/>
  <c r="H332" i="1" s="1"/>
  <c r="Q332" i="1"/>
  <c r="E333" i="1"/>
  <c r="F333" i="1" s="1"/>
  <c r="G333" i="1" s="1"/>
  <c r="H333" i="1" s="1"/>
  <c r="Q333" i="1"/>
  <c r="E334" i="1"/>
  <c r="F334" i="1" s="1"/>
  <c r="G334" i="1" s="1"/>
  <c r="H334" i="1" s="1"/>
  <c r="Q334" i="1"/>
  <c r="E335" i="1"/>
  <c r="F335" i="1" s="1"/>
  <c r="G335" i="1" s="1"/>
  <c r="H335" i="1" s="1"/>
  <c r="Q335" i="1"/>
  <c r="E336" i="1"/>
  <c r="F336" i="1" s="1"/>
  <c r="G336" i="1" s="1"/>
  <c r="H336" i="1" s="1"/>
  <c r="Q336" i="1"/>
  <c r="E337" i="1"/>
  <c r="F337" i="1" s="1"/>
  <c r="G337" i="1" s="1"/>
  <c r="H337" i="1" s="1"/>
  <c r="Q337" i="1"/>
  <c r="E338" i="1"/>
  <c r="F338" i="1" s="1"/>
  <c r="G338" i="1" s="1"/>
  <c r="H338" i="1" s="1"/>
  <c r="Q338" i="1"/>
  <c r="E339" i="1"/>
  <c r="F339" i="1" s="1"/>
  <c r="G339" i="1" s="1"/>
  <c r="H339" i="1" s="1"/>
  <c r="Q339" i="1"/>
  <c r="E340" i="1"/>
  <c r="F340" i="1" s="1"/>
  <c r="G340" i="1" s="1"/>
  <c r="H340" i="1" s="1"/>
  <c r="Q340" i="1"/>
  <c r="E341" i="1"/>
  <c r="F341" i="1" s="1"/>
  <c r="G341" i="1" s="1"/>
  <c r="H341" i="1" s="1"/>
  <c r="Q341" i="1"/>
  <c r="E342" i="1"/>
  <c r="F342" i="1" s="1"/>
  <c r="G342" i="1" s="1"/>
  <c r="H342" i="1" s="1"/>
  <c r="Q342" i="1"/>
  <c r="E343" i="1"/>
  <c r="F343" i="1" s="1"/>
  <c r="G343" i="1" s="1"/>
  <c r="H343" i="1" s="1"/>
  <c r="Q343" i="1"/>
  <c r="E344" i="1"/>
  <c r="F344" i="1" s="1"/>
  <c r="G344" i="1" s="1"/>
  <c r="H344" i="1" s="1"/>
  <c r="Q344" i="1"/>
  <c r="E345" i="1"/>
  <c r="F345" i="1" s="1"/>
  <c r="G345" i="1" s="1"/>
  <c r="H345" i="1" s="1"/>
  <c r="Q345" i="1"/>
  <c r="E346" i="1"/>
  <c r="F346" i="1" s="1"/>
  <c r="G346" i="1" s="1"/>
  <c r="H346" i="1" s="1"/>
  <c r="Q346" i="1"/>
  <c r="E347" i="1"/>
  <c r="F347" i="1" s="1"/>
  <c r="G347" i="1" s="1"/>
  <c r="I347" i="1" s="1"/>
  <c r="Q347" i="1"/>
  <c r="E348" i="1"/>
  <c r="F348" i="1" s="1"/>
  <c r="G348" i="1" s="1"/>
  <c r="I348" i="1" s="1"/>
  <c r="Q348" i="1"/>
  <c r="E349" i="1"/>
  <c r="F349" i="1" s="1"/>
  <c r="G349" i="1" s="1"/>
  <c r="I349" i="1" s="1"/>
  <c r="Q349" i="1"/>
  <c r="E350" i="1"/>
  <c r="F350" i="1" s="1"/>
  <c r="G350" i="1" s="1"/>
  <c r="I350" i="1" s="1"/>
  <c r="Q350" i="1"/>
  <c r="E351" i="1"/>
  <c r="F351" i="1" s="1"/>
  <c r="G351" i="1" s="1"/>
  <c r="H351" i="1" s="1"/>
  <c r="Q351" i="1"/>
  <c r="E352" i="1"/>
  <c r="F352" i="1" s="1"/>
  <c r="G352" i="1" s="1"/>
  <c r="H352" i="1" s="1"/>
  <c r="Q352" i="1"/>
  <c r="E353" i="1"/>
  <c r="F353" i="1" s="1"/>
  <c r="G353" i="1" s="1"/>
  <c r="H353" i="1" s="1"/>
  <c r="Q353" i="1"/>
  <c r="E354" i="1"/>
  <c r="F354" i="1" s="1"/>
  <c r="G354" i="1" s="1"/>
  <c r="H354" i="1" s="1"/>
  <c r="Q354" i="1"/>
  <c r="E355" i="1"/>
  <c r="F355" i="1" s="1"/>
  <c r="G355" i="1" s="1"/>
  <c r="H355" i="1" s="1"/>
  <c r="Q355" i="1"/>
  <c r="E356" i="1"/>
  <c r="F356" i="1" s="1"/>
  <c r="G356" i="1" s="1"/>
  <c r="H356" i="1" s="1"/>
  <c r="Q356" i="1"/>
  <c r="E357" i="1"/>
  <c r="F357" i="1" s="1"/>
  <c r="G357" i="1" s="1"/>
  <c r="H357" i="1" s="1"/>
  <c r="Q357" i="1"/>
  <c r="E358" i="1"/>
  <c r="F358" i="1" s="1"/>
  <c r="G358" i="1" s="1"/>
  <c r="H358" i="1" s="1"/>
  <c r="Q358" i="1"/>
  <c r="E359" i="1"/>
  <c r="F359" i="1" s="1"/>
  <c r="G359" i="1" s="1"/>
  <c r="H359" i="1" s="1"/>
  <c r="Q359" i="1"/>
  <c r="E360" i="1"/>
  <c r="F360" i="1" s="1"/>
  <c r="G360" i="1" s="1"/>
  <c r="H360" i="1" s="1"/>
  <c r="Q360" i="1"/>
  <c r="E361" i="1"/>
  <c r="F361" i="1" s="1"/>
  <c r="G361" i="1" s="1"/>
  <c r="H361" i="1" s="1"/>
  <c r="Q361" i="1"/>
  <c r="E362" i="1"/>
  <c r="F362" i="1" s="1"/>
  <c r="G362" i="1" s="1"/>
  <c r="H362" i="1" s="1"/>
  <c r="Q362" i="1"/>
  <c r="E363" i="1"/>
  <c r="F363" i="1" s="1"/>
  <c r="G363" i="1" s="1"/>
  <c r="H363" i="1" s="1"/>
  <c r="Q363" i="1"/>
  <c r="E364" i="1"/>
  <c r="F364" i="1" s="1"/>
  <c r="G364" i="1" s="1"/>
  <c r="H364" i="1" s="1"/>
  <c r="Q364" i="1"/>
  <c r="E365" i="1"/>
  <c r="F365" i="1" s="1"/>
  <c r="G365" i="1" s="1"/>
  <c r="H365" i="1" s="1"/>
  <c r="Q365" i="1"/>
  <c r="E366" i="1"/>
  <c r="F366" i="1" s="1"/>
  <c r="G366" i="1" s="1"/>
  <c r="H366" i="1" s="1"/>
  <c r="Q366" i="1"/>
  <c r="E367" i="1"/>
  <c r="F367" i="1" s="1"/>
  <c r="G367" i="1" s="1"/>
  <c r="H367" i="1" s="1"/>
  <c r="Q367" i="1"/>
  <c r="E368" i="1"/>
  <c r="F368" i="1" s="1"/>
  <c r="G368" i="1" s="1"/>
  <c r="H368" i="1" s="1"/>
  <c r="Q368" i="1"/>
  <c r="E369" i="1"/>
  <c r="F369" i="1" s="1"/>
  <c r="G369" i="1" s="1"/>
  <c r="H369" i="1" s="1"/>
  <c r="Q369" i="1"/>
  <c r="E370" i="1"/>
  <c r="F370" i="1" s="1"/>
  <c r="G370" i="1" s="1"/>
  <c r="H370" i="1" s="1"/>
  <c r="Q370" i="1"/>
  <c r="E371" i="1"/>
  <c r="F371" i="1" s="1"/>
  <c r="G371" i="1"/>
  <c r="H371" i="1" s="1"/>
  <c r="Q371" i="1"/>
  <c r="E372" i="1"/>
  <c r="F372" i="1" s="1"/>
  <c r="G372" i="1" s="1"/>
  <c r="H372" i="1" s="1"/>
  <c r="Q372" i="1"/>
  <c r="E373" i="1"/>
  <c r="F373" i="1" s="1"/>
  <c r="G373" i="1" s="1"/>
  <c r="H373" i="1" s="1"/>
  <c r="Q373" i="1"/>
  <c r="E374" i="1"/>
  <c r="F374" i="1" s="1"/>
  <c r="G374" i="1" s="1"/>
  <c r="H374" i="1" s="1"/>
  <c r="Q374" i="1"/>
  <c r="E375" i="1"/>
  <c r="F375" i="1" s="1"/>
  <c r="G375" i="1" s="1"/>
  <c r="H375" i="1" s="1"/>
  <c r="Q375" i="1"/>
  <c r="E376" i="1"/>
  <c r="F376" i="1" s="1"/>
  <c r="G376" i="1" s="1"/>
  <c r="H376" i="1" s="1"/>
  <c r="Q376" i="1"/>
  <c r="E377" i="1"/>
  <c r="F377" i="1" s="1"/>
  <c r="G377" i="1" s="1"/>
  <c r="H377" i="1" s="1"/>
  <c r="Q377" i="1"/>
  <c r="E378" i="1"/>
  <c r="F378" i="1" s="1"/>
  <c r="G378" i="1" s="1"/>
  <c r="H378" i="1" s="1"/>
  <c r="Q378" i="1"/>
  <c r="E379" i="1"/>
  <c r="F379" i="1" s="1"/>
  <c r="G379" i="1" s="1"/>
  <c r="H379" i="1" s="1"/>
  <c r="Q379" i="1"/>
  <c r="E380" i="1"/>
  <c r="F380" i="1" s="1"/>
  <c r="G380" i="1" s="1"/>
  <c r="I380" i="1" s="1"/>
  <c r="Q380" i="1"/>
  <c r="E381" i="1"/>
  <c r="F381" i="1" s="1"/>
  <c r="G381" i="1" s="1"/>
  <c r="I381" i="1" s="1"/>
  <c r="Q381" i="1"/>
  <c r="E382" i="1"/>
  <c r="F382" i="1" s="1"/>
  <c r="G382" i="1" s="1"/>
  <c r="I382" i="1" s="1"/>
  <c r="Q382" i="1"/>
  <c r="E383" i="1"/>
  <c r="F383" i="1" s="1"/>
  <c r="G383" i="1" s="1"/>
  <c r="H383" i="1" s="1"/>
  <c r="Q383" i="1"/>
  <c r="E384" i="1"/>
  <c r="F384" i="1" s="1"/>
  <c r="G384" i="1" s="1"/>
  <c r="H384" i="1" s="1"/>
  <c r="Q384" i="1"/>
  <c r="E385" i="1"/>
  <c r="F385" i="1" s="1"/>
  <c r="G385" i="1" s="1"/>
  <c r="I385" i="1" s="1"/>
  <c r="Q385" i="1"/>
  <c r="E386" i="1"/>
  <c r="F386" i="1" s="1"/>
  <c r="G386" i="1" s="1"/>
  <c r="I386" i="1" s="1"/>
  <c r="Q386" i="1"/>
  <c r="E387" i="1"/>
  <c r="F387" i="1" s="1"/>
  <c r="G387" i="1" s="1"/>
  <c r="I387" i="1" s="1"/>
  <c r="Q387" i="1"/>
  <c r="E388" i="1"/>
  <c r="F388" i="1" s="1"/>
  <c r="G388" i="1" s="1"/>
  <c r="I388" i="1" s="1"/>
  <c r="Q388" i="1"/>
  <c r="E389" i="1"/>
  <c r="F389" i="1" s="1"/>
  <c r="G389" i="1" s="1"/>
  <c r="H389" i="1" s="1"/>
  <c r="Q389" i="1"/>
  <c r="E390" i="1"/>
  <c r="F390" i="1" s="1"/>
  <c r="G390" i="1" s="1"/>
  <c r="H390" i="1" s="1"/>
  <c r="Q390" i="1"/>
  <c r="E391" i="1"/>
  <c r="F391" i="1" s="1"/>
  <c r="G391" i="1" s="1"/>
  <c r="H391" i="1" s="1"/>
  <c r="Q391" i="1"/>
  <c r="E392" i="1"/>
  <c r="F392" i="1" s="1"/>
  <c r="G392" i="1" s="1"/>
  <c r="H392" i="1" s="1"/>
  <c r="Q392" i="1"/>
  <c r="E393" i="1"/>
  <c r="F393" i="1" s="1"/>
  <c r="G393" i="1" s="1"/>
  <c r="H393" i="1" s="1"/>
  <c r="Q393" i="1"/>
  <c r="E394" i="1"/>
  <c r="F394" i="1" s="1"/>
  <c r="G394" i="1" s="1"/>
  <c r="H394" i="1" s="1"/>
  <c r="Q394" i="1"/>
  <c r="E395" i="1"/>
  <c r="F395" i="1" s="1"/>
  <c r="G395" i="1" s="1"/>
  <c r="H395" i="1" s="1"/>
  <c r="Q395" i="1"/>
  <c r="E396" i="1"/>
  <c r="F396" i="1" s="1"/>
  <c r="G396" i="1" s="1"/>
  <c r="H396" i="1" s="1"/>
  <c r="Q396" i="1"/>
  <c r="E397" i="1"/>
  <c r="F397" i="1" s="1"/>
  <c r="G397" i="1" s="1"/>
  <c r="H397" i="1" s="1"/>
  <c r="Q397" i="1"/>
  <c r="E398" i="1"/>
  <c r="F398" i="1" s="1"/>
  <c r="G398" i="1" s="1"/>
  <c r="H398" i="1" s="1"/>
  <c r="Q398" i="1"/>
  <c r="E399" i="1"/>
  <c r="F399" i="1"/>
  <c r="G399" i="1" s="1"/>
  <c r="H399" i="1" s="1"/>
  <c r="Q399" i="1"/>
  <c r="E400" i="1"/>
  <c r="F400" i="1" s="1"/>
  <c r="G400" i="1" s="1"/>
  <c r="H400" i="1" s="1"/>
  <c r="Q400" i="1"/>
  <c r="E401" i="1"/>
  <c r="F401" i="1" s="1"/>
  <c r="G401" i="1" s="1"/>
  <c r="H401" i="1" s="1"/>
  <c r="Q401" i="1"/>
  <c r="E402" i="1"/>
  <c r="F402" i="1" s="1"/>
  <c r="G402" i="1" s="1"/>
  <c r="H402" i="1" s="1"/>
  <c r="Q402" i="1"/>
  <c r="E403" i="1"/>
  <c r="F403" i="1"/>
  <c r="G403" i="1" s="1"/>
  <c r="H403" i="1" s="1"/>
  <c r="Q403" i="1"/>
  <c r="E404" i="1"/>
  <c r="F404" i="1" s="1"/>
  <c r="G404" i="1" s="1"/>
  <c r="H404" i="1" s="1"/>
  <c r="Q404" i="1"/>
  <c r="E405" i="1"/>
  <c r="F405" i="1" s="1"/>
  <c r="G405" i="1" s="1"/>
  <c r="H405" i="1" s="1"/>
  <c r="Q405" i="1"/>
  <c r="E406" i="1"/>
  <c r="F406" i="1" s="1"/>
  <c r="G406" i="1" s="1"/>
  <c r="H406" i="1" s="1"/>
  <c r="Q406" i="1"/>
  <c r="E407" i="1"/>
  <c r="F407" i="1" s="1"/>
  <c r="G407" i="1" s="1"/>
  <c r="H407" i="1" s="1"/>
  <c r="Q407" i="1"/>
  <c r="E408" i="1"/>
  <c r="F408" i="1" s="1"/>
  <c r="G408" i="1" s="1"/>
  <c r="H408" i="1" s="1"/>
  <c r="Q408" i="1"/>
  <c r="E409" i="1"/>
  <c r="F409" i="1" s="1"/>
  <c r="G409" i="1" s="1"/>
  <c r="H409" i="1" s="1"/>
  <c r="Q409" i="1"/>
  <c r="E410" i="1"/>
  <c r="F410" i="1" s="1"/>
  <c r="G410" i="1" s="1"/>
  <c r="H410" i="1" s="1"/>
  <c r="Q410" i="1"/>
  <c r="E411" i="1"/>
  <c r="F411" i="1"/>
  <c r="G411" i="1" s="1"/>
  <c r="H411" i="1" s="1"/>
  <c r="Q411" i="1"/>
  <c r="E412" i="1"/>
  <c r="F412" i="1"/>
  <c r="G412" i="1" s="1"/>
  <c r="H412" i="1" s="1"/>
  <c r="Q412" i="1"/>
  <c r="E413" i="1"/>
  <c r="F413" i="1" s="1"/>
  <c r="G413" i="1" s="1"/>
  <c r="I413" i="1" s="1"/>
  <c r="Q413" i="1"/>
  <c r="E414" i="1"/>
  <c r="F414" i="1" s="1"/>
  <c r="G414" i="1" s="1"/>
  <c r="I414" i="1" s="1"/>
  <c r="Q414" i="1"/>
  <c r="E415" i="1"/>
  <c r="F415" i="1" s="1"/>
  <c r="G415" i="1" s="1"/>
  <c r="H415" i="1" s="1"/>
  <c r="Q415" i="1"/>
  <c r="E416" i="1"/>
  <c r="F416" i="1" s="1"/>
  <c r="G416" i="1" s="1"/>
  <c r="H416" i="1" s="1"/>
  <c r="Q416" i="1"/>
  <c r="E417" i="1"/>
  <c r="F417" i="1" s="1"/>
  <c r="G417" i="1" s="1"/>
  <c r="H417" i="1" s="1"/>
  <c r="Q417" i="1"/>
  <c r="E418" i="1"/>
  <c r="F418" i="1" s="1"/>
  <c r="G418" i="1" s="1"/>
  <c r="H418" i="1" s="1"/>
  <c r="Q418" i="1"/>
  <c r="E419" i="1"/>
  <c r="F419" i="1" s="1"/>
  <c r="G419" i="1" s="1"/>
  <c r="H419" i="1" s="1"/>
  <c r="Q419" i="1"/>
  <c r="E420" i="1"/>
  <c r="F420" i="1" s="1"/>
  <c r="G420" i="1" s="1"/>
  <c r="H420" i="1" s="1"/>
  <c r="Q420" i="1"/>
  <c r="E421" i="1"/>
  <c r="F421" i="1" s="1"/>
  <c r="G421" i="1" s="1"/>
  <c r="H421" i="1" s="1"/>
  <c r="Q421" i="1"/>
  <c r="E422" i="1"/>
  <c r="F422" i="1" s="1"/>
  <c r="G422" i="1" s="1"/>
  <c r="I422" i="1" s="1"/>
  <c r="Q422" i="1"/>
  <c r="E423" i="1"/>
  <c r="F423" i="1" s="1"/>
  <c r="G423" i="1" s="1"/>
  <c r="H423" i="1" s="1"/>
  <c r="Q423" i="1"/>
  <c r="E424" i="1"/>
  <c r="F424" i="1" s="1"/>
  <c r="G424" i="1" s="1"/>
  <c r="H424" i="1" s="1"/>
  <c r="Q424" i="1"/>
  <c r="E425" i="1"/>
  <c r="F425" i="1" s="1"/>
  <c r="G425" i="1" s="1"/>
  <c r="H425" i="1" s="1"/>
  <c r="Q425" i="1"/>
  <c r="E426" i="1"/>
  <c r="F426" i="1" s="1"/>
  <c r="G426" i="1" s="1"/>
  <c r="H426" i="1" s="1"/>
  <c r="Q426" i="1"/>
  <c r="E427" i="1"/>
  <c r="F427" i="1" s="1"/>
  <c r="G427" i="1" s="1"/>
  <c r="I427" i="1" s="1"/>
  <c r="Q427" i="1"/>
  <c r="E428" i="1"/>
  <c r="F428" i="1" s="1"/>
  <c r="G428" i="1" s="1"/>
  <c r="H428" i="1" s="1"/>
  <c r="Q428" i="1"/>
  <c r="E429" i="1"/>
  <c r="F429" i="1" s="1"/>
  <c r="G429" i="1" s="1"/>
  <c r="H429" i="1" s="1"/>
  <c r="Q429" i="1"/>
  <c r="E430" i="1"/>
  <c r="F430" i="1" s="1"/>
  <c r="G430" i="1" s="1"/>
  <c r="H430" i="1" s="1"/>
  <c r="Q430" i="1"/>
  <c r="E431" i="1"/>
  <c r="F431" i="1" s="1"/>
  <c r="G431" i="1" s="1"/>
  <c r="H431" i="1" s="1"/>
  <c r="Q431" i="1"/>
  <c r="E432" i="1"/>
  <c r="F432" i="1" s="1"/>
  <c r="G432" i="1" s="1"/>
  <c r="I432" i="1" s="1"/>
  <c r="Q432" i="1"/>
  <c r="E433" i="1"/>
  <c r="F433" i="1" s="1"/>
  <c r="G433" i="1" s="1"/>
  <c r="H433" i="1" s="1"/>
  <c r="Q433" i="1"/>
  <c r="E434" i="1"/>
  <c r="F434" i="1" s="1"/>
  <c r="G434" i="1" s="1"/>
  <c r="H434" i="1" s="1"/>
  <c r="Q434" i="1"/>
  <c r="E435" i="1"/>
  <c r="F435" i="1" s="1"/>
  <c r="G435" i="1" s="1"/>
  <c r="H435" i="1" s="1"/>
  <c r="Q435" i="1"/>
  <c r="E436" i="1"/>
  <c r="F436" i="1" s="1"/>
  <c r="G436" i="1" s="1"/>
  <c r="I436" i="1" s="1"/>
  <c r="Q436" i="1"/>
  <c r="E437" i="1"/>
  <c r="F437" i="1" s="1"/>
  <c r="G437" i="1" s="1"/>
  <c r="I437" i="1" s="1"/>
  <c r="Q437" i="1"/>
  <c r="E438" i="1"/>
  <c r="F438" i="1" s="1"/>
  <c r="G438" i="1" s="1"/>
  <c r="I438" i="1" s="1"/>
  <c r="Q438" i="1"/>
  <c r="E439" i="1"/>
  <c r="F439" i="1" s="1"/>
  <c r="G439" i="1" s="1"/>
  <c r="J439" i="1" s="1"/>
  <c r="Q439" i="1"/>
  <c r="E440" i="1"/>
  <c r="F440" i="1" s="1"/>
  <c r="G440" i="1" s="1"/>
  <c r="J440" i="1" s="1"/>
  <c r="Q440" i="1"/>
  <c r="E441" i="1"/>
  <c r="F441" i="1" s="1"/>
  <c r="G441" i="1" s="1"/>
  <c r="J441" i="1" s="1"/>
  <c r="Q441" i="1"/>
  <c r="E442" i="1"/>
  <c r="F442" i="1" s="1"/>
  <c r="G442" i="1" s="1"/>
  <c r="J442" i="1" s="1"/>
  <c r="Q442" i="1"/>
  <c r="E443" i="1"/>
  <c r="F443" i="1" s="1"/>
  <c r="G443" i="1" s="1"/>
  <c r="J443" i="1" s="1"/>
  <c r="Q443" i="1"/>
  <c r="E444" i="1"/>
  <c r="F444" i="1" s="1"/>
  <c r="G444" i="1" s="1"/>
  <c r="J444" i="1" s="1"/>
  <c r="Q444" i="1"/>
  <c r="E445" i="1"/>
  <c r="F445" i="1" s="1"/>
  <c r="G445" i="1" s="1"/>
  <c r="H445" i="1" s="1"/>
  <c r="Q445" i="1"/>
  <c r="E446" i="1"/>
  <c r="F446" i="1" s="1"/>
  <c r="G446" i="1" s="1"/>
  <c r="I446" i="1" s="1"/>
  <c r="Q446" i="1"/>
  <c r="E447" i="1"/>
  <c r="F447" i="1" s="1"/>
  <c r="G447" i="1" s="1"/>
  <c r="J447" i="1" s="1"/>
  <c r="Q447" i="1"/>
  <c r="E448" i="1"/>
  <c r="F448" i="1" s="1"/>
  <c r="G448" i="1" s="1"/>
  <c r="J448" i="1" s="1"/>
  <c r="Q448" i="1"/>
  <c r="E449" i="1"/>
  <c r="F449" i="1" s="1"/>
  <c r="G449" i="1" s="1"/>
  <c r="J449" i="1" s="1"/>
  <c r="Q449" i="1"/>
  <c r="E450" i="1"/>
  <c r="F450" i="1" s="1"/>
  <c r="G450" i="1" s="1"/>
  <c r="H450" i="1" s="1"/>
  <c r="Q450" i="1"/>
  <c r="E451" i="1"/>
  <c r="F451" i="1" s="1"/>
  <c r="G451" i="1" s="1"/>
  <c r="I451" i="1" s="1"/>
  <c r="Q451" i="1"/>
  <c r="E452" i="1"/>
  <c r="F452" i="1" s="1"/>
  <c r="G452" i="1" s="1"/>
  <c r="H452" i="1" s="1"/>
  <c r="Q452" i="1"/>
  <c r="E453" i="1"/>
  <c r="F453" i="1" s="1"/>
  <c r="G453" i="1" s="1"/>
  <c r="H453" i="1" s="1"/>
  <c r="Q453" i="1"/>
  <c r="E454" i="1"/>
  <c r="F454" i="1" s="1"/>
  <c r="G454" i="1" s="1"/>
  <c r="I454" i="1" s="1"/>
  <c r="Q454" i="1"/>
  <c r="E455" i="1"/>
  <c r="F455" i="1" s="1"/>
  <c r="G455" i="1" s="1"/>
  <c r="I455" i="1" s="1"/>
  <c r="Q455" i="1"/>
  <c r="E456" i="1"/>
  <c r="F456" i="1" s="1"/>
  <c r="G456" i="1" s="1"/>
  <c r="I456" i="1" s="1"/>
  <c r="Q456" i="1"/>
  <c r="E457" i="1"/>
  <c r="F457" i="1" s="1"/>
  <c r="G457" i="1" s="1"/>
  <c r="I457" i="1" s="1"/>
  <c r="Q457" i="1"/>
  <c r="E458" i="1"/>
  <c r="F458" i="1" s="1"/>
  <c r="G458" i="1" s="1"/>
  <c r="I458" i="1" s="1"/>
  <c r="Q458" i="1"/>
  <c r="E459" i="1"/>
  <c r="F459" i="1" s="1"/>
  <c r="G459" i="1" s="1"/>
  <c r="I459" i="1" s="1"/>
  <c r="Q459" i="1"/>
  <c r="E460" i="1"/>
  <c r="F460" i="1" s="1"/>
  <c r="G460" i="1" s="1"/>
  <c r="H460" i="1" s="1"/>
  <c r="Q460" i="1"/>
  <c r="E461" i="1"/>
  <c r="F461" i="1" s="1"/>
  <c r="G461" i="1" s="1"/>
  <c r="I461" i="1" s="1"/>
  <c r="Q461" i="1"/>
  <c r="E462" i="1"/>
  <c r="F462" i="1" s="1"/>
  <c r="G462" i="1" s="1"/>
  <c r="H462" i="1" s="1"/>
  <c r="Q462" i="1"/>
  <c r="E463" i="1"/>
  <c r="F463" i="1" s="1"/>
  <c r="G463" i="1" s="1"/>
  <c r="I463" i="1" s="1"/>
  <c r="Q463" i="1"/>
  <c r="E464" i="1"/>
  <c r="F464" i="1" s="1"/>
  <c r="G464" i="1" s="1"/>
  <c r="I464" i="1" s="1"/>
  <c r="Q464" i="1"/>
  <c r="E465" i="1"/>
  <c r="F465" i="1" s="1"/>
  <c r="G465" i="1" s="1"/>
  <c r="H465" i="1" s="1"/>
  <c r="Q465" i="1"/>
  <c r="E466" i="1"/>
  <c r="F466" i="1" s="1"/>
  <c r="G466" i="1" s="1"/>
  <c r="H466" i="1" s="1"/>
  <c r="Q466" i="1"/>
  <c r="E467" i="1"/>
  <c r="F467" i="1" s="1"/>
  <c r="G467" i="1" s="1"/>
  <c r="I467" i="1" s="1"/>
  <c r="Q467" i="1"/>
  <c r="E468" i="1"/>
  <c r="F468" i="1" s="1"/>
  <c r="G468" i="1" s="1"/>
  <c r="H468" i="1" s="1"/>
  <c r="Q468" i="1"/>
  <c r="E469" i="1"/>
  <c r="F469" i="1" s="1"/>
  <c r="G469" i="1" s="1"/>
  <c r="I469" i="1" s="1"/>
  <c r="Q469" i="1"/>
  <c r="E470" i="1"/>
  <c r="F470" i="1" s="1"/>
  <c r="G470" i="1" s="1"/>
  <c r="I470" i="1" s="1"/>
  <c r="Q470" i="1"/>
  <c r="E471" i="1"/>
  <c r="F471" i="1" s="1"/>
  <c r="G471" i="1" s="1"/>
  <c r="I471" i="1" s="1"/>
  <c r="Q471" i="1"/>
  <c r="E472" i="1"/>
  <c r="F472" i="1" s="1"/>
  <c r="G472" i="1" s="1"/>
  <c r="I472" i="1" s="1"/>
  <c r="Q472" i="1"/>
  <c r="E473" i="1"/>
  <c r="F473" i="1" s="1"/>
  <c r="G473" i="1" s="1"/>
  <c r="I473" i="1" s="1"/>
  <c r="Q473" i="1"/>
  <c r="E474" i="1"/>
  <c r="F474" i="1" s="1"/>
  <c r="G474" i="1" s="1"/>
  <c r="I474" i="1" s="1"/>
  <c r="Q474" i="1"/>
  <c r="E475" i="1"/>
  <c r="F475" i="1" s="1"/>
  <c r="G475" i="1" s="1"/>
  <c r="I475" i="1" s="1"/>
  <c r="Q475" i="1"/>
  <c r="E476" i="1"/>
  <c r="F476" i="1" s="1"/>
  <c r="G476" i="1" s="1"/>
  <c r="I476" i="1" s="1"/>
  <c r="Q476" i="1"/>
  <c r="E477" i="1"/>
  <c r="F477" i="1" s="1"/>
  <c r="G477" i="1" s="1"/>
  <c r="I477" i="1" s="1"/>
  <c r="Q477" i="1"/>
  <c r="E478" i="1"/>
  <c r="F478" i="1" s="1"/>
  <c r="G478" i="1" s="1"/>
  <c r="I478" i="1" s="1"/>
  <c r="Q478" i="1"/>
  <c r="E479" i="1"/>
  <c r="F479" i="1" s="1"/>
  <c r="G479" i="1" s="1"/>
  <c r="I479" i="1" s="1"/>
  <c r="Q479" i="1"/>
  <c r="E480" i="1"/>
  <c r="F480" i="1" s="1"/>
  <c r="G480" i="1" s="1"/>
  <c r="H480" i="1" s="1"/>
  <c r="Q480" i="1"/>
  <c r="E481" i="1"/>
  <c r="F481" i="1" s="1"/>
  <c r="G481" i="1" s="1"/>
  <c r="H481" i="1" s="1"/>
  <c r="Q481" i="1"/>
  <c r="E482" i="1"/>
  <c r="F482" i="1" s="1"/>
  <c r="G482" i="1" s="1"/>
  <c r="H482" i="1" s="1"/>
  <c r="Q482" i="1"/>
  <c r="E483" i="1"/>
  <c r="F483" i="1" s="1"/>
  <c r="G483" i="1" s="1"/>
  <c r="H483" i="1" s="1"/>
  <c r="Q483" i="1"/>
  <c r="E484" i="1"/>
  <c r="F484" i="1" s="1"/>
  <c r="G484" i="1" s="1"/>
  <c r="H484" i="1" s="1"/>
  <c r="Q484" i="1"/>
  <c r="E485" i="1"/>
  <c r="F485" i="1" s="1"/>
  <c r="G485" i="1" s="1"/>
  <c r="J485" i="1" s="1"/>
  <c r="Q485" i="1"/>
  <c r="E486" i="1"/>
  <c r="F486" i="1" s="1"/>
  <c r="G486" i="1" s="1"/>
  <c r="J486" i="1" s="1"/>
  <c r="Q486" i="1"/>
  <c r="E487" i="1"/>
  <c r="F487" i="1" s="1"/>
  <c r="G487" i="1" s="1"/>
  <c r="J487" i="1" s="1"/>
  <c r="Q487" i="1"/>
  <c r="E488" i="1"/>
  <c r="F488" i="1" s="1"/>
  <c r="G488" i="1" s="1"/>
  <c r="H488" i="1" s="1"/>
  <c r="Q488" i="1"/>
  <c r="E489" i="1"/>
  <c r="F489" i="1" s="1"/>
  <c r="G489" i="1" s="1"/>
  <c r="I489" i="1" s="1"/>
  <c r="Q489" i="1"/>
  <c r="E490" i="1"/>
  <c r="F490" i="1" s="1"/>
  <c r="G490" i="1" s="1"/>
  <c r="J490" i="1" s="1"/>
  <c r="Q490" i="1"/>
  <c r="E491" i="1"/>
  <c r="F491" i="1" s="1"/>
  <c r="G491" i="1" s="1"/>
  <c r="H491" i="1" s="1"/>
  <c r="Q491" i="1"/>
  <c r="E492" i="1"/>
  <c r="F492" i="1" s="1"/>
  <c r="G492" i="1" s="1"/>
  <c r="I492" i="1" s="1"/>
  <c r="Q492" i="1"/>
  <c r="E493" i="1"/>
  <c r="F493" i="1" s="1"/>
  <c r="G493" i="1" s="1"/>
  <c r="H493" i="1" s="1"/>
  <c r="Q493" i="1"/>
  <c r="E494" i="1"/>
  <c r="F494" i="1" s="1"/>
  <c r="G494" i="1" s="1"/>
  <c r="I494" i="1" s="1"/>
  <c r="Q494" i="1"/>
  <c r="E495" i="1"/>
  <c r="F495" i="1" s="1"/>
  <c r="G495" i="1" s="1"/>
  <c r="H495" i="1" s="1"/>
  <c r="Q495" i="1"/>
  <c r="E496" i="1"/>
  <c r="F496" i="1" s="1"/>
  <c r="G496" i="1" s="1"/>
  <c r="H496" i="1" s="1"/>
  <c r="Q496" i="1"/>
  <c r="E497" i="1"/>
  <c r="F497" i="1" s="1"/>
  <c r="G497" i="1" s="1"/>
  <c r="J497" i="1" s="1"/>
  <c r="Q497" i="1"/>
  <c r="E498" i="1"/>
  <c r="F498" i="1" s="1"/>
  <c r="G498" i="1" s="1"/>
  <c r="J498" i="1" s="1"/>
  <c r="Q498" i="1"/>
  <c r="E499" i="1"/>
  <c r="F499" i="1" s="1"/>
  <c r="G499" i="1" s="1"/>
  <c r="I499" i="1" s="1"/>
  <c r="Q499" i="1"/>
  <c r="E500" i="1"/>
  <c r="F500" i="1" s="1"/>
  <c r="G500" i="1" s="1"/>
  <c r="J500" i="1" s="1"/>
  <c r="Q500" i="1"/>
  <c r="E501" i="1"/>
  <c r="F501" i="1" s="1"/>
  <c r="G501" i="1" s="1"/>
  <c r="J501" i="1" s="1"/>
  <c r="Q501" i="1"/>
  <c r="E502" i="1"/>
  <c r="F502" i="1" s="1"/>
  <c r="G502" i="1" s="1"/>
  <c r="H502" i="1" s="1"/>
  <c r="Q502" i="1"/>
  <c r="E503" i="1"/>
  <c r="F503" i="1" s="1"/>
  <c r="G503" i="1" s="1"/>
  <c r="I503" i="1" s="1"/>
  <c r="Q503" i="1"/>
  <c r="E504" i="1"/>
  <c r="F504" i="1" s="1"/>
  <c r="G504" i="1" s="1"/>
  <c r="I504" i="1" s="1"/>
  <c r="Q504" i="1"/>
  <c r="E505" i="1"/>
  <c r="F505" i="1" s="1"/>
  <c r="G505" i="1" s="1"/>
  <c r="I505" i="1" s="1"/>
  <c r="Q505" i="1"/>
  <c r="E506" i="1"/>
  <c r="F506" i="1" s="1"/>
  <c r="G506" i="1" s="1"/>
  <c r="I506" i="1" s="1"/>
  <c r="Q506" i="1"/>
  <c r="E507" i="1"/>
  <c r="F507" i="1" s="1"/>
  <c r="G507" i="1" s="1"/>
  <c r="I507" i="1" s="1"/>
  <c r="Q507" i="1"/>
  <c r="E508" i="1"/>
  <c r="F508" i="1" s="1"/>
  <c r="G508" i="1" s="1"/>
  <c r="I508" i="1" s="1"/>
  <c r="Q508" i="1"/>
  <c r="E509" i="1"/>
  <c r="F509" i="1" s="1"/>
  <c r="G509" i="1" s="1"/>
  <c r="I509" i="1" s="1"/>
  <c r="Q509" i="1"/>
  <c r="E510" i="1"/>
  <c r="F510" i="1" s="1"/>
  <c r="G510" i="1" s="1"/>
  <c r="I510" i="1" s="1"/>
  <c r="Q510" i="1"/>
  <c r="E511" i="1"/>
  <c r="F511" i="1" s="1"/>
  <c r="G511" i="1" s="1"/>
  <c r="I511" i="1" s="1"/>
  <c r="Q511" i="1"/>
  <c r="E512" i="1"/>
  <c r="F512" i="1" s="1"/>
  <c r="G512" i="1" s="1"/>
  <c r="I512" i="1" s="1"/>
  <c r="Q512" i="1"/>
  <c r="E513" i="1"/>
  <c r="F513" i="1" s="1"/>
  <c r="G513" i="1" s="1"/>
  <c r="I513" i="1" s="1"/>
  <c r="Q513" i="1"/>
  <c r="E514" i="1"/>
  <c r="F514" i="1" s="1"/>
  <c r="G514" i="1" s="1"/>
  <c r="I514" i="1" s="1"/>
  <c r="Q514" i="1"/>
  <c r="E515" i="1"/>
  <c r="F515" i="1" s="1"/>
  <c r="G515" i="1" s="1"/>
  <c r="I515" i="1" s="1"/>
  <c r="Q515" i="1"/>
  <c r="E516" i="1"/>
  <c r="F516" i="1" s="1"/>
  <c r="G516" i="1" s="1"/>
  <c r="I516" i="1" s="1"/>
  <c r="Q516" i="1"/>
  <c r="E517" i="1"/>
  <c r="F517" i="1" s="1"/>
  <c r="G517" i="1" s="1"/>
  <c r="I517" i="1" s="1"/>
  <c r="Q517" i="1"/>
  <c r="E518" i="1"/>
  <c r="F518" i="1" s="1"/>
  <c r="G518" i="1" s="1"/>
  <c r="I518" i="1" s="1"/>
  <c r="Q518" i="1"/>
  <c r="E519" i="1"/>
  <c r="F519" i="1" s="1"/>
  <c r="G519" i="1" s="1"/>
  <c r="I519" i="1" s="1"/>
  <c r="Q519" i="1"/>
  <c r="E520" i="1"/>
  <c r="F520" i="1" s="1"/>
  <c r="G520" i="1" s="1"/>
  <c r="I520" i="1" s="1"/>
  <c r="Q520" i="1"/>
  <c r="E521" i="1"/>
  <c r="F521" i="1" s="1"/>
  <c r="G521" i="1" s="1"/>
  <c r="I521" i="1" s="1"/>
  <c r="Q521" i="1"/>
  <c r="E522" i="1"/>
  <c r="F522" i="1" s="1"/>
  <c r="G522" i="1" s="1"/>
  <c r="I522" i="1" s="1"/>
  <c r="Q522" i="1"/>
  <c r="E523" i="1"/>
  <c r="F523" i="1" s="1"/>
  <c r="G523" i="1" s="1"/>
  <c r="I523" i="1" s="1"/>
  <c r="Q523" i="1"/>
  <c r="E524" i="1"/>
  <c r="F524" i="1" s="1"/>
  <c r="G524" i="1" s="1"/>
  <c r="I524" i="1" s="1"/>
  <c r="Q524" i="1"/>
  <c r="E525" i="1"/>
  <c r="F525" i="1" s="1"/>
  <c r="G525" i="1" s="1"/>
  <c r="I525" i="1" s="1"/>
  <c r="Q525" i="1"/>
  <c r="E526" i="1"/>
  <c r="F526" i="1" s="1"/>
  <c r="G526" i="1" s="1"/>
  <c r="I526" i="1" s="1"/>
  <c r="Q526" i="1"/>
  <c r="E527" i="1"/>
  <c r="F527" i="1" s="1"/>
  <c r="G527" i="1" s="1"/>
  <c r="I527" i="1" s="1"/>
  <c r="Q527" i="1"/>
  <c r="E528" i="1"/>
  <c r="F528" i="1" s="1"/>
  <c r="G528" i="1" s="1"/>
  <c r="I528" i="1" s="1"/>
  <c r="Q528" i="1"/>
  <c r="E529" i="1"/>
  <c r="F529" i="1" s="1"/>
  <c r="G529" i="1" s="1"/>
  <c r="I529" i="1" s="1"/>
  <c r="Q529" i="1"/>
  <c r="E530" i="1"/>
  <c r="F530" i="1" s="1"/>
  <c r="G530" i="1" s="1"/>
  <c r="I530" i="1" s="1"/>
  <c r="Q530" i="1"/>
  <c r="E531" i="1"/>
  <c r="F531" i="1" s="1"/>
  <c r="G531" i="1" s="1"/>
  <c r="I531" i="1" s="1"/>
  <c r="Q531" i="1"/>
  <c r="E532" i="1"/>
  <c r="F532" i="1" s="1"/>
  <c r="G532" i="1" s="1"/>
  <c r="I532" i="1" s="1"/>
  <c r="Q532" i="1"/>
  <c r="E533" i="1"/>
  <c r="F533" i="1" s="1"/>
  <c r="G533" i="1" s="1"/>
  <c r="H533" i="1" s="1"/>
  <c r="Q533" i="1"/>
  <c r="E534" i="1"/>
  <c r="F534" i="1" s="1"/>
  <c r="G534" i="1" s="1"/>
  <c r="I534" i="1" s="1"/>
  <c r="Q534" i="1"/>
  <c r="E535" i="1"/>
  <c r="F535" i="1" s="1"/>
  <c r="G535" i="1" s="1"/>
  <c r="I535" i="1" s="1"/>
  <c r="Q535" i="1"/>
  <c r="E536" i="1"/>
  <c r="F536" i="1" s="1"/>
  <c r="G536" i="1" s="1"/>
  <c r="I536" i="1" s="1"/>
  <c r="Q536" i="1"/>
  <c r="E537" i="1"/>
  <c r="F537" i="1" s="1"/>
  <c r="G537" i="1" s="1"/>
  <c r="I537" i="1" s="1"/>
  <c r="Q537" i="1"/>
  <c r="E538" i="1"/>
  <c r="F538" i="1" s="1"/>
  <c r="G538" i="1" s="1"/>
  <c r="I538" i="1" s="1"/>
  <c r="Q538" i="1"/>
  <c r="E539" i="1"/>
  <c r="F539" i="1" s="1"/>
  <c r="G539" i="1" s="1"/>
  <c r="I539" i="1" s="1"/>
  <c r="Q539" i="1"/>
  <c r="E540" i="1"/>
  <c r="F540" i="1" s="1"/>
  <c r="G540" i="1" s="1"/>
  <c r="I540" i="1" s="1"/>
  <c r="Q540" i="1"/>
  <c r="E541" i="1"/>
  <c r="F541" i="1" s="1"/>
  <c r="G541" i="1" s="1"/>
  <c r="I541" i="1" s="1"/>
  <c r="Q541" i="1"/>
  <c r="E542" i="1"/>
  <c r="F542" i="1" s="1"/>
  <c r="G542" i="1" s="1"/>
  <c r="I542" i="1" s="1"/>
  <c r="Q542" i="1"/>
  <c r="E543" i="1"/>
  <c r="F543" i="1" s="1"/>
  <c r="G543" i="1" s="1"/>
  <c r="I543" i="1" s="1"/>
  <c r="Q543" i="1"/>
  <c r="E544" i="1"/>
  <c r="F544" i="1" s="1"/>
  <c r="G544" i="1" s="1"/>
  <c r="I544" i="1" s="1"/>
  <c r="Q544" i="1"/>
  <c r="E545" i="1"/>
  <c r="F545" i="1" s="1"/>
  <c r="G545" i="1" s="1"/>
  <c r="I545" i="1" s="1"/>
  <c r="Q545" i="1"/>
  <c r="E546" i="1"/>
  <c r="F546" i="1" s="1"/>
  <c r="G546" i="1" s="1"/>
  <c r="I546" i="1" s="1"/>
  <c r="Q546" i="1"/>
  <c r="E547" i="1"/>
  <c r="F547" i="1" s="1"/>
  <c r="G547" i="1" s="1"/>
  <c r="I547" i="1" s="1"/>
  <c r="Q547" i="1"/>
  <c r="E548" i="1"/>
  <c r="F548" i="1" s="1"/>
  <c r="G548" i="1" s="1"/>
  <c r="I548" i="1" s="1"/>
  <c r="Q548" i="1"/>
  <c r="E549" i="1"/>
  <c r="F549" i="1" s="1"/>
  <c r="G549" i="1" s="1"/>
  <c r="I549" i="1" s="1"/>
  <c r="Q549" i="1"/>
  <c r="E550" i="1"/>
  <c r="F550" i="1" s="1"/>
  <c r="G550" i="1" s="1"/>
  <c r="I550" i="1" s="1"/>
  <c r="Q550" i="1"/>
  <c r="E551" i="1"/>
  <c r="F551" i="1" s="1"/>
  <c r="G551" i="1" s="1"/>
  <c r="I551" i="1" s="1"/>
  <c r="Q551" i="1"/>
  <c r="E552" i="1"/>
  <c r="F552" i="1" s="1"/>
  <c r="G552" i="1" s="1"/>
  <c r="I552" i="1" s="1"/>
  <c r="Q552" i="1"/>
  <c r="E553" i="1"/>
  <c r="F553" i="1" s="1"/>
  <c r="G553" i="1" s="1"/>
  <c r="I553" i="1" s="1"/>
  <c r="Q553" i="1"/>
  <c r="E554" i="1"/>
  <c r="F554" i="1" s="1"/>
  <c r="G554" i="1" s="1"/>
  <c r="I554" i="1" s="1"/>
  <c r="Q554" i="1"/>
  <c r="E555" i="1"/>
  <c r="F555" i="1" s="1"/>
  <c r="G555" i="1" s="1"/>
  <c r="I555" i="1" s="1"/>
  <c r="Q555" i="1"/>
  <c r="E556" i="1"/>
  <c r="F556" i="1" s="1"/>
  <c r="G556" i="1" s="1"/>
  <c r="I556" i="1" s="1"/>
  <c r="Q556" i="1"/>
  <c r="E557" i="1"/>
  <c r="F557" i="1" s="1"/>
  <c r="G557" i="1" s="1"/>
  <c r="I557" i="1" s="1"/>
  <c r="Q557" i="1"/>
  <c r="E558" i="1"/>
  <c r="F558" i="1" s="1"/>
  <c r="G558" i="1" s="1"/>
  <c r="I558" i="1" s="1"/>
  <c r="Q558" i="1"/>
  <c r="E559" i="1"/>
  <c r="F559" i="1" s="1"/>
  <c r="G559" i="1" s="1"/>
  <c r="I559" i="1" s="1"/>
  <c r="Q559" i="1"/>
  <c r="E560" i="1"/>
  <c r="F560" i="1" s="1"/>
  <c r="G560" i="1" s="1"/>
  <c r="I560" i="1" s="1"/>
  <c r="Q560" i="1"/>
  <c r="E561" i="1"/>
  <c r="F561" i="1" s="1"/>
  <c r="G561" i="1" s="1"/>
  <c r="I561" i="1" s="1"/>
  <c r="Q561" i="1"/>
  <c r="E562" i="1"/>
  <c r="F562" i="1" s="1"/>
  <c r="G562" i="1" s="1"/>
  <c r="I562" i="1" s="1"/>
  <c r="Q562" i="1"/>
  <c r="E563" i="1"/>
  <c r="F563" i="1" s="1"/>
  <c r="G563" i="1" s="1"/>
  <c r="I563" i="1" s="1"/>
  <c r="Q563" i="1"/>
  <c r="E564" i="1"/>
  <c r="F564" i="1" s="1"/>
  <c r="G564" i="1" s="1"/>
  <c r="I564" i="1" s="1"/>
  <c r="Q564" i="1"/>
  <c r="E565" i="1"/>
  <c r="F565" i="1" s="1"/>
  <c r="G565" i="1" s="1"/>
  <c r="I565" i="1" s="1"/>
  <c r="Q565" i="1"/>
  <c r="E566" i="1"/>
  <c r="F566" i="1" s="1"/>
  <c r="G566" i="1" s="1"/>
  <c r="I566" i="1" s="1"/>
  <c r="Q566" i="1"/>
  <c r="E567" i="1"/>
  <c r="F567" i="1" s="1"/>
  <c r="G567" i="1" s="1"/>
  <c r="H567" i="1" s="1"/>
  <c r="Q567" i="1"/>
  <c r="E568" i="1"/>
  <c r="F568" i="1" s="1"/>
  <c r="G568" i="1" s="1"/>
  <c r="I568" i="1" s="1"/>
  <c r="Q568" i="1"/>
  <c r="E569" i="1"/>
  <c r="F569" i="1"/>
  <c r="G569" i="1" s="1"/>
  <c r="I569" i="1" s="1"/>
  <c r="Q569" i="1"/>
  <c r="E570" i="1"/>
  <c r="F570" i="1" s="1"/>
  <c r="G570" i="1" s="1"/>
  <c r="I570" i="1" s="1"/>
  <c r="Q570" i="1"/>
  <c r="E571" i="1"/>
  <c r="F571" i="1" s="1"/>
  <c r="G571" i="1" s="1"/>
  <c r="I571" i="1" s="1"/>
  <c r="Q571" i="1"/>
  <c r="E572" i="1"/>
  <c r="F572" i="1" s="1"/>
  <c r="G572" i="1" s="1"/>
  <c r="I572" i="1" s="1"/>
  <c r="Q572" i="1"/>
  <c r="E573" i="1"/>
  <c r="F573" i="1" s="1"/>
  <c r="G573" i="1" s="1"/>
  <c r="I573" i="1" s="1"/>
  <c r="Q573" i="1"/>
  <c r="E574" i="1"/>
  <c r="F574" i="1" s="1"/>
  <c r="G574" i="1" s="1"/>
  <c r="I574" i="1" s="1"/>
  <c r="Q574" i="1"/>
  <c r="E575" i="1"/>
  <c r="F575" i="1" s="1"/>
  <c r="G575" i="1" s="1"/>
  <c r="I575" i="1" s="1"/>
  <c r="Q575" i="1"/>
  <c r="E576" i="1"/>
  <c r="F576" i="1" s="1"/>
  <c r="G576" i="1" s="1"/>
  <c r="I576" i="1" s="1"/>
  <c r="Q576" i="1"/>
  <c r="E577" i="1"/>
  <c r="F577" i="1" s="1"/>
  <c r="G577" i="1" s="1"/>
  <c r="I577" i="1" s="1"/>
  <c r="Q577" i="1"/>
  <c r="E578" i="1"/>
  <c r="F578" i="1" s="1"/>
  <c r="G578" i="1" s="1"/>
  <c r="I578" i="1" s="1"/>
  <c r="Q578" i="1"/>
  <c r="E579" i="1"/>
  <c r="F579" i="1" s="1"/>
  <c r="G579" i="1" s="1"/>
  <c r="I579" i="1" s="1"/>
  <c r="Q579" i="1"/>
  <c r="E580" i="1"/>
  <c r="F580" i="1" s="1"/>
  <c r="G580" i="1" s="1"/>
  <c r="I580" i="1" s="1"/>
  <c r="Q580" i="1"/>
  <c r="E581" i="1"/>
  <c r="F581" i="1" s="1"/>
  <c r="G581" i="1" s="1"/>
  <c r="I581" i="1" s="1"/>
  <c r="Q581" i="1"/>
  <c r="E582" i="1"/>
  <c r="F582" i="1" s="1"/>
  <c r="G582" i="1" s="1"/>
  <c r="H582" i="1" s="1"/>
  <c r="Q582" i="1"/>
  <c r="E583" i="1"/>
  <c r="F583" i="1" s="1"/>
  <c r="G583" i="1" s="1"/>
  <c r="I583" i="1" s="1"/>
  <c r="Q583" i="1"/>
  <c r="E584" i="1"/>
  <c r="F584" i="1" s="1"/>
  <c r="G584" i="1" s="1"/>
  <c r="I584" i="1" s="1"/>
  <c r="Q584" i="1"/>
  <c r="E585" i="1"/>
  <c r="F585" i="1" s="1"/>
  <c r="G585" i="1" s="1"/>
  <c r="I585" i="1" s="1"/>
  <c r="Q585" i="1"/>
  <c r="E586" i="1"/>
  <c r="F586" i="1" s="1"/>
  <c r="G586" i="1" s="1"/>
  <c r="I586" i="1" s="1"/>
  <c r="Q586" i="1"/>
  <c r="E587" i="1"/>
  <c r="F587" i="1" s="1"/>
  <c r="G587" i="1" s="1"/>
  <c r="H587" i="1" s="1"/>
  <c r="Q587" i="1"/>
  <c r="E588" i="1"/>
  <c r="F588" i="1" s="1"/>
  <c r="T588" i="1" s="1"/>
  <c r="Q588" i="1"/>
  <c r="E589" i="1"/>
  <c r="F589" i="1" s="1"/>
  <c r="G589" i="1" s="1"/>
  <c r="I589" i="1" s="1"/>
  <c r="Q589" i="1"/>
  <c r="E590" i="1"/>
  <c r="F590" i="1" s="1"/>
  <c r="G590" i="1" s="1"/>
  <c r="I590" i="1" s="1"/>
  <c r="Q590" i="1"/>
  <c r="E591" i="1"/>
  <c r="F591" i="1" s="1"/>
  <c r="G591" i="1" s="1"/>
  <c r="I591" i="1" s="1"/>
  <c r="Q591" i="1"/>
  <c r="E592" i="1"/>
  <c r="F592" i="1" s="1"/>
  <c r="G592" i="1" s="1"/>
  <c r="H592" i="1" s="1"/>
  <c r="Q592" i="1"/>
  <c r="E593" i="1"/>
  <c r="F593" i="1" s="1"/>
  <c r="G593" i="1" s="1"/>
  <c r="I593" i="1" s="1"/>
  <c r="Q593" i="1"/>
  <c r="E594" i="1"/>
  <c r="F594" i="1" s="1"/>
  <c r="G594" i="1" s="1"/>
  <c r="I594" i="1" s="1"/>
  <c r="Q594" i="1"/>
  <c r="E595" i="1"/>
  <c r="F595" i="1" s="1"/>
  <c r="G595" i="1" s="1"/>
  <c r="H595" i="1" s="1"/>
  <c r="Q595" i="1"/>
  <c r="E596" i="1"/>
  <c r="F596" i="1" s="1"/>
  <c r="G596" i="1" s="1"/>
  <c r="J596" i="1" s="1"/>
  <c r="Q596" i="1"/>
  <c r="E597" i="1"/>
  <c r="F597" i="1" s="1"/>
  <c r="G597" i="1" s="1"/>
  <c r="J597" i="1" s="1"/>
  <c r="Q597" i="1"/>
  <c r="E598" i="1"/>
  <c r="F598" i="1" s="1"/>
  <c r="G598" i="1" s="1"/>
  <c r="J598" i="1" s="1"/>
  <c r="Q598" i="1"/>
  <c r="E599" i="1"/>
  <c r="F599" i="1" s="1"/>
  <c r="T599" i="1" s="1"/>
  <c r="Q599" i="1"/>
  <c r="E600" i="1"/>
  <c r="F600" i="1" s="1"/>
  <c r="G600" i="1" s="1"/>
  <c r="I600" i="1" s="1"/>
  <c r="Q600" i="1"/>
  <c r="E601" i="1"/>
  <c r="F601" i="1" s="1"/>
  <c r="G601" i="1" s="1"/>
  <c r="I601" i="1" s="1"/>
  <c r="Q601" i="1"/>
  <c r="E602" i="1"/>
  <c r="F602" i="1" s="1"/>
  <c r="G602" i="1" s="1"/>
  <c r="I602" i="1" s="1"/>
  <c r="Q602" i="1"/>
  <c r="E603" i="1"/>
  <c r="F603" i="1" s="1"/>
  <c r="G603" i="1" s="1"/>
  <c r="I603" i="1" s="1"/>
  <c r="Q603" i="1"/>
  <c r="E604" i="1"/>
  <c r="F604" i="1" s="1"/>
  <c r="G604" i="1" s="1"/>
  <c r="I604" i="1" s="1"/>
  <c r="Q604" i="1"/>
  <c r="E605" i="1"/>
  <c r="F605" i="1" s="1"/>
  <c r="G605" i="1" s="1"/>
  <c r="I605" i="1" s="1"/>
  <c r="Q605" i="1"/>
  <c r="E606" i="1"/>
  <c r="F606" i="1" s="1"/>
  <c r="G606" i="1" s="1"/>
  <c r="I606" i="1" s="1"/>
  <c r="Q606" i="1"/>
  <c r="E607" i="1"/>
  <c r="F607" i="1" s="1"/>
  <c r="G607" i="1" s="1"/>
  <c r="I607" i="1" s="1"/>
  <c r="Q607" i="1"/>
  <c r="E608" i="1"/>
  <c r="F608" i="1" s="1"/>
  <c r="G608" i="1" s="1"/>
  <c r="I608" i="1" s="1"/>
  <c r="Q608" i="1"/>
  <c r="E609" i="1"/>
  <c r="F609" i="1" s="1"/>
  <c r="G609" i="1" s="1"/>
  <c r="I609" i="1" s="1"/>
  <c r="Q609" i="1"/>
  <c r="E610" i="1"/>
  <c r="F610" i="1" s="1"/>
  <c r="G610" i="1" s="1"/>
  <c r="I610" i="1" s="1"/>
  <c r="Q610" i="1"/>
  <c r="E611" i="1"/>
  <c r="F611" i="1" s="1"/>
  <c r="G611" i="1" s="1"/>
  <c r="I611" i="1" s="1"/>
  <c r="Q611" i="1"/>
  <c r="E612" i="1"/>
  <c r="F612" i="1" s="1"/>
  <c r="G612" i="1" s="1"/>
  <c r="I612" i="1" s="1"/>
  <c r="Q612" i="1"/>
  <c r="E613" i="1"/>
  <c r="F613" i="1" s="1"/>
  <c r="G613" i="1" s="1"/>
  <c r="I613" i="1" s="1"/>
  <c r="Q613" i="1"/>
  <c r="E614" i="1"/>
  <c r="F614" i="1" s="1"/>
  <c r="G614" i="1" s="1"/>
  <c r="I614" i="1" s="1"/>
  <c r="Q614" i="1"/>
  <c r="E615" i="1"/>
  <c r="F615" i="1" s="1"/>
  <c r="G615" i="1" s="1"/>
  <c r="I615" i="1" s="1"/>
  <c r="Q615" i="1"/>
  <c r="E616" i="1"/>
  <c r="F616" i="1" s="1"/>
  <c r="G616" i="1" s="1"/>
  <c r="I616" i="1" s="1"/>
  <c r="Q616" i="1"/>
  <c r="E617" i="1"/>
  <c r="F617" i="1" s="1"/>
  <c r="G617" i="1" s="1"/>
  <c r="I617" i="1" s="1"/>
  <c r="Q617" i="1"/>
  <c r="E618" i="1"/>
  <c r="F618" i="1" s="1"/>
  <c r="G618" i="1" s="1"/>
  <c r="I618" i="1" s="1"/>
  <c r="Q618" i="1"/>
  <c r="E619" i="1"/>
  <c r="F619" i="1" s="1"/>
  <c r="G619" i="1" s="1"/>
  <c r="I619" i="1" s="1"/>
  <c r="Q619" i="1"/>
  <c r="E620" i="1"/>
  <c r="F620" i="1" s="1"/>
  <c r="G620" i="1" s="1"/>
  <c r="I620" i="1" s="1"/>
  <c r="Q620" i="1"/>
  <c r="E621" i="1"/>
  <c r="F621" i="1" s="1"/>
  <c r="G621" i="1" s="1"/>
  <c r="I621" i="1" s="1"/>
  <c r="Q621" i="1"/>
  <c r="E622" i="1"/>
  <c r="F622" i="1" s="1"/>
  <c r="G622" i="1" s="1"/>
  <c r="I622" i="1" s="1"/>
  <c r="Q622" i="1"/>
  <c r="E623" i="1"/>
  <c r="F623" i="1" s="1"/>
  <c r="G623" i="1" s="1"/>
  <c r="I623" i="1" s="1"/>
  <c r="Q623" i="1"/>
  <c r="E624" i="1"/>
  <c r="F624" i="1" s="1"/>
  <c r="G624" i="1" s="1"/>
  <c r="I624" i="1" s="1"/>
  <c r="Q624" i="1"/>
  <c r="E625" i="1"/>
  <c r="F625" i="1" s="1"/>
  <c r="G625" i="1" s="1"/>
  <c r="I625" i="1" s="1"/>
  <c r="Q625" i="1"/>
  <c r="E626" i="1"/>
  <c r="F626" i="1" s="1"/>
  <c r="G626" i="1" s="1"/>
  <c r="I626" i="1" s="1"/>
  <c r="Q626" i="1"/>
  <c r="E627" i="1"/>
  <c r="F627" i="1" s="1"/>
  <c r="G627" i="1" s="1"/>
  <c r="J627" i="1" s="1"/>
  <c r="Q627" i="1"/>
  <c r="E628" i="1"/>
  <c r="F628" i="1" s="1"/>
  <c r="G628" i="1" s="1"/>
  <c r="I628" i="1" s="1"/>
  <c r="Q628" i="1"/>
  <c r="E629" i="1"/>
  <c r="F629" i="1" s="1"/>
  <c r="G629" i="1" s="1"/>
  <c r="J629" i="1" s="1"/>
  <c r="Q629" i="1"/>
  <c r="E630" i="1"/>
  <c r="F630" i="1" s="1"/>
  <c r="G630" i="1" s="1"/>
  <c r="I630" i="1" s="1"/>
  <c r="Q630" i="1"/>
  <c r="E631" i="1"/>
  <c r="F631" i="1" s="1"/>
  <c r="G631" i="1" s="1"/>
  <c r="J631" i="1" s="1"/>
  <c r="Q631" i="1"/>
  <c r="E632" i="1"/>
  <c r="F632" i="1" s="1"/>
  <c r="G632" i="1" s="1"/>
  <c r="J632" i="1" s="1"/>
  <c r="Q632" i="1"/>
  <c r="E633" i="1"/>
  <c r="F633" i="1" s="1"/>
  <c r="G633" i="1" s="1"/>
  <c r="I633" i="1" s="1"/>
  <c r="Q633" i="1"/>
  <c r="E634" i="1"/>
  <c r="F634" i="1" s="1"/>
  <c r="G634" i="1" s="1"/>
  <c r="I634" i="1" s="1"/>
  <c r="Q634" i="1"/>
  <c r="E635" i="1"/>
  <c r="F635" i="1" s="1"/>
  <c r="G635" i="1" s="1"/>
  <c r="J635" i="1" s="1"/>
  <c r="Q635" i="1"/>
  <c r="E636" i="1"/>
  <c r="F636" i="1" s="1"/>
  <c r="G636" i="1" s="1"/>
  <c r="I636" i="1" s="1"/>
  <c r="Q636" i="1"/>
  <c r="E637" i="1"/>
  <c r="F637" i="1" s="1"/>
  <c r="G637" i="1" s="1"/>
  <c r="I637" i="1" s="1"/>
  <c r="Q637" i="1"/>
  <c r="E638" i="1"/>
  <c r="F638" i="1" s="1"/>
  <c r="G638" i="1" s="1"/>
  <c r="I638" i="1" s="1"/>
  <c r="Q638" i="1"/>
  <c r="E639" i="1"/>
  <c r="F639" i="1" s="1"/>
  <c r="G639" i="1" s="1"/>
  <c r="I639" i="1" s="1"/>
  <c r="Q639" i="1"/>
  <c r="E640" i="1"/>
  <c r="F640" i="1" s="1"/>
  <c r="G640" i="1" s="1"/>
  <c r="I640" i="1" s="1"/>
  <c r="Q640" i="1"/>
  <c r="E641" i="1"/>
  <c r="F641" i="1" s="1"/>
  <c r="G641" i="1" s="1"/>
  <c r="I641" i="1" s="1"/>
  <c r="Q641" i="1"/>
  <c r="E642" i="1"/>
  <c r="F642" i="1" s="1"/>
  <c r="G642" i="1" s="1"/>
  <c r="I642" i="1" s="1"/>
  <c r="Q642" i="1"/>
  <c r="E643" i="1"/>
  <c r="F643" i="1" s="1"/>
  <c r="G643" i="1" s="1"/>
  <c r="J643" i="1" s="1"/>
  <c r="Q643" i="1"/>
  <c r="E644" i="1"/>
  <c r="F644" i="1" s="1"/>
  <c r="G644" i="1" s="1"/>
  <c r="I644" i="1" s="1"/>
  <c r="Q644" i="1"/>
  <c r="E645" i="1"/>
  <c r="F645" i="1" s="1"/>
  <c r="G645" i="1" s="1"/>
  <c r="J645" i="1" s="1"/>
  <c r="Q645" i="1"/>
  <c r="E646" i="1"/>
  <c r="F646" i="1" s="1"/>
  <c r="G646" i="1" s="1"/>
  <c r="I646" i="1" s="1"/>
  <c r="Q646" i="1"/>
  <c r="E647" i="1"/>
  <c r="F647" i="1" s="1"/>
  <c r="G647" i="1" s="1"/>
  <c r="I647" i="1" s="1"/>
  <c r="Q647" i="1"/>
  <c r="E648" i="1"/>
  <c r="F648" i="1" s="1"/>
  <c r="G648" i="1" s="1"/>
  <c r="I648" i="1" s="1"/>
  <c r="Q648" i="1"/>
  <c r="E649" i="1"/>
  <c r="F649" i="1" s="1"/>
  <c r="G649" i="1" s="1"/>
  <c r="I649" i="1" s="1"/>
  <c r="Q649" i="1"/>
  <c r="E650" i="1"/>
  <c r="F650" i="1" s="1"/>
  <c r="G650" i="1" s="1"/>
  <c r="I650" i="1" s="1"/>
  <c r="Q650" i="1"/>
  <c r="E651" i="1"/>
  <c r="F651" i="1" s="1"/>
  <c r="G651" i="1" s="1"/>
  <c r="I651" i="1" s="1"/>
  <c r="Q651" i="1"/>
  <c r="E652" i="1"/>
  <c r="F652" i="1" s="1"/>
  <c r="G652" i="1" s="1"/>
  <c r="I652" i="1" s="1"/>
  <c r="Q652" i="1"/>
  <c r="E653" i="1"/>
  <c r="F653" i="1" s="1"/>
  <c r="G653" i="1" s="1"/>
  <c r="I653" i="1" s="1"/>
  <c r="Q653" i="1"/>
  <c r="E654" i="1"/>
  <c r="F654" i="1" s="1"/>
  <c r="G654" i="1" s="1"/>
  <c r="I654" i="1" s="1"/>
  <c r="Q654" i="1"/>
  <c r="E655" i="1"/>
  <c r="F655" i="1" s="1"/>
  <c r="G655" i="1" s="1"/>
  <c r="I655" i="1" s="1"/>
  <c r="Q655" i="1"/>
  <c r="E656" i="1"/>
  <c r="F656" i="1" s="1"/>
  <c r="G656" i="1" s="1"/>
  <c r="J656" i="1" s="1"/>
  <c r="Q656" i="1"/>
  <c r="E657" i="1"/>
  <c r="F657" i="1" s="1"/>
  <c r="G657" i="1" s="1"/>
  <c r="I657" i="1" s="1"/>
  <c r="Q657" i="1"/>
  <c r="E658" i="1"/>
  <c r="F658" i="1" s="1"/>
  <c r="G658" i="1" s="1"/>
  <c r="I658" i="1" s="1"/>
  <c r="Q658" i="1"/>
  <c r="E659" i="1"/>
  <c r="F659" i="1" s="1"/>
  <c r="G659" i="1" s="1"/>
  <c r="I659" i="1" s="1"/>
  <c r="Q659" i="1"/>
  <c r="E660" i="1"/>
  <c r="F660" i="1" s="1"/>
  <c r="G660" i="1" s="1"/>
  <c r="I660" i="1" s="1"/>
  <c r="Q660" i="1"/>
  <c r="E661" i="1"/>
  <c r="F661" i="1" s="1"/>
  <c r="G661" i="1" s="1"/>
  <c r="I661" i="1" s="1"/>
  <c r="Q661" i="1"/>
  <c r="E662" i="1"/>
  <c r="F662" i="1" s="1"/>
  <c r="G662" i="1" s="1"/>
  <c r="I662" i="1" s="1"/>
  <c r="Q662" i="1"/>
  <c r="E663" i="1"/>
  <c r="F663" i="1" s="1"/>
  <c r="G663" i="1" s="1"/>
  <c r="I663" i="1" s="1"/>
  <c r="Q663" i="1"/>
  <c r="E664" i="1"/>
  <c r="F664" i="1" s="1"/>
  <c r="G664" i="1" s="1"/>
  <c r="I664" i="1" s="1"/>
  <c r="Q664" i="1"/>
  <c r="E665" i="1"/>
  <c r="F665" i="1" s="1"/>
  <c r="G665" i="1" s="1"/>
  <c r="I665" i="1" s="1"/>
  <c r="Q665" i="1"/>
  <c r="E666" i="1"/>
  <c r="F666" i="1" s="1"/>
  <c r="G666" i="1" s="1"/>
  <c r="I666" i="1" s="1"/>
  <c r="Q666" i="1"/>
  <c r="E667" i="1"/>
  <c r="F667" i="1" s="1"/>
  <c r="G667" i="1" s="1"/>
  <c r="I667" i="1" s="1"/>
  <c r="Q667" i="1"/>
  <c r="E668" i="1"/>
  <c r="F668" i="1" s="1"/>
  <c r="G668" i="1" s="1"/>
  <c r="I668" i="1" s="1"/>
  <c r="Q668" i="1"/>
  <c r="E669" i="1"/>
  <c r="F669" i="1" s="1"/>
  <c r="G669" i="1" s="1"/>
  <c r="I669" i="1" s="1"/>
  <c r="Q669" i="1"/>
  <c r="E670" i="1"/>
  <c r="F670" i="1" s="1"/>
  <c r="G670" i="1" s="1"/>
  <c r="I670" i="1" s="1"/>
  <c r="Q670" i="1"/>
  <c r="E671" i="1"/>
  <c r="F671" i="1" s="1"/>
  <c r="G671" i="1" s="1"/>
  <c r="I671" i="1" s="1"/>
  <c r="Q671" i="1"/>
  <c r="E672" i="1"/>
  <c r="F672" i="1" s="1"/>
  <c r="G672" i="1" s="1"/>
  <c r="I672" i="1" s="1"/>
  <c r="Q672" i="1"/>
  <c r="E673" i="1"/>
  <c r="F673" i="1" s="1"/>
  <c r="G673" i="1" s="1"/>
  <c r="I673" i="1" s="1"/>
  <c r="Q673" i="1"/>
  <c r="E674" i="1"/>
  <c r="F674" i="1" s="1"/>
  <c r="G674" i="1" s="1"/>
  <c r="I674" i="1" s="1"/>
  <c r="Q674" i="1"/>
  <c r="E675" i="1"/>
  <c r="F675" i="1" s="1"/>
  <c r="G675" i="1" s="1"/>
  <c r="I675" i="1" s="1"/>
  <c r="Q675" i="1"/>
  <c r="E676" i="1"/>
  <c r="F676" i="1" s="1"/>
  <c r="G676" i="1" s="1"/>
  <c r="I676" i="1" s="1"/>
  <c r="Q676" i="1"/>
  <c r="E677" i="1"/>
  <c r="F677" i="1" s="1"/>
  <c r="G677" i="1" s="1"/>
  <c r="I677" i="1" s="1"/>
  <c r="Q677" i="1"/>
  <c r="E678" i="1"/>
  <c r="F678" i="1" s="1"/>
  <c r="G678" i="1"/>
  <c r="I678" i="1" s="1"/>
  <c r="Q678" i="1"/>
  <c r="E679" i="1"/>
  <c r="F679" i="1" s="1"/>
  <c r="G679" i="1" s="1"/>
  <c r="J679" i="1" s="1"/>
  <c r="Q679" i="1"/>
  <c r="E680" i="1"/>
  <c r="F680" i="1" s="1"/>
  <c r="G680" i="1" s="1"/>
  <c r="I680" i="1" s="1"/>
  <c r="Q680" i="1"/>
  <c r="E681" i="1"/>
  <c r="F681" i="1" s="1"/>
  <c r="G681" i="1" s="1"/>
  <c r="H681" i="1" s="1"/>
  <c r="Q681" i="1"/>
  <c r="E682" i="1"/>
  <c r="F682" i="1" s="1"/>
  <c r="G682" i="1" s="1"/>
  <c r="J682" i="1" s="1"/>
  <c r="Q682" i="1"/>
  <c r="E683" i="1"/>
  <c r="E107" i="3" s="1"/>
  <c r="Q683" i="1"/>
  <c r="E684" i="1"/>
  <c r="F684" i="1" s="1"/>
  <c r="G684" i="1" s="1"/>
  <c r="I684" i="1" s="1"/>
  <c r="Q684" i="1"/>
  <c r="E685" i="1"/>
  <c r="F685" i="1" s="1"/>
  <c r="G685" i="1" s="1"/>
  <c r="I685" i="1" s="1"/>
  <c r="Q685" i="1"/>
  <c r="E686" i="1"/>
  <c r="F686" i="1" s="1"/>
  <c r="G686" i="1" s="1"/>
  <c r="I686" i="1" s="1"/>
  <c r="Q686" i="1"/>
  <c r="E687" i="1"/>
  <c r="F687" i="1" s="1"/>
  <c r="G687" i="1" s="1"/>
  <c r="I687" i="1" s="1"/>
  <c r="Q687" i="1"/>
  <c r="E688" i="1"/>
  <c r="F688" i="1" s="1"/>
  <c r="G688" i="1" s="1"/>
  <c r="I688" i="1" s="1"/>
  <c r="Q688" i="1"/>
  <c r="E689" i="1"/>
  <c r="F689" i="1" s="1"/>
  <c r="G689" i="1" s="1"/>
  <c r="I689" i="1" s="1"/>
  <c r="Q689" i="1"/>
  <c r="E690" i="1"/>
  <c r="F690" i="1" s="1"/>
  <c r="G690" i="1" s="1"/>
  <c r="I690" i="1" s="1"/>
  <c r="Q690" i="1"/>
  <c r="E691" i="1"/>
  <c r="F691" i="1" s="1"/>
  <c r="G691" i="1" s="1"/>
  <c r="I691" i="1" s="1"/>
  <c r="Q691" i="1"/>
  <c r="E692" i="1"/>
  <c r="F692" i="1" s="1"/>
  <c r="G692" i="1" s="1"/>
  <c r="I692" i="1" s="1"/>
  <c r="Q692" i="1"/>
  <c r="E693" i="1"/>
  <c r="F693" i="1" s="1"/>
  <c r="G693" i="1" s="1"/>
  <c r="I693" i="1" s="1"/>
  <c r="Q693" i="1"/>
  <c r="E694" i="1"/>
  <c r="F694" i="1" s="1"/>
  <c r="G694" i="1" s="1"/>
  <c r="I694" i="1" s="1"/>
  <c r="Q694" i="1"/>
  <c r="E695" i="1"/>
  <c r="F695" i="1" s="1"/>
  <c r="G695" i="1" s="1"/>
  <c r="I695" i="1" s="1"/>
  <c r="Q695" i="1"/>
  <c r="E696" i="1"/>
  <c r="F696" i="1" s="1"/>
  <c r="G696" i="1" s="1"/>
  <c r="I696" i="1" s="1"/>
  <c r="Q696" i="1"/>
  <c r="E697" i="1"/>
  <c r="F697" i="1" s="1"/>
  <c r="G697" i="1" s="1"/>
  <c r="I697" i="1" s="1"/>
  <c r="Q697" i="1"/>
  <c r="E698" i="1"/>
  <c r="F698" i="1" s="1"/>
  <c r="G698" i="1" s="1"/>
  <c r="I698" i="1" s="1"/>
  <c r="Q698" i="1"/>
  <c r="E699" i="1"/>
  <c r="F699" i="1" s="1"/>
  <c r="G699" i="1" s="1"/>
  <c r="I699" i="1" s="1"/>
  <c r="Q699" i="1"/>
  <c r="E700" i="1"/>
  <c r="F700" i="1" s="1"/>
  <c r="G700" i="1" s="1"/>
  <c r="I700" i="1" s="1"/>
  <c r="Q700" i="1"/>
  <c r="E701" i="1"/>
  <c r="F701" i="1" s="1"/>
  <c r="G701" i="1" s="1"/>
  <c r="I701" i="1" s="1"/>
  <c r="Q701" i="1"/>
  <c r="E702" i="1"/>
  <c r="F702" i="1" s="1"/>
  <c r="G702" i="1" s="1"/>
  <c r="I702" i="1" s="1"/>
  <c r="Q702" i="1"/>
  <c r="E703" i="1"/>
  <c r="F703" i="1" s="1"/>
  <c r="G703" i="1" s="1"/>
  <c r="I703" i="1" s="1"/>
  <c r="Q703" i="1"/>
  <c r="E704" i="1"/>
  <c r="F704" i="1" s="1"/>
  <c r="G704" i="1" s="1"/>
  <c r="I704" i="1" s="1"/>
  <c r="Q704" i="1"/>
  <c r="E705" i="1"/>
  <c r="F705" i="1" s="1"/>
  <c r="G705" i="1" s="1"/>
  <c r="I705" i="1" s="1"/>
  <c r="Q705" i="1"/>
  <c r="E706" i="1"/>
  <c r="F706" i="1" s="1"/>
  <c r="G706" i="1" s="1"/>
  <c r="I706" i="1" s="1"/>
  <c r="Q706" i="1"/>
  <c r="E707" i="1"/>
  <c r="F707" i="1" s="1"/>
  <c r="G707" i="1" s="1"/>
  <c r="I707" i="1" s="1"/>
  <c r="Q707" i="1"/>
  <c r="E708" i="1"/>
  <c r="F708" i="1" s="1"/>
  <c r="G708" i="1" s="1"/>
  <c r="I708" i="1" s="1"/>
  <c r="Q708" i="1"/>
  <c r="E709" i="1"/>
  <c r="F709" i="1" s="1"/>
  <c r="G709" i="1" s="1"/>
  <c r="I709" i="1" s="1"/>
  <c r="Q709" i="1"/>
  <c r="E710" i="1"/>
  <c r="F710" i="1" s="1"/>
  <c r="G710" i="1" s="1"/>
  <c r="I710" i="1" s="1"/>
  <c r="Q710" i="1"/>
  <c r="E711" i="1"/>
  <c r="F711" i="1" s="1"/>
  <c r="G711" i="1" s="1"/>
  <c r="I711" i="1" s="1"/>
  <c r="Q711" i="1"/>
  <c r="E712" i="1"/>
  <c r="F712" i="1" s="1"/>
  <c r="G712" i="1" s="1"/>
  <c r="I712" i="1" s="1"/>
  <c r="Q712" i="1"/>
  <c r="E713" i="1"/>
  <c r="F713" i="1" s="1"/>
  <c r="G713" i="1" s="1"/>
  <c r="I713" i="1" s="1"/>
  <c r="Q713" i="1"/>
  <c r="E714" i="1"/>
  <c r="F714" i="1" s="1"/>
  <c r="G714" i="1" s="1"/>
  <c r="I714" i="1" s="1"/>
  <c r="Q714" i="1"/>
  <c r="E715" i="1"/>
  <c r="F715" i="1" s="1"/>
  <c r="G715" i="1" s="1"/>
  <c r="I715" i="1" s="1"/>
  <c r="Q715" i="1"/>
  <c r="E716" i="1"/>
  <c r="F716" i="1" s="1"/>
  <c r="G716" i="1" s="1"/>
  <c r="I716" i="1" s="1"/>
  <c r="Q716" i="1"/>
  <c r="E717" i="1"/>
  <c r="F717" i="1" s="1"/>
  <c r="G717" i="1" s="1"/>
  <c r="I717" i="1" s="1"/>
  <c r="Q717" i="1"/>
  <c r="E718" i="1"/>
  <c r="F718" i="1" s="1"/>
  <c r="G718" i="1" s="1"/>
  <c r="J718" i="1" s="1"/>
  <c r="Q718" i="1"/>
  <c r="E719" i="1"/>
  <c r="F719" i="1" s="1"/>
  <c r="G719" i="1" s="1"/>
  <c r="J719" i="1" s="1"/>
  <c r="Q719" i="1"/>
  <c r="E720" i="1"/>
  <c r="F720" i="1" s="1"/>
  <c r="G720" i="1" s="1"/>
  <c r="J720" i="1" s="1"/>
  <c r="Q720" i="1"/>
  <c r="E721" i="1"/>
  <c r="F721" i="1" s="1"/>
  <c r="G721" i="1" s="1"/>
  <c r="I721" i="1" s="1"/>
  <c r="Q721" i="1"/>
  <c r="E722" i="1"/>
  <c r="F722" i="1" s="1"/>
  <c r="G722" i="1" s="1"/>
  <c r="I722" i="1" s="1"/>
  <c r="Q722" i="1"/>
  <c r="E723" i="1"/>
  <c r="F723" i="1" s="1"/>
  <c r="G723" i="1" s="1"/>
  <c r="J723" i="1" s="1"/>
  <c r="Q723" i="1"/>
  <c r="E724" i="1"/>
  <c r="F724" i="1" s="1"/>
  <c r="G724" i="1" s="1"/>
  <c r="I724" i="1" s="1"/>
  <c r="Q724" i="1"/>
  <c r="E725" i="1"/>
  <c r="F725" i="1" s="1"/>
  <c r="G725" i="1" s="1"/>
  <c r="I725" i="1" s="1"/>
  <c r="Q725" i="1"/>
  <c r="E726" i="1"/>
  <c r="F726" i="1" s="1"/>
  <c r="G726" i="1" s="1"/>
  <c r="I726" i="1" s="1"/>
  <c r="Q726" i="1"/>
  <c r="E727" i="1"/>
  <c r="F727" i="1" s="1"/>
  <c r="G727" i="1" s="1"/>
  <c r="J727" i="1" s="1"/>
  <c r="Q727" i="1"/>
  <c r="E728" i="1"/>
  <c r="F728" i="1" s="1"/>
  <c r="G728" i="1" s="1"/>
  <c r="J728" i="1" s="1"/>
  <c r="Q728" i="1"/>
  <c r="E729" i="1"/>
  <c r="F729" i="1" s="1"/>
  <c r="G729" i="1" s="1"/>
  <c r="I729" i="1" s="1"/>
  <c r="Q729" i="1"/>
  <c r="E730" i="1"/>
  <c r="F730" i="1" s="1"/>
  <c r="G730" i="1" s="1"/>
  <c r="I730" i="1" s="1"/>
  <c r="Q730" i="1"/>
  <c r="E731" i="1"/>
  <c r="F731" i="1" s="1"/>
  <c r="G731" i="1" s="1"/>
  <c r="J731" i="1" s="1"/>
  <c r="Q731" i="1"/>
  <c r="E732" i="1"/>
  <c r="F732" i="1" s="1"/>
  <c r="G732" i="1" s="1"/>
  <c r="J732" i="1" s="1"/>
  <c r="Q732" i="1"/>
  <c r="E733" i="1"/>
  <c r="F733" i="1" s="1"/>
  <c r="G733" i="1" s="1"/>
  <c r="J733" i="1" s="1"/>
  <c r="Q733" i="1"/>
  <c r="E734" i="1"/>
  <c r="F734" i="1" s="1"/>
  <c r="G734" i="1" s="1"/>
  <c r="I734" i="1" s="1"/>
  <c r="Q734" i="1"/>
  <c r="E735" i="1"/>
  <c r="F735" i="1" s="1"/>
  <c r="G735" i="1" s="1"/>
  <c r="I735" i="1" s="1"/>
  <c r="Q735" i="1"/>
  <c r="E736" i="1"/>
  <c r="F736" i="1" s="1"/>
  <c r="G736" i="1" s="1"/>
  <c r="I736" i="1" s="1"/>
  <c r="Q736" i="1"/>
  <c r="E737" i="1"/>
  <c r="E1305" i="3" s="1"/>
  <c r="Q737" i="1"/>
  <c r="E738" i="1"/>
  <c r="F738" i="1" s="1"/>
  <c r="G738" i="1" s="1"/>
  <c r="J738" i="1" s="1"/>
  <c r="Q738" i="1"/>
  <c r="E739" i="1"/>
  <c r="F739" i="1" s="1"/>
  <c r="G739" i="1" s="1"/>
  <c r="I739" i="1" s="1"/>
  <c r="Q739" i="1"/>
  <c r="E740" i="1"/>
  <c r="F740" i="1" s="1"/>
  <c r="G740" i="1" s="1"/>
  <c r="J740" i="1" s="1"/>
  <c r="Q740" i="1"/>
  <c r="E741" i="1"/>
  <c r="F741" i="1" s="1"/>
  <c r="G741" i="1" s="1"/>
  <c r="I741" i="1" s="1"/>
  <c r="Q741" i="1"/>
  <c r="E742" i="1"/>
  <c r="F742" i="1"/>
  <c r="G742" i="1" s="1"/>
  <c r="I742" i="1" s="1"/>
  <c r="Q742" i="1"/>
  <c r="E743" i="1"/>
  <c r="F743" i="1" s="1"/>
  <c r="G743" i="1" s="1"/>
  <c r="I743" i="1" s="1"/>
  <c r="Q743" i="1"/>
  <c r="E744" i="1"/>
  <c r="F744" i="1" s="1"/>
  <c r="G744" i="1" s="1"/>
  <c r="I744" i="1" s="1"/>
  <c r="Q744" i="1"/>
  <c r="E745" i="1"/>
  <c r="F745" i="1" s="1"/>
  <c r="G745" i="1" s="1"/>
  <c r="I745" i="1" s="1"/>
  <c r="Q745" i="1"/>
  <c r="E746" i="1"/>
  <c r="F746" i="1" s="1"/>
  <c r="G746" i="1" s="1"/>
  <c r="I746" i="1" s="1"/>
  <c r="Q746" i="1"/>
  <c r="E747" i="1"/>
  <c r="F747" i="1" s="1"/>
  <c r="G747" i="1" s="1"/>
  <c r="I747" i="1" s="1"/>
  <c r="Q747" i="1"/>
  <c r="E748" i="1"/>
  <c r="F748" i="1" s="1"/>
  <c r="G748" i="1" s="1"/>
  <c r="I748" i="1" s="1"/>
  <c r="Q748" i="1"/>
  <c r="E749" i="1"/>
  <c r="F749" i="1" s="1"/>
  <c r="G749" i="1" s="1"/>
  <c r="I749" i="1" s="1"/>
  <c r="Q749" i="1"/>
  <c r="E750" i="1"/>
  <c r="F750" i="1" s="1"/>
  <c r="G750" i="1" s="1"/>
  <c r="I750" i="1" s="1"/>
  <c r="Q750" i="1"/>
  <c r="E751" i="1"/>
  <c r="F751" i="1" s="1"/>
  <c r="G751" i="1" s="1"/>
  <c r="I751" i="1" s="1"/>
  <c r="Q751" i="1"/>
  <c r="E752" i="1"/>
  <c r="F752" i="1" s="1"/>
  <c r="T752" i="1" s="1"/>
  <c r="Q752" i="1"/>
  <c r="E753" i="1"/>
  <c r="F753" i="1" s="1"/>
  <c r="G753" i="1" s="1"/>
  <c r="I753" i="1" s="1"/>
  <c r="Q753" i="1"/>
  <c r="E754" i="1"/>
  <c r="F754" i="1" s="1"/>
  <c r="G754" i="1" s="1"/>
  <c r="I754" i="1" s="1"/>
  <c r="Q754" i="1"/>
  <c r="E755" i="1"/>
  <c r="F755" i="1" s="1"/>
  <c r="G755" i="1" s="1"/>
  <c r="I755" i="1" s="1"/>
  <c r="Q755" i="1"/>
  <c r="E756" i="1"/>
  <c r="F756" i="1" s="1"/>
  <c r="G756" i="1" s="1"/>
  <c r="I756" i="1" s="1"/>
  <c r="Q756" i="1"/>
  <c r="E757" i="1"/>
  <c r="F757" i="1" s="1"/>
  <c r="G757" i="1" s="1"/>
  <c r="I757" i="1" s="1"/>
  <c r="Q757" i="1"/>
  <c r="E758" i="1"/>
  <c r="F758" i="1" s="1"/>
  <c r="G758" i="1" s="1"/>
  <c r="I758" i="1" s="1"/>
  <c r="Q758" i="1"/>
  <c r="E759" i="1"/>
  <c r="F759" i="1" s="1"/>
  <c r="G759" i="1" s="1"/>
  <c r="I759" i="1" s="1"/>
  <c r="Q759" i="1"/>
  <c r="E760" i="1"/>
  <c r="F760" i="1" s="1"/>
  <c r="G760" i="1" s="1"/>
  <c r="I760" i="1" s="1"/>
  <c r="Q760" i="1"/>
  <c r="E761" i="1"/>
  <c r="F761" i="1" s="1"/>
  <c r="G761" i="1" s="1"/>
  <c r="I761" i="1" s="1"/>
  <c r="Q761" i="1"/>
  <c r="E762" i="1"/>
  <c r="F762" i="1" s="1"/>
  <c r="G762" i="1" s="1"/>
  <c r="I762" i="1" s="1"/>
  <c r="Q762" i="1"/>
  <c r="E763" i="1"/>
  <c r="F763" i="1" s="1"/>
  <c r="G763" i="1" s="1"/>
  <c r="J763" i="1" s="1"/>
  <c r="Q763" i="1"/>
  <c r="E764" i="1"/>
  <c r="F764" i="1" s="1"/>
  <c r="G764" i="1" s="1"/>
  <c r="I764" i="1" s="1"/>
  <c r="Q764" i="1"/>
  <c r="E765" i="1"/>
  <c r="F765" i="1" s="1"/>
  <c r="G765" i="1" s="1"/>
  <c r="J765" i="1" s="1"/>
  <c r="Q765" i="1"/>
  <c r="E766" i="1"/>
  <c r="F766" i="1" s="1"/>
  <c r="G766" i="1" s="1"/>
  <c r="I766" i="1" s="1"/>
  <c r="Q766" i="1"/>
  <c r="E767" i="1"/>
  <c r="F767" i="1" s="1"/>
  <c r="G767" i="1" s="1"/>
  <c r="I767" i="1" s="1"/>
  <c r="Q767" i="1"/>
  <c r="E768" i="1"/>
  <c r="F768" i="1" s="1"/>
  <c r="G768" i="1" s="1"/>
  <c r="I768" i="1" s="1"/>
  <c r="Q768" i="1"/>
  <c r="E769" i="1"/>
  <c r="F769" i="1" s="1"/>
  <c r="G769" i="1" s="1"/>
  <c r="I769" i="1" s="1"/>
  <c r="Q769" i="1"/>
  <c r="E770" i="1"/>
  <c r="F770" i="1" s="1"/>
  <c r="G770" i="1" s="1"/>
  <c r="I770" i="1" s="1"/>
  <c r="Q770" i="1"/>
  <c r="E771" i="1"/>
  <c r="F771" i="1" s="1"/>
  <c r="G771" i="1" s="1"/>
  <c r="I771" i="1" s="1"/>
  <c r="Q771" i="1"/>
  <c r="E772" i="1"/>
  <c r="F772" i="1"/>
  <c r="G772" i="1" s="1"/>
  <c r="I772" i="1" s="1"/>
  <c r="Q772" i="1"/>
  <c r="E773" i="1"/>
  <c r="F773" i="1" s="1"/>
  <c r="G773" i="1" s="1"/>
  <c r="I773" i="1" s="1"/>
  <c r="Q773" i="1"/>
  <c r="E774" i="1"/>
  <c r="F774" i="1" s="1"/>
  <c r="G774" i="1" s="1"/>
  <c r="I774" i="1" s="1"/>
  <c r="Q774" i="1"/>
  <c r="E775" i="1"/>
  <c r="F775" i="1" s="1"/>
  <c r="G775" i="1" s="1"/>
  <c r="I775" i="1" s="1"/>
  <c r="Q775" i="1"/>
  <c r="E776" i="1"/>
  <c r="F776" i="1" s="1"/>
  <c r="G776" i="1" s="1"/>
  <c r="J776" i="1" s="1"/>
  <c r="Q776" i="1"/>
  <c r="E777" i="1"/>
  <c r="F777" i="1" s="1"/>
  <c r="G777" i="1" s="1"/>
  <c r="I777" i="1" s="1"/>
  <c r="Q777" i="1"/>
  <c r="E778" i="1"/>
  <c r="F778" i="1" s="1"/>
  <c r="G778" i="1" s="1"/>
  <c r="I778" i="1" s="1"/>
  <c r="Q778" i="1"/>
  <c r="E779" i="1"/>
  <c r="F779" i="1" s="1"/>
  <c r="G779" i="1" s="1"/>
  <c r="I779" i="1" s="1"/>
  <c r="Q779" i="1"/>
  <c r="E780" i="1"/>
  <c r="E163" i="3" s="1"/>
  <c r="Q780" i="1"/>
  <c r="E781" i="1"/>
  <c r="F781" i="1" s="1"/>
  <c r="G781" i="1" s="1"/>
  <c r="I781" i="1" s="1"/>
  <c r="Q781" i="1"/>
  <c r="E782" i="1"/>
  <c r="F782" i="1" s="1"/>
  <c r="G782" i="1" s="1"/>
  <c r="I782" i="1" s="1"/>
  <c r="Q782" i="1"/>
  <c r="E783" i="1"/>
  <c r="F783" i="1" s="1"/>
  <c r="G783" i="1" s="1"/>
  <c r="I783" i="1" s="1"/>
  <c r="Q783" i="1"/>
  <c r="E784" i="1"/>
  <c r="F784" i="1" s="1"/>
  <c r="G784" i="1" s="1"/>
  <c r="K784" i="1" s="1"/>
  <c r="Q784" i="1"/>
  <c r="E785" i="1"/>
  <c r="F785" i="1" s="1"/>
  <c r="G785" i="1" s="1"/>
  <c r="K785" i="1" s="1"/>
  <c r="Q785" i="1"/>
  <c r="E786" i="1"/>
  <c r="F786" i="1" s="1"/>
  <c r="G786" i="1" s="1"/>
  <c r="I786" i="1" s="1"/>
  <c r="Q786" i="1"/>
  <c r="E787" i="1"/>
  <c r="F787" i="1" s="1"/>
  <c r="G787" i="1" s="1"/>
  <c r="I787" i="1" s="1"/>
  <c r="Q787" i="1"/>
  <c r="E788" i="1"/>
  <c r="F788" i="1" s="1"/>
  <c r="T788" i="1" s="1"/>
  <c r="Q788" i="1"/>
  <c r="E789" i="1"/>
  <c r="F789" i="1" s="1"/>
  <c r="G789" i="1" s="1"/>
  <c r="I789" i="1" s="1"/>
  <c r="Q789" i="1"/>
  <c r="E790" i="1"/>
  <c r="F790" i="1" s="1"/>
  <c r="T790" i="1" s="1"/>
  <c r="I790" i="1" s="1"/>
  <c r="Q790" i="1"/>
  <c r="E791" i="1"/>
  <c r="F791" i="1" s="1"/>
  <c r="G791" i="1" s="1"/>
  <c r="I791" i="1" s="1"/>
  <c r="Q791" i="1"/>
  <c r="E792" i="1"/>
  <c r="F792" i="1" s="1"/>
  <c r="G792" i="1" s="1"/>
  <c r="I792" i="1" s="1"/>
  <c r="Q792" i="1"/>
  <c r="E793" i="1"/>
  <c r="F793" i="1" s="1"/>
  <c r="G793" i="1" s="1"/>
  <c r="I793" i="1" s="1"/>
  <c r="Q793" i="1"/>
  <c r="E794" i="1"/>
  <c r="F794" i="1" s="1"/>
  <c r="G794" i="1" s="1"/>
  <c r="I794" i="1" s="1"/>
  <c r="Q794" i="1"/>
  <c r="E795" i="1"/>
  <c r="F795" i="1" s="1"/>
  <c r="G795" i="1" s="1"/>
  <c r="I795" i="1" s="1"/>
  <c r="Q795" i="1"/>
  <c r="E796" i="1"/>
  <c r="F796" i="1" s="1"/>
  <c r="G796" i="1" s="1"/>
  <c r="I796" i="1" s="1"/>
  <c r="Q796" i="1"/>
  <c r="E797" i="1"/>
  <c r="F797" i="1" s="1"/>
  <c r="G797" i="1" s="1"/>
  <c r="I797" i="1" s="1"/>
  <c r="Q797" i="1"/>
  <c r="E798" i="1"/>
  <c r="F798" i="1" s="1"/>
  <c r="G798" i="1" s="1"/>
  <c r="I798" i="1" s="1"/>
  <c r="Q798" i="1"/>
  <c r="E799" i="1"/>
  <c r="F799" i="1" s="1"/>
  <c r="G799" i="1" s="1"/>
  <c r="I799" i="1" s="1"/>
  <c r="Q799" i="1"/>
  <c r="E800" i="1"/>
  <c r="F800" i="1" s="1"/>
  <c r="G800" i="1" s="1"/>
  <c r="I800" i="1" s="1"/>
  <c r="Q800" i="1"/>
  <c r="E801" i="1"/>
  <c r="F801" i="1" s="1"/>
  <c r="G801" i="1" s="1"/>
  <c r="I801" i="1" s="1"/>
  <c r="Q801" i="1"/>
  <c r="E802" i="1"/>
  <c r="F802" i="1" s="1"/>
  <c r="G802" i="1" s="1"/>
  <c r="J802" i="1" s="1"/>
  <c r="Q802" i="1"/>
  <c r="E803" i="1"/>
  <c r="F803" i="1" s="1"/>
  <c r="G803" i="1" s="1"/>
  <c r="I803" i="1" s="1"/>
  <c r="Q803" i="1"/>
  <c r="E804" i="1"/>
  <c r="F804" i="1" s="1"/>
  <c r="G804" i="1" s="1"/>
  <c r="I804" i="1" s="1"/>
  <c r="Q804" i="1"/>
  <c r="E805" i="1"/>
  <c r="F805" i="1" s="1"/>
  <c r="G805" i="1" s="1"/>
  <c r="I805" i="1" s="1"/>
  <c r="Q805" i="1"/>
  <c r="E806" i="1"/>
  <c r="F806" i="1" s="1"/>
  <c r="G806" i="1" s="1"/>
  <c r="I806" i="1" s="1"/>
  <c r="Q806" i="1"/>
  <c r="E807" i="1"/>
  <c r="F807" i="1" s="1"/>
  <c r="G807" i="1" s="1"/>
  <c r="I807" i="1" s="1"/>
  <c r="Q807" i="1"/>
  <c r="E808" i="1"/>
  <c r="F808" i="1" s="1"/>
  <c r="G808" i="1" s="1"/>
  <c r="I808" i="1" s="1"/>
  <c r="Q808" i="1"/>
  <c r="E809" i="1"/>
  <c r="F809" i="1" s="1"/>
  <c r="G809" i="1" s="1"/>
  <c r="J809" i="1" s="1"/>
  <c r="Q809" i="1"/>
  <c r="E810" i="1"/>
  <c r="F810" i="1" s="1"/>
  <c r="G810" i="1" s="1"/>
  <c r="I810" i="1" s="1"/>
  <c r="Q810" i="1"/>
  <c r="E811" i="1"/>
  <c r="F811" i="1" s="1"/>
  <c r="G811" i="1" s="1"/>
  <c r="I811" i="1" s="1"/>
  <c r="Q811" i="1"/>
  <c r="E812" i="1"/>
  <c r="F812" i="1" s="1"/>
  <c r="G812" i="1" s="1"/>
  <c r="I812" i="1" s="1"/>
  <c r="Q812" i="1"/>
  <c r="E813" i="1"/>
  <c r="F813" i="1" s="1"/>
  <c r="G813" i="1" s="1"/>
  <c r="I813" i="1" s="1"/>
  <c r="Q813" i="1"/>
  <c r="E814" i="1"/>
  <c r="F814" i="1" s="1"/>
  <c r="G814" i="1" s="1"/>
  <c r="I814" i="1" s="1"/>
  <c r="Q814" i="1"/>
  <c r="E815" i="1"/>
  <c r="F815" i="1" s="1"/>
  <c r="G815" i="1" s="1"/>
  <c r="I815" i="1" s="1"/>
  <c r="Q815" i="1"/>
  <c r="E816" i="1"/>
  <c r="F816" i="1" s="1"/>
  <c r="G816" i="1" s="1"/>
  <c r="I816" i="1" s="1"/>
  <c r="Q816" i="1"/>
  <c r="E817" i="1"/>
  <c r="F817" i="1" s="1"/>
  <c r="G817" i="1" s="1"/>
  <c r="I817" i="1" s="1"/>
  <c r="Q817" i="1"/>
  <c r="E818" i="1"/>
  <c r="F818" i="1" s="1"/>
  <c r="G818" i="1" s="1"/>
  <c r="I818" i="1" s="1"/>
  <c r="Q818" i="1"/>
  <c r="E819" i="1"/>
  <c r="F819" i="1" s="1"/>
  <c r="G819" i="1" s="1"/>
  <c r="I819" i="1" s="1"/>
  <c r="Q819" i="1"/>
  <c r="E820" i="1"/>
  <c r="F820" i="1" s="1"/>
  <c r="G820" i="1" s="1"/>
  <c r="I820" i="1" s="1"/>
  <c r="Q820" i="1"/>
  <c r="E821" i="1"/>
  <c r="F821" i="1" s="1"/>
  <c r="G821" i="1" s="1"/>
  <c r="I821" i="1" s="1"/>
  <c r="Q821" i="1"/>
  <c r="E822" i="1"/>
  <c r="F822" i="1"/>
  <c r="G822" i="1" s="1"/>
  <c r="I822" i="1" s="1"/>
  <c r="Q822" i="1"/>
  <c r="E823" i="1"/>
  <c r="F823" i="1" s="1"/>
  <c r="G823" i="1" s="1"/>
  <c r="I823" i="1" s="1"/>
  <c r="Q823" i="1"/>
  <c r="E824" i="1"/>
  <c r="F824" i="1" s="1"/>
  <c r="G824" i="1" s="1"/>
  <c r="I824" i="1" s="1"/>
  <c r="Q824" i="1"/>
  <c r="E825" i="1"/>
  <c r="F825" i="1" s="1"/>
  <c r="G825" i="1" s="1"/>
  <c r="I825" i="1" s="1"/>
  <c r="Q825" i="1"/>
  <c r="E826" i="1"/>
  <c r="F826" i="1" s="1"/>
  <c r="G826" i="1" s="1"/>
  <c r="I826" i="1" s="1"/>
  <c r="Q826" i="1"/>
  <c r="E827" i="1"/>
  <c r="F827" i="1" s="1"/>
  <c r="G827" i="1" s="1"/>
  <c r="I827" i="1" s="1"/>
  <c r="Q827" i="1"/>
  <c r="E828" i="1"/>
  <c r="F828" i="1" s="1"/>
  <c r="G828" i="1" s="1"/>
  <c r="I828" i="1" s="1"/>
  <c r="Q828" i="1"/>
  <c r="E829" i="1"/>
  <c r="F829" i="1" s="1"/>
  <c r="G829" i="1" s="1"/>
  <c r="I829" i="1" s="1"/>
  <c r="Q829" i="1"/>
  <c r="E830" i="1"/>
  <c r="F830" i="1" s="1"/>
  <c r="G830" i="1" s="1"/>
  <c r="I830" i="1" s="1"/>
  <c r="Q830" i="1"/>
  <c r="E831" i="1"/>
  <c r="F831" i="1" s="1"/>
  <c r="G831" i="1" s="1"/>
  <c r="I831" i="1" s="1"/>
  <c r="Q831" i="1"/>
  <c r="E832" i="1"/>
  <c r="F832" i="1" s="1"/>
  <c r="G832" i="1" s="1"/>
  <c r="I832" i="1" s="1"/>
  <c r="Q832" i="1"/>
  <c r="E833" i="1"/>
  <c r="F833" i="1" s="1"/>
  <c r="G833" i="1" s="1"/>
  <c r="I833" i="1" s="1"/>
  <c r="Q833" i="1"/>
  <c r="E834" i="1"/>
  <c r="F834" i="1" s="1"/>
  <c r="G834" i="1" s="1"/>
  <c r="I834" i="1" s="1"/>
  <c r="Q834" i="1"/>
  <c r="E835" i="1"/>
  <c r="F835" i="1" s="1"/>
  <c r="G835" i="1" s="1"/>
  <c r="I835" i="1" s="1"/>
  <c r="Q835" i="1"/>
  <c r="E836" i="1"/>
  <c r="F836" i="1" s="1"/>
  <c r="G836" i="1" s="1"/>
  <c r="I836" i="1" s="1"/>
  <c r="Q836" i="1"/>
  <c r="E837" i="1"/>
  <c r="F837" i="1" s="1"/>
  <c r="G837" i="1" s="1"/>
  <c r="I837" i="1" s="1"/>
  <c r="Q837" i="1"/>
  <c r="E838" i="1"/>
  <c r="F838" i="1" s="1"/>
  <c r="G838" i="1" s="1"/>
  <c r="I838" i="1" s="1"/>
  <c r="Q838" i="1"/>
  <c r="E839" i="1"/>
  <c r="F839" i="1" s="1"/>
  <c r="G839" i="1" s="1"/>
  <c r="I839" i="1" s="1"/>
  <c r="Q839" i="1"/>
  <c r="E840" i="1"/>
  <c r="F840" i="1" s="1"/>
  <c r="G840" i="1" s="1"/>
  <c r="H840" i="1" s="1"/>
  <c r="Q840" i="1"/>
  <c r="E841" i="1"/>
  <c r="F841" i="1" s="1"/>
  <c r="G841" i="1" s="1"/>
  <c r="I841" i="1" s="1"/>
  <c r="Q841" i="1"/>
  <c r="E842" i="1"/>
  <c r="F842" i="1" s="1"/>
  <c r="G842" i="1" s="1"/>
  <c r="J842" i="1" s="1"/>
  <c r="Q842" i="1"/>
  <c r="E843" i="1"/>
  <c r="F843" i="1" s="1"/>
  <c r="G843" i="1" s="1"/>
  <c r="I843" i="1" s="1"/>
  <c r="Q843" i="1"/>
  <c r="E844" i="1"/>
  <c r="F844" i="1" s="1"/>
  <c r="G844" i="1" s="1"/>
  <c r="I844" i="1" s="1"/>
  <c r="Q844" i="1"/>
  <c r="E845" i="1"/>
  <c r="F845" i="1" s="1"/>
  <c r="G845" i="1" s="1"/>
  <c r="I845" i="1" s="1"/>
  <c r="Q845" i="1"/>
  <c r="E846" i="1"/>
  <c r="F846" i="1" s="1"/>
  <c r="G846" i="1" s="1"/>
  <c r="I846" i="1" s="1"/>
  <c r="Q846" i="1"/>
  <c r="E847" i="1"/>
  <c r="F847" i="1" s="1"/>
  <c r="G847" i="1" s="1"/>
  <c r="H847" i="1" s="1"/>
  <c r="Q847" i="1"/>
  <c r="E848" i="1"/>
  <c r="F848" i="1" s="1"/>
  <c r="G848" i="1" s="1"/>
  <c r="H848" i="1" s="1"/>
  <c r="Q848" i="1"/>
  <c r="E849" i="1"/>
  <c r="F849" i="1" s="1"/>
  <c r="G849" i="1" s="1"/>
  <c r="I849" i="1" s="1"/>
  <c r="Q849" i="1"/>
  <c r="E850" i="1"/>
  <c r="F850" i="1" s="1"/>
  <c r="G850" i="1" s="1"/>
  <c r="I850" i="1" s="1"/>
  <c r="Q850" i="1"/>
  <c r="E851" i="1"/>
  <c r="F851" i="1" s="1"/>
  <c r="G851" i="1" s="1"/>
  <c r="J851" i="1" s="1"/>
  <c r="Q851" i="1"/>
  <c r="E852" i="1"/>
  <c r="F852" i="1" s="1"/>
  <c r="G852" i="1" s="1"/>
  <c r="I852" i="1" s="1"/>
  <c r="Q852" i="1"/>
  <c r="E853" i="1"/>
  <c r="F853" i="1" s="1"/>
  <c r="G853" i="1" s="1"/>
  <c r="H853" i="1" s="1"/>
  <c r="Q853" i="1"/>
  <c r="E854" i="1"/>
  <c r="F854" i="1" s="1"/>
  <c r="G854" i="1" s="1"/>
  <c r="I854" i="1" s="1"/>
  <c r="Q854" i="1"/>
  <c r="E855" i="1"/>
  <c r="F855" i="1" s="1"/>
  <c r="G855" i="1" s="1"/>
  <c r="I855" i="1" s="1"/>
  <c r="Q855" i="1"/>
  <c r="E856" i="1"/>
  <c r="F856" i="1" s="1"/>
  <c r="G856" i="1" s="1"/>
  <c r="I856" i="1" s="1"/>
  <c r="Q856" i="1"/>
  <c r="E857" i="1"/>
  <c r="E213" i="3" s="1"/>
  <c r="Q857" i="1"/>
  <c r="E858" i="1"/>
  <c r="F858" i="1" s="1"/>
  <c r="G858" i="1" s="1"/>
  <c r="I858" i="1" s="1"/>
  <c r="Q858" i="1"/>
  <c r="E859" i="1"/>
  <c r="F859" i="1" s="1"/>
  <c r="G859" i="1" s="1"/>
  <c r="I859" i="1" s="1"/>
  <c r="Q859" i="1"/>
  <c r="E860" i="1"/>
  <c r="F860" i="1" s="1"/>
  <c r="G860" i="1" s="1"/>
  <c r="I860" i="1" s="1"/>
  <c r="Q860" i="1"/>
  <c r="E861" i="1"/>
  <c r="F861" i="1" s="1"/>
  <c r="G861" i="1" s="1"/>
  <c r="I861" i="1" s="1"/>
  <c r="Q861" i="1"/>
  <c r="E862" i="1"/>
  <c r="F862" i="1" s="1"/>
  <c r="G862" i="1" s="1"/>
  <c r="I862" i="1" s="1"/>
  <c r="Q862" i="1"/>
  <c r="E863" i="1"/>
  <c r="F863" i="1" s="1"/>
  <c r="G863" i="1" s="1"/>
  <c r="I863" i="1" s="1"/>
  <c r="Q863" i="1"/>
  <c r="E864" i="1"/>
  <c r="F864" i="1" s="1"/>
  <c r="G864" i="1" s="1"/>
  <c r="I864" i="1" s="1"/>
  <c r="Q864" i="1"/>
  <c r="E865" i="1"/>
  <c r="F865" i="1" s="1"/>
  <c r="G865" i="1" s="1"/>
  <c r="I865" i="1" s="1"/>
  <c r="Q865" i="1"/>
  <c r="E866" i="1"/>
  <c r="F866" i="1" s="1"/>
  <c r="G866" i="1" s="1"/>
  <c r="J866" i="1" s="1"/>
  <c r="Q866" i="1"/>
  <c r="E867" i="1"/>
  <c r="F867" i="1" s="1"/>
  <c r="G867" i="1" s="1"/>
  <c r="I867" i="1" s="1"/>
  <c r="Q867" i="1"/>
  <c r="E868" i="1"/>
  <c r="F868" i="1" s="1"/>
  <c r="G868" i="1" s="1"/>
  <c r="I868" i="1" s="1"/>
  <c r="Q868" i="1"/>
  <c r="E869" i="1"/>
  <c r="F869" i="1" s="1"/>
  <c r="G869" i="1" s="1"/>
  <c r="I869" i="1" s="1"/>
  <c r="Q869" i="1"/>
  <c r="E870" i="1"/>
  <c r="F870" i="1" s="1"/>
  <c r="G870" i="1" s="1"/>
  <c r="I870" i="1" s="1"/>
  <c r="Q870" i="1"/>
  <c r="E871" i="1"/>
  <c r="F871" i="1" s="1"/>
  <c r="G871" i="1" s="1"/>
  <c r="I871" i="1" s="1"/>
  <c r="Q871" i="1"/>
  <c r="E872" i="1"/>
  <c r="F872" i="1" s="1"/>
  <c r="G872" i="1" s="1"/>
  <c r="I872" i="1" s="1"/>
  <c r="Q872" i="1"/>
  <c r="E873" i="1"/>
  <c r="F873" i="1" s="1"/>
  <c r="G873" i="1" s="1"/>
  <c r="I873" i="1" s="1"/>
  <c r="Q873" i="1"/>
  <c r="E874" i="1"/>
  <c r="F874" i="1" s="1"/>
  <c r="G874" i="1" s="1"/>
  <c r="I874" i="1" s="1"/>
  <c r="Q874" i="1"/>
  <c r="E875" i="1"/>
  <c r="F875" i="1" s="1"/>
  <c r="G875" i="1" s="1"/>
  <c r="I875" i="1" s="1"/>
  <c r="Q875" i="1"/>
  <c r="E876" i="1"/>
  <c r="F876" i="1" s="1"/>
  <c r="G876" i="1"/>
  <c r="I876" i="1" s="1"/>
  <c r="Q876" i="1"/>
  <c r="E877" i="1"/>
  <c r="F877" i="1" s="1"/>
  <c r="G877" i="1" s="1"/>
  <c r="I877" i="1" s="1"/>
  <c r="Q877" i="1"/>
  <c r="E878" i="1"/>
  <c r="F878" i="1" s="1"/>
  <c r="G878" i="1" s="1"/>
  <c r="I878" i="1" s="1"/>
  <c r="Q878" i="1"/>
  <c r="E879" i="1"/>
  <c r="F879" i="1" s="1"/>
  <c r="G879" i="1" s="1"/>
  <c r="I879" i="1" s="1"/>
  <c r="Q879" i="1"/>
  <c r="E880" i="1"/>
  <c r="F880" i="1" s="1"/>
  <c r="G880" i="1" s="1"/>
  <c r="I880" i="1" s="1"/>
  <c r="Q880" i="1"/>
  <c r="E881" i="1"/>
  <c r="F881" i="1" s="1"/>
  <c r="G881" i="1" s="1"/>
  <c r="J881" i="1" s="1"/>
  <c r="Q881" i="1"/>
  <c r="E882" i="1"/>
  <c r="F882" i="1" s="1"/>
  <c r="G882" i="1" s="1"/>
  <c r="I882" i="1" s="1"/>
  <c r="Q882" i="1"/>
  <c r="E883" i="1"/>
  <c r="F883" i="1" s="1"/>
  <c r="G883" i="1" s="1"/>
  <c r="I883" i="1" s="1"/>
  <c r="Q883" i="1"/>
  <c r="E884" i="1"/>
  <c r="F884" i="1" s="1"/>
  <c r="G884" i="1" s="1"/>
  <c r="I884" i="1" s="1"/>
  <c r="Q884" i="1"/>
  <c r="E885" i="1"/>
  <c r="F885" i="1" s="1"/>
  <c r="G885" i="1" s="1"/>
  <c r="I885" i="1" s="1"/>
  <c r="Q885" i="1"/>
  <c r="E886" i="1"/>
  <c r="F886" i="1" s="1"/>
  <c r="G886" i="1" s="1"/>
  <c r="I886" i="1" s="1"/>
  <c r="Q886" i="1"/>
  <c r="E887" i="1"/>
  <c r="F887" i="1" s="1"/>
  <c r="G887" i="1" s="1"/>
  <c r="I887" i="1" s="1"/>
  <c r="Q887" i="1"/>
  <c r="E888" i="1"/>
  <c r="F888" i="1" s="1"/>
  <c r="G888" i="1" s="1"/>
  <c r="I888" i="1" s="1"/>
  <c r="Q888" i="1"/>
  <c r="E889" i="1"/>
  <c r="F889" i="1" s="1"/>
  <c r="G889" i="1" s="1"/>
  <c r="I889" i="1" s="1"/>
  <c r="Q889" i="1"/>
  <c r="E890" i="1"/>
  <c r="F890" i="1" s="1"/>
  <c r="G890" i="1" s="1"/>
  <c r="I890" i="1" s="1"/>
  <c r="Q890" i="1"/>
  <c r="E891" i="1"/>
  <c r="F891" i="1" s="1"/>
  <c r="G891" i="1" s="1"/>
  <c r="I891" i="1" s="1"/>
  <c r="Q891" i="1"/>
  <c r="E892" i="1"/>
  <c r="F892" i="1" s="1"/>
  <c r="G892" i="1" s="1"/>
  <c r="I892" i="1" s="1"/>
  <c r="Q892" i="1"/>
  <c r="E893" i="1"/>
  <c r="F893" i="1" s="1"/>
  <c r="G893" i="1" s="1"/>
  <c r="I893" i="1" s="1"/>
  <c r="Q893" i="1"/>
  <c r="E894" i="1"/>
  <c r="F894" i="1" s="1"/>
  <c r="G894" i="1" s="1"/>
  <c r="J894" i="1" s="1"/>
  <c r="Q894" i="1"/>
  <c r="E895" i="1"/>
  <c r="F895" i="1" s="1"/>
  <c r="G895" i="1" s="1"/>
  <c r="I895" i="1" s="1"/>
  <c r="Q895" i="1"/>
  <c r="E896" i="1"/>
  <c r="F896" i="1" s="1"/>
  <c r="G896" i="1" s="1"/>
  <c r="J896" i="1" s="1"/>
  <c r="Q896" i="1"/>
  <c r="E897" i="1"/>
  <c r="F897" i="1" s="1"/>
  <c r="G897" i="1" s="1"/>
  <c r="J897" i="1" s="1"/>
  <c r="Q897" i="1"/>
  <c r="E898" i="1"/>
  <c r="F898" i="1" s="1"/>
  <c r="G898" i="1" s="1"/>
  <c r="I898" i="1" s="1"/>
  <c r="Q898" i="1"/>
  <c r="E899" i="1"/>
  <c r="F899" i="1" s="1"/>
  <c r="G899" i="1" s="1"/>
  <c r="J899" i="1" s="1"/>
  <c r="Q899" i="1"/>
  <c r="E900" i="1"/>
  <c r="F900" i="1" s="1"/>
  <c r="G900" i="1" s="1"/>
  <c r="I900" i="1" s="1"/>
  <c r="Q900" i="1"/>
  <c r="E901" i="1"/>
  <c r="F901" i="1" s="1"/>
  <c r="G901" i="1" s="1"/>
  <c r="I901" i="1" s="1"/>
  <c r="Q901" i="1"/>
  <c r="E902" i="1"/>
  <c r="F902" i="1" s="1"/>
  <c r="G902" i="1" s="1"/>
  <c r="I902" i="1" s="1"/>
  <c r="Q902" i="1"/>
  <c r="E903" i="1"/>
  <c r="F903" i="1" s="1"/>
  <c r="G903" i="1" s="1"/>
  <c r="I903" i="1" s="1"/>
  <c r="Q903" i="1"/>
  <c r="E904" i="1"/>
  <c r="F904" i="1" s="1"/>
  <c r="G904" i="1" s="1"/>
  <c r="I904" i="1" s="1"/>
  <c r="Q904" i="1"/>
  <c r="E905" i="1"/>
  <c r="F905" i="1" s="1"/>
  <c r="G905" i="1" s="1"/>
  <c r="I905" i="1" s="1"/>
  <c r="Q905" i="1"/>
  <c r="E906" i="1"/>
  <c r="F906" i="1" s="1"/>
  <c r="G906" i="1" s="1"/>
  <c r="J906" i="1" s="1"/>
  <c r="Q906" i="1"/>
  <c r="E907" i="1"/>
  <c r="F907" i="1" s="1"/>
  <c r="T907" i="1" s="1"/>
  <c r="Q907" i="1"/>
  <c r="E908" i="1"/>
  <c r="F908" i="1" s="1"/>
  <c r="G908" i="1" s="1"/>
  <c r="I908" i="1" s="1"/>
  <c r="Q908" i="1"/>
  <c r="E909" i="1"/>
  <c r="F909" i="1" s="1"/>
  <c r="G909" i="1" s="1"/>
  <c r="I909" i="1" s="1"/>
  <c r="Q909" i="1"/>
  <c r="E910" i="1"/>
  <c r="F910" i="1" s="1"/>
  <c r="G910" i="1" s="1"/>
  <c r="I910" i="1" s="1"/>
  <c r="Q910" i="1"/>
  <c r="E911" i="1"/>
  <c r="F911" i="1" s="1"/>
  <c r="G911" i="1" s="1"/>
  <c r="I911" i="1" s="1"/>
  <c r="Q911" i="1"/>
  <c r="E912" i="1"/>
  <c r="F912" i="1" s="1"/>
  <c r="G912" i="1" s="1"/>
  <c r="I912" i="1" s="1"/>
  <c r="Q912" i="1"/>
  <c r="E913" i="1"/>
  <c r="F913" i="1" s="1"/>
  <c r="G913" i="1" s="1"/>
  <c r="I913" i="1" s="1"/>
  <c r="Q913" i="1"/>
  <c r="E914" i="1"/>
  <c r="F914" i="1" s="1"/>
  <c r="G914" i="1" s="1"/>
  <c r="J914" i="1" s="1"/>
  <c r="Q914" i="1"/>
  <c r="E915" i="1"/>
  <c r="F915" i="1" s="1"/>
  <c r="G915" i="1" s="1"/>
  <c r="J915" i="1" s="1"/>
  <c r="Q915" i="1"/>
  <c r="E916" i="1"/>
  <c r="F916" i="1" s="1"/>
  <c r="G916" i="1" s="1"/>
  <c r="J916" i="1" s="1"/>
  <c r="Q916" i="1"/>
  <c r="E917" i="1"/>
  <c r="F917" i="1" s="1"/>
  <c r="G917" i="1" s="1"/>
  <c r="I917" i="1" s="1"/>
  <c r="Q917" i="1"/>
  <c r="E918" i="1"/>
  <c r="F918" i="1" s="1"/>
  <c r="G918" i="1" s="1"/>
  <c r="I918" i="1" s="1"/>
  <c r="Q918" i="1"/>
  <c r="E919" i="1"/>
  <c r="F919" i="1" s="1"/>
  <c r="G919" i="1" s="1"/>
  <c r="I919" i="1" s="1"/>
  <c r="Q919" i="1"/>
  <c r="E920" i="1"/>
  <c r="F920" i="1" s="1"/>
  <c r="G920" i="1" s="1"/>
  <c r="I920" i="1" s="1"/>
  <c r="Q920" i="1"/>
  <c r="E921" i="1"/>
  <c r="F921" i="1" s="1"/>
  <c r="G921" i="1" s="1"/>
  <c r="I921" i="1" s="1"/>
  <c r="Q921" i="1"/>
  <c r="E922" i="1"/>
  <c r="F922" i="1" s="1"/>
  <c r="G922" i="1" s="1"/>
  <c r="I922" i="1" s="1"/>
  <c r="Q922" i="1"/>
  <c r="E923" i="1"/>
  <c r="F923" i="1" s="1"/>
  <c r="G923" i="1" s="1"/>
  <c r="I923" i="1" s="1"/>
  <c r="Q923" i="1"/>
  <c r="E924" i="1"/>
  <c r="F924" i="1" s="1"/>
  <c r="G924" i="1" s="1"/>
  <c r="I924" i="1" s="1"/>
  <c r="Q924" i="1"/>
  <c r="E925" i="1"/>
  <c r="F925" i="1" s="1"/>
  <c r="G925" i="1" s="1"/>
  <c r="I925" i="1" s="1"/>
  <c r="Q925" i="1"/>
  <c r="E926" i="1"/>
  <c r="F926" i="1" s="1"/>
  <c r="G926" i="1" s="1"/>
  <c r="I926" i="1" s="1"/>
  <c r="Q926" i="1"/>
  <c r="E927" i="1"/>
  <c r="F927" i="1" s="1"/>
  <c r="G927" i="1" s="1"/>
  <c r="I927" i="1" s="1"/>
  <c r="Q927" i="1"/>
  <c r="E928" i="1"/>
  <c r="F928" i="1" s="1"/>
  <c r="G928" i="1" s="1"/>
  <c r="I928" i="1" s="1"/>
  <c r="Q928" i="1"/>
  <c r="E929" i="1"/>
  <c r="F929" i="1" s="1"/>
  <c r="G929" i="1" s="1"/>
  <c r="I929" i="1" s="1"/>
  <c r="Q929" i="1"/>
  <c r="E930" i="1"/>
  <c r="F930" i="1" s="1"/>
  <c r="G930" i="1" s="1"/>
  <c r="I930" i="1" s="1"/>
  <c r="Q930" i="1"/>
  <c r="E931" i="1"/>
  <c r="F931" i="1" s="1"/>
  <c r="G931" i="1" s="1"/>
  <c r="I931" i="1" s="1"/>
  <c r="Q931" i="1"/>
  <c r="E932" i="1"/>
  <c r="F932" i="1" s="1"/>
  <c r="G932" i="1" s="1"/>
  <c r="I932" i="1" s="1"/>
  <c r="Q932" i="1"/>
  <c r="E933" i="1"/>
  <c r="F933" i="1" s="1"/>
  <c r="G933" i="1" s="1"/>
  <c r="I933" i="1" s="1"/>
  <c r="Q933" i="1"/>
  <c r="E934" i="1"/>
  <c r="F934" i="1" s="1"/>
  <c r="G934" i="1" s="1"/>
  <c r="I934" i="1" s="1"/>
  <c r="Q934" i="1"/>
  <c r="E935" i="1"/>
  <c r="F935" i="1" s="1"/>
  <c r="G935" i="1" s="1"/>
  <c r="I935" i="1" s="1"/>
  <c r="Q935" i="1"/>
  <c r="E936" i="1"/>
  <c r="F936" i="1" s="1"/>
  <c r="G936" i="1" s="1"/>
  <c r="I936" i="1" s="1"/>
  <c r="Q936" i="1"/>
  <c r="E937" i="1"/>
  <c r="F937" i="1" s="1"/>
  <c r="G937" i="1" s="1"/>
  <c r="I937" i="1" s="1"/>
  <c r="Q937" i="1"/>
  <c r="E938" i="1"/>
  <c r="F938" i="1" s="1"/>
  <c r="G938" i="1" s="1"/>
  <c r="I938" i="1" s="1"/>
  <c r="Q938" i="1"/>
  <c r="E939" i="1"/>
  <c r="F939" i="1" s="1"/>
  <c r="G939" i="1" s="1"/>
  <c r="I939" i="1" s="1"/>
  <c r="Q939" i="1"/>
  <c r="E940" i="1"/>
  <c r="F940" i="1" s="1"/>
  <c r="G940" i="1" s="1"/>
  <c r="J940" i="1" s="1"/>
  <c r="Q940" i="1"/>
  <c r="E941" i="1"/>
  <c r="F941" i="1" s="1"/>
  <c r="G941" i="1" s="1"/>
  <c r="I941" i="1" s="1"/>
  <c r="Q941" i="1"/>
  <c r="E942" i="1"/>
  <c r="F942" i="1" s="1"/>
  <c r="G942" i="1" s="1"/>
  <c r="J942" i="1" s="1"/>
  <c r="Q942" i="1"/>
  <c r="E943" i="1"/>
  <c r="F943" i="1" s="1"/>
  <c r="G943" i="1" s="1"/>
  <c r="I943" i="1" s="1"/>
  <c r="Q943" i="1"/>
  <c r="E944" i="1"/>
  <c r="F944" i="1" s="1"/>
  <c r="G944" i="1" s="1"/>
  <c r="I944" i="1" s="1"/>
  <c r="Q944" i="1"/>
  <c r="E945" i="1"/>
  <c r="F945" i="1" s="1"/>
  <c r="G945" i="1" s="1"/>
  <c r="I945" i="1" s="1"/>
  <c r="Q945" i="1"/>
  <c r="E946" i="1"/>
  <c r="F946" i="1" s="1"/>
  <c r="G946" i="1" s="1"/>
  <c r="I946" i="1" s="1"/>
  <c r="Q946" i="1"/>
  <c r="E947" i="1"/>
  <c r="F947" i="1" s="1"/>
  <c r="G947" i="1" s="1"/>
  <c r="I947" i="1" s="1"/>
  <c r="Q947" i="1"/>
  <c r="E948" i="1"/>
  <c r="F948" i="1" s="1"/>
  <c r="G948" i="1" s="1"/>
  <c r="I948" i="1" s="1"/>
  <c r="Q948" i="1"/>
  <c r="E949" i="1"/>
  <c r="F949" i="1" s="1"/>
  <c r="G949" i="1" s="1"/>
  <c r="I949" i="1" s="1"/>
  <c r="Q949" i="1"/>
  <c r="E950" i="1"/>
  <c r="F950" i="1" s="1"/>
  <c r="G950" i="1" s="1"/>
  <c r="I950" i="1" s="1"/>
  <c r="Q950" i="1"/>
  <c r="E951" i="1"/>
  <c r="F951" i="1" s="1"/>
  <c r="G951" i="1" s="1"/>
  <c r="I951" i="1" s="1"/>
  <c r="Q951" i="1"/>
  <c r="E952" i="1"/>
  <c r="F952" i="1" s="1"/>
  <c r="G952" i="1" s="1"/>
  <c r="I952" i="1" s="1"/>
  <c r="Q952" i="1"/>
  <c r="E953" i="1"/>
  <c r="F953" i="1" s="1"/>
  <c r="G953" i="1" s="1"/>
  <c r="I953" i="1" s="1"/>
  <c r="Q953" i="1"/>
  <c r="E954" i="1"/>
  <c r="F954" i="1" s="1"/>
  <c r="G954" i="1" s="1"/>
  <c r="I954" i="1" s="1"/>
  <c r="Q954" i="1"/>
  <c r="E955" i="1"/>
  <c r="F955" i="1" s="1"/>
  <c r="G955" i="1" s="1"/>
  <c r="I955" i="1" s="1"/>
  <c r="Q955" i="1"/>
  <c r="E956" i="1"/>
  <c r="F956" i="1" s="1"/>
  <c r="G956" i="1" s="1"/>
  <c r="I956" i="1" s="1"/>
  <c r="Q956" i="1"/>
  <c r="E957" i="1"/>
  <c r="F957" i="1" s="1"/>
  <c r="G957" i="1" s="1"/>
  <c r="I957" i="1" s="1"/>
  <c r="Q957" i="1"/>
  <c r="E958" i="1"/>
  <c r="E299" i="3" s="1"/>
  <c r="Q958" i="1"/>
  <c r="E959" i="1"/>
  <c r="F959" i="1" s="1"/>
  <c r="G959" i="1" s="1"/>
  <c r="I959" i="1" s="1"/>
  <c r="Q959" i="1"/>
  <c r="E960" i="1"/>
  <c r="F960" i="1" s="1"/>
  <c r="G960" i="1" s="1"/>
  <c r="I960" i="1" s="1"/>
  <c r="Q960" i="1"/>
  <c r="E961" i="1"/>
  <c r="F961" i="1" s="1"/>
  <c r="G961" i="1" s="1"/>
  <c r="J961" i="1" s="1"/>
  <c r="Q961" i="1"/>
  <c r="E962" i="1"/>
  <c r="F962" i="1" s="1"/>
  <c r="G962" i="1" s="1"/>
  <c r="I962" i="1" s="1"/>
  <c r="Q962" i="1"/>
  <c r="E963" i="1"/>
  <c r="F963" i="1" s="1"/>
  <c r="G963" i="1" s="1"/>
  <c r="I963" i="1" s="1"/>
  <c r="Q963" i="1"/>
  <c r="E964" i="1"/>
  <c r="F964" i="1" s="1"/>
  <c r="G964" i="1" s="1"/>
  <c r="I964" i="1" s="1"/>
  <c r="Q964" i="1"/>
  <c r="E965" i="1"/>
  <c r="F965" i="1" s="1"/>
  <c r="G965" i="1" s="1"/>
  <c r="I965" i="1" s="1"/>
  <c r="Q965" i="1"/>
  <c r="E966" i="1"/>
  <c r="F966" i="1" s="1"/>
  <c r="G966" i="1" s="1"/>
  <c r="I966" i="1" s="1"/>
  <c r="Q966" i="1"/>
  <c r="E967" i="1"/>
  <c r="F967" i="1" s="1"/>
  <c r="G967" i="1" s="1"/>
  <c r="I967" i="1" s="1"/>
  <c r="Q967" i="1"/>
  <c r="E968" i="1"/>
  <c r="F968" i="1" s="1"/>
  <c r="G968" i="1" s="1"/>
  <c r="I968" i="1" s="1"/>
  <c r="Q968" i="1"/>
  <c r="E969" i="1"/>
  <c r="F969" i="1" s="1"/>
  <c r="G969" i="1" s="1"/>
  <c r="I969" i="1" s="1"/>
  <c r="Q969" i="1"/>
  <c r="E970" i="1"/>
  <c r="F970" i="1" s="1"/>
  <c r="G970" i="1" s="1"/>
  <c r="I970" i="1" s="1"/>
  <c r="Q970" i="1"/>
  <c r="E971" i="1"/>
  <c r="F971" i="1" s="1"/>
  <c r="G971" i="1" s="1"/>
  <c r="I971" i="1" s="1"/>
  <c r="Q971" i="1"/>
  <c r="E972" i="1"/>
  <c r="F972" i="1" s="1"/>
  <c r="G972" i="1" s="1"/>
  <c r="I972" i="1" s="1"/>
  <c r="Q972" i="1"/>
  <c r="E973" i="1"/>
  <c r="F973" i="1" s="1"/>
  <c r="G973" i="1" s="1"/>
  <c r="I973" i="1" s="1"/>
  <c r="Q973" i="1"/>
  <c r="E974" i="1"/>
  <c r="F974" i="1" s="1"/>
  <c r="G974" i="1" s="1"/>
  <c r="I974" i="1" s="1"/>
  <c r="Q974" i="1"/>
  <c r="E975" i="1"/>
  <c r="F975" i="1" s="1"/>
  <c r="G975" i="1" s="1"/>
  <c r="I975" i="1" s="1"/>
  <c r="Q975" i="1"/>
  <c r="E976" i="1"/>
  <c r="F976" i="1" s="1"/>
  <c r="G976" i="1" s="1"/>
  <c r="I976" i="1" s="1"/>
  <c r="Q976" i="1"/>
  <c r="E977" i="1"/>
  <c r="F977" i="1" s="1"/>
  <c r="G977" i="1" s="1"/>
  <c r="I977" i="1" s="1"/>
  <c r="Q977" i="1"/>
  <c r="E978" i="1"/>
  <c r="F978" i="1" s="1"/>
  <c r="G978" i="1" s="1"/>
  <c r="I978" i="1" s="1"/>
  <c r="Q978" i="1"/>
  <c r="E979" i="1"/>
  <c r="F979" i="1" s="1"/>
  <c r="G979" i="1" s="1"/>
  <c r="I979" i="1" s="1"/>
  <c r="Q979" i="1"/>
  <c r="E980" i="1"/>
  <c r="F980" i="1" s="1"/>
  <c r="G980" i="1" s="1"/>
  <c r="I980" i="1" s="1"/>
  <c r="Q980" i="1"/>
  <c r="E981" i="1"/>
  <c r="F981" i="1" s="1"/>
  <c r="G981" i="1" s="1"/>
  <c r="I981" i="1" s="1"/>
  <c r="Q981" i="1"/>
  <c r="E982" i="1"/>
  <c r="F982" i="1" s="1"/>
  <c r="G982" i="1" s="1"/>
  <c r="J982" i="1" s="1"/>
  <c r="Q982" i="1"/>
  <c r="E983" i="1"/>
  <c r="F983" i="1" s="1"/>
  <c r="G983" i="1" s="1"/>
  <c r="I983" i="1" s="1"/>
  <c r="Q983" i="1"/>
  <c r="E984" i="1"/>
  <c r="F984" i="1" s="1"/>
  <c r="G984" i="1" s="1"/>
  <c r="I984" i="1" s="1"/>
  <c r="Q984" i="1"/>
  <c r="E985" i="1"/>
  <c r="F985" i="1" s="1"/>
  <c r="G985" i="1" s="1"/>
  <c r="I985" i="1" s="1"/>
  <c r="Q985" i="1"/>
  <c r="E986" i="1"/>
  <c r="F986" i="1" s="1"/>
  <c r="G986" i="1" s="1"/>
  <c r="I986" i="1" s="1"/>
  <c r="Q986" i="1"/>
  <c r="E987" i="1"/>
  <c r="F987" i="1" s="1"/>
  <c r="G987" i="1" s="1"/>
  <c r="I987" i="1" s="1"/>
  <c r="Q987" i="1"/>
  <c r="E988" i="1"/>
  <c r="F988" i="1" s="1"/>
  <c r="G988" i="1" s="1"/>
  <c r="I988" i="1" s="1"/>
  <c r="Q988" i="1"/>
  <c r="E989" i="1"/>
  <c r="F989" i="1" s="1"/>
  <c r="G989" i="1" s="1"/>
  <c r="I989" i="1" s="1"/>
  <c r="Q989" i="1"/>
  <c r="E990" i="1"/>
  <c r="F990" i="1" s="1"/>
  <c r="G990" i="1" s="1"/>
  <c r="I990" i="1" s="1"/>
  <c r="Q990" i="1"/>
  <c r="E991" i="1"/>
  <c r="F991" i="1" s="1"/>
  <c r="G991" i="1" s="1"/>
  <c r="I991" i="1" s="1"/>
  <c r="Q991" i="1"/>
  <c r="E992" i="1"/>
  <c r="F992" i="1" s="1"/>
  <c r="G992" i="1" s="1"/>
  <c r="I992" i="1" s="1"/>
  <c r="Q992" i="1"/>
  <c r="E993" i="1"/>
  <c r="F993" i="1" s="1"/>
  <c r="G993" i="1" s="1"/>
  <c r="I993" i="1" s="1"/>
  <c r="Q993" i="1"/>
  <c r="E994" i="1"/>
  <c r="F994" i="1" s="1"/>
  <c r="G994" i="1" s="1"/>
  <c r="I994" i="1" s="1"/>
  <c r="Q994" i="1"/>
  <c r="E995" i="1"/>
  <c r="F995" i="1" s="1"/>
  <c r="G995" i="1" s="1"/>
  <c r="I995" i="1" s="1"/>
  <c r="Q995" i="1"/>
  <c r="E996" i="1"/>
  <c r="F996" i="1" s="1"/>
  <c r="G996" i="1" s="1"/>
  <c r="I996" i="1" s="1"/>
  <c r="Q996" i="1"/>
  <c r="E997" i="1"/>
  <c r="F997" i="1" s="1"/>
  <c r="G997" i="1" s="1"/>
  <c r="I997" i="1" s="1"/>
  <c r="Q997" i="1"/>
  <c r="E998" i="1"/>
  <c r="F998" i="1" s="1"/>
  <c r="G998" i="1" s="1"/>
  <c r="I998" i="1" s="1"/>
  <c r="Q998" i="1"/>
  <c r="E999" i="1"/>
  <c r="F999" i="1" s="1"/>
  <c r="G999" i="1" s="1"/>
  <c r="I999" i="1" s="1"/>
  <c r="Q999" i="1"/>
  <c r="E1000" i="1"/>
  <c r="F1000" i="1" s="1"/>
  <c r="G1000" i="1" s="1"/>
  <c r="I1000" i="1" s="1"/>
  <c r="Q1000" i="1"/>
  <c r="E1001" i="1"/>
  <c r="F1001" i="1" s="1"/>
  <c r="G1001" i="1" s="1"/>
  <c r="I1001" i="1" s="1"/>
  <c r="Q1001" i="1"/>
  <c r="E1002" i="1"/>
  <c r="F1002" i="1" s="1"/>
  <c r="G1002" i="1" s="1"/>
  <c r="I1002" i="1" s="1"/>
  <c r="Q1002" i="1"/>
  <c r="E1003" i="1"/>
  <c r="F1003" i="1" s="1"/>
  <c r="G1003" i="1" s="1"/>
  <c r="I1003" i="1" s="1"/>
  <c r="Q1003" i="1"/>
  <c r="E1004" i="1"/>
  <c r="F1004" i="1" s="1"/>
  <c r="G1004" i="1" s="1"/>
  <c r="I1004" i="1" s="1"/>
  <c r="Q1004" i="1"/>
  <c r="E1005" i="1"/>
  <c r="F1005" i="1" s="1"/>
  <c r="G1005" i="1" s="1"/>
  <c r="I1005" i="1" s="1"/>
  <c r="Q1005" i="1"/>
  <c r="E1006" i="1"/>
  <c r="F1006" i="1" s="1"/>
  <c r="G1006" i="1" s="1"/>
  <c r="I1006" i="1" s="1"/>
  <c r="Q1006" i="1"/>
  <c r="E1007" i="1"/>
  <c r="F1007" i="1" s="1"/>
  <c r="G1007" i="1" s="1"/>
  <c r="I1007" i="1" s="1"/>
  <c r="Q1007" i="1"/>
  <c r="E1008" i="1"/>
  <c r="F1008" i="1" s="1"/>
  <c r="G1008" i="1" s="1"/>
  <c r="I1008" i="1" s="1"/>
  <c r="Q1008" i="1"/>
  <c r="E1009" i="1"/>
  <c r="F1009" i="1" s="1"/>
  <c r="G1009" i="1" s="1"/>
  <c r="I1009" i="1" s="1"/>
  <c r="Q1009" i="1"/>
  <c r="E1010" i="1"/>
  <c r="F1010" i="1" s="1"/>
  <c r="G1010" i="1" s="1"/>
  <c r="I1010" i="1" s="1"/>
  <c r="Q1010" i="1"/>
  <c r="E1011" i="1"/>
  <c r="F1011" i="1" s="1"/>
  <c r="G1011" i="1" s="1"/>
  <c r="I1011" i="1" s="1"/>
  <c r="Q1011" i="1"/>
  <c r="E1012" i="1"/>
  <c r="F1012" i="1" s="1"/>
  <c r="G1012" i="1" s="1"/>
  <c r="I1012" i="1" s="1"/>
  <c r="Q1012" i="1"/>
  <c r="E1013" i="1"/>
  <c r="F1013" i="1" s="1"/>
  <c r="G1013" i="1" s="1"/>
  <c r="I1013" i="1" s="1"/>
  <c r="Q1013" i="1"/>
  <c r="E1014" i="1"/>
  <c r="F1014" i="1"/>
  <c r="G1014" i="1" s="1"/>
  <c r="I1014" i="1" s="1"/>
  <c r="Q1014" i="1"/>
  <c r="E1015" i="1"/>
  <c r="F1015" i="1" s="1"/>
  <c r="G1015" i="1" s="1"/>
  <c r="I1015" i="1" s="1"/>
  <c r="Q1015" i="1"/>
  <c r="E1016" i="1"/>
  <c r="F1016" i="1" s="1"/>
  <c r="G1016" i="1" s="1"/>
  <c r="I1016" i="1" s="1"/>
  <c r="Q1016" i="1"/>
  <c r="E1017" i="1"/>
  <c r="F1017" i="1" s="1"/>
  <c r="G1017" i="1" s="1"/>
  <c r="I1017" i="1" s="1"/>
  <c r="Q1017" i="1"/>
  <c r="E1018" i="1"/>
  <c r="F1018" i="1" s="1"/>
  <c r="G1018" i="1" s="1"/>
  <c r="I1018" i="1" s="1"/>
  <c r="Q1018" i="1"/>
  <c r="E1019" i="1"/>
  <c r="F1019" i="1" s="1"/>
  <c r="G1019" i="1" s="1"/>
  <c r="I1019" i="1" s="1"/>
  <c r="Q1019" i="1"/>
  <c r="E1020" i="1"/>
  <c r="F1020" i="1" s="1"/>
  <c r="G1020" i="1" s="1"/>
  <c r="I1020" i="1" s="1"/>
  <c r="Q1020" i="1"/>
  <c r="E1021" i="1"/>
  <c r="F1021" i="1" s="1"/>
  <c r="G1021" i="1" s="1"/>
  <c r="I1021" i="1" s="1"/>
  <c r="Q1021" i="1"/>
  <c r="E1022" i="1"/>
  <c r="F1022" i="1" s="1"/>
  <c r="G1022" i="1" s="1"/>
  <c r="I1022" i="1" s="1"/>
  <c r="Q1022" i="1"/>
  <c r="E1023" i="1"/>
  <c r="F1023" i="1" s="1"/>
  <c r="G1023" i="1" s="1"/>
  <c r="I1023" i="1" s="1"/>
  <c r="Q1023" i="1"/>
  <c r="E1024" i="1"/>
  <c r="F1024" i="1" s="1"/>
  <c r="G1024" i="1" s="1"/>
  <c r="I1024" i="1" s="1"/>
  <c r="Q1024" i="1"/>
  <c r="E1025" i="1"/>
  <c r="F1025" i="1" s="1"/>
  <c r="G1025" i="1" s="1"/>
  <c r="I1025" i="1" s="1"/>
  <c r="Q1025" i="1"/>
  <c r="E1026" i="1"/>
  <c r="F1026" i="1" s="1"/>
  <c r="G1026" i="1" s="1"/>
  <c r="I1026" i="1" s="1"/>
  <c r="Q1026" i="1"/>
  <c r="E1027" i="1"/>
  <c r="F1027" i="1" s="1"/>
  <c r="G1027" i="1" s="1"/>
  <c r="I1027" i="1" s="1"/>
  <c r="Q1027" i="1"/>
  <c r="E1028" i="1"/>
  <c r="F1028" i="1" s="1"/>
  <c r="G1028" i="1" s="1"/>
  <c r="I1028" i="1" s="1"/>
  <c r="Q1028" i="1"/>
  <c r="E1029" i="1"/>
  <c r="F1029" i="1" s="1"/>
  <c r="G1029" i="1" s="1"/>
  <c r="I1029" i="1" s="1"/>
  <c r="Q1029" i="1"/>
  <c r="E1030" i="1"/>
  <c r="F1030" i="1" s="1"/>
  <c r="G1030" i="1" s="1"/>
  <c r="I1030" i="1" s="1"/>
  <c r="Q1030" i="1"/>
  <c r="E1031" i="1"/>
  <c r="F1031" i="1" s="1"/>
  <c r="G1031" i="1" s="1"/>
  <c r="I1031" i="1" s="1"/>
  <c r="Q1031" i="1"/>
  <c r="E1032" i="1"/>
  <c r="F1032" i="1" s="1"/>
  <c r="G1032" i="1" s="1"/>
  <c r="J1032" i="1" s="1"/>
  <c r="Q1032" i="1"/>
  <c r="E1033" i="1"/>
  <c r="F1033" i="1" s="1"/>
  <c r="G1033" i="1" s="1"/>
  <c r="I1033" i="1" s="1"/>
  <c r="Q1033" i="1"/>
  <c r="E1034" i="1"/>
  <c r="F1034" i="1" s="1"/>
  <c r="G1034" i="1" s="1"/>
  <c r="I1034" i="1" s="1"/>
  <c r="Q1034" i="1"/>
  <c r="E1035" i="1"/>
  <c r="F1035" i="1" s="1"/>
  <c r="G1035" i="1" s="1"/>
  <c r="I1035" i="1" s="1"/>
  <c r="Q1035" i="1"/>
  <c r="E1036" i="1"/>
  <c r="F1036" i="1" s="1"/>
  <c r="G1036" i="1" s="1"/>
  <c r="I1036" i="1" s="1"/>
  <c r="Q1036" i="1"/>
  <c r="E1037" i="1"/>
  <c r="F1037" i="1" s="1"/>
  <c r="G1037" i="1" s="1"/>
  <c r="I1037" i="1" s="1"/>
  <c r="Q1037" i="1"/>
  <c r="E1038" i="1"/>
  <c r="F1038" i="1" s="1"/>
  <c r="G1038" i="1" s="1"/>
  <c r="I1038" i="1" s="1"/>
  <c r="Q1038" i="1"/>
  <c r="E1039" i="1"/>
  <c r="F1039" i="1" s="1"/>
  <c r="G1039" i="1" s="1"/>
  <c r="I1039" i="1" s="1"/>
  <c r="Q1039" i="1"/>
  <c r="E1040" i="1"/>
  <c r="F1040" i="1" s="1"/>
  <c r="G1040" i="1" s="1"/>
  <c r="I1040" i="1" s="1"/>
  <c r="Q1040" i="1"/>
  <c r="E1041" i="1"/>
  <c r="F1041" i="1" s="1"/>
  <c r="G1041" i="1" s="1"/>
  <c r="I1041" i="1" s="1"/>
  <c r="Q1041" i="1"/>
  <c r="E1042" i="1"/>
  <c r="F1042" i="1" s="1"/>
  <c r="G1042" i="1" s="1"/>
  <c r="I1042" i="1" s="1"/>
  <c r="Q1042" i="1"/>
  <c r="E1043" i="1"/>
  <c r="F1043" i="1" s="1"/>
  <c r="G1043" i="1" s="1"/>
  <c r="I1043" i="1" s="1"/>
  <c r="Q1043" i="1"/>
  <c r="E1044" i="1"/>
  <c r="F1044" i="1" s="1"/>
  <c r="G1044" i="1" s="1"/>
  <c r="I1044" i="1" s="1"/>
  <c r="Q1044" i="1"/>
  <c r="E1045" i="1"/>
  <c r="F1045" i="1" s="1"/>
  <c r="G1045" i="1" s="1"/>
  <c r="I1045" i="1" s="1"/>
  <c r="Q1045" i="1"/>
  <c r="E1046" i="1"/>
  <c r="F1046" i="1" s="1"/>
  <c r="G1046" i="1" s="1"/>
  <c r="I1046" i="1" s="1"/>
  <c r="Q1046" i="1"/>
  <c r="E1047" i="1"/>
  <c r="F1047" i="1" s="1"/>
  <c r="G1047" i="1" s="1"/>
  <c r="I1047" i="1" s="1"/>
  <c r="Q1047" i="1"/>
  <c r="E1048" i="1"/>
  <c r="F1048" i="1" s="1"/>
  <c r="G1048" i="1" s="1"/>
  <c r="I1048" i="1" s="1"/>
  <c r="Q1048" i="1"/>
  <c r="E1049" i="1"/>
  <c r="F1049" i="1" s="1"/>
  <c r="G1049" i="1" s="1"/>
  <c r="I1049" i="1" s="1"/>
  <c r="Q1049" i="1"/>
  <c r="E1050" i="1"/>
  <c r="F1050" i="1" s="1"/>
  <c r="G1050" i="1" s="1"/>
  <c r="I1050" i="1" s="1"/>
  <c r="Q1050" i="1"/>
  <c r="E1051" i="1"/>
  <c r="F1051" i="1" s="1"/>
  <c r="G1051" i="1" s="1"/>
  <c r="I1051" i="1" s="1"/>
  <c r="Q1051" i="1"/>
  <c r="E1052" i="1"/>
  <c r="F1052" i="1" s="1"/>
  <c r="G1052" i="1" s="1"/>
  <c r="I1052" i="1" s="1"/>
  <c r="Q1052" i="1"/>
  <c r="E1053" i="1"/>
  <c r="F1053" i="1" s="1"/>
  <c r="G1053" i="1" s="1"/>
  <c r="I1053" i="1" s="1"/>
  <c r="Q1053" i="1"/>
  <c r="E1054" i="1"/>
  <c r="F1054" i="1" s="1"/>
  <c r="G1054" i="1" s="1"/>
  <c r="I1054" i="1" s="1"/>
  <c r="Q1054" i="1"/>
  <c r="E1055" i="1"/>
  <c r="F1055" i="1" s="1"/>
  <c r="G1055" i="1" s="1"/>
  <c r="I1055" i="1" s="1"/>
  <c r="Q1055" i="1"/>
  <c r="E1056" i="1"/>
  <c r="F1056" i="1" s="1"/>
  <c r="G1056" i="1" s="1"/>
  <c r="I1056" i="1" s="1"/>
  <c r="Q1056" i="1"/>
  <c r="E1057" i="1"/>
  <c r="F1057" i="1" s="1"/>
  <c r="G1057" i="1" s="1"/>
  <c r="I1057" i="1" s="1"/>
  <c r="Q1057" i="1"/>
  <c r="E1058" i="1"/>
  <c r="F1058" i="1" s="1"/>
  <c r="G1058" i="1" s="1"/>
  <c r="I1058" i="1" s="1"/>
  <c r="Q1058" i="1"/>
  <c r="E1059" i="1"/>
  <c r="F1059" i="1" s="1"/>
  <c r="G1059" i="1" s="1"/>
  <c r="I1059" i="1" s="1"/>
  <c r="Q1059" i="1"/>
  <c r="E1060" i="1"/>
  <c r="F1060" i="1" s="1"/>
  <c r="G1060" i="1" s="1"/>
  <c r="I1060" i="1" s="1"/>
  <c r="Q1060" i="1"/>
  <c r="E1061" i="1"/>
  <c r="F1061" i="1" s="1"/>
  <c r="G1061" i="1" s="1"/>
  <c r="I1061" i="1" s="1"/>
  <c r="Q1061" i="1"/>
  <c r="E1062" i="1"/>
  <c r="F1062" i="1" s="1"/>
  <c r="G1062" i="1" s="1"/>
  <c r="I1062" i="1" s="1"/>
  <c r="Q1062" i="1"/>
  <c r="E1063" i="1"/>
  <c r="F1063" i="1" s="1"/>
  <c r="G1063" i="1" s="1"/>
  <c r="I1063" i="1" s="1"/>
  <c r="Q1063" i="1"/>
  <c r="E1064" i="1"/>
  <c r="F1064" i="1" s="1"/>
  <c r="G1064" i="1" s="1"/>
  <c r="I1064" i="1" s="1"/>
  <c r="Q1064" i="1"/>
  <c r="E1065" i="1"/>
  <c r="F1065" i="1" s="1"/>
  <c r="G1065" i="1" s="1"/>
  <c r="I1065" i="1" s="1"/>
  <c r="Q1065" i="1"/>
  <c r="E1066" i="1"/>
  <c r="F1066" i="1" s="1"/>
  <c r="G1066" i="1" s="1"/>
  <c r="I1066" i="1" s="1"/>
  <c r="Q1066" i="1"/>
  <c r="E1067" i="1"/>
  <c r="F1067" i="1" s="1"/>
  <c r="G1067" i="1" s="1"/>
  <c r="I1067" i="1" s="1"/>
  <c r="Q1067" i="1"/>
  <c r="E1068" i="1"/>
  <c r="F1068" i="1" s="1"/>
  <c r="G1068" i="1" s="1"/>
  <c r="I1068" i="1" s="1"/>
  <c r="Q1068" i="1"/>
  <c r="E1069" i="1"/>
  <c r="F1069" i="1" s="1"/>
  <c r="G1069" i="1" s="1"/>
  <c r="I1069" i="1" s="1"/>
  <c r="Q1069" i="1"/>
  <c r="E1070" i="1"/>
  <c r="F1070" i="1" s="1"/>
  <c r="G1070" i="1" s="1"/>
  <c r="I1070" i="1" s="1"/>
  <c r="Q1070" i="1"/>
  <c r="E1071" i="1"/>
  <c r="F1071" i="1" s="1"/>
  <c r="G1071" i="1" s="1"/>
  <c r="I1071" i="1" s="1"/>
  <c r="Q1071" i="1"/>
  <c r="E1072" i="1"/>
  <c r="F1072" i="1" s="1"/>
  <c r="G1072" i="1" s="1"/>
  <c r="I1072" i="1" s="1"/>
  <c r="Q1072" i="1"/>
  <c r="E1073" i="1"/>
  <c r="F1073" i="1" s="1"/>
  <c r="G1073" i="1" s="1"/>
  <c r="I1073" i="1" s="1"/>
  <c r="Q1073" i="1"/>
  <c r="E1074" i="1"/>
  <c r="F1074" i="1" s="1"/>
  <c r="G1074" i="1" s="1"/>
  <c r="I1074" i="1" s="1"/>
  <c r="Q1074" i="1"/>
  <c r="E1075" i="1"/>
  <c r="F1075" i="1" s="1"/>
  <c r="G1075" i="1" s="1"/>
  <c r="I1075" i="1" s="1"/>
  <c r="Q1075" i="1"/>
  <c r="E1076" i="1"/>
  <c r="F1076" i="1" s="1"/>
  <c r="G1076" i="1" s="1"/>
  <c r="I1076" i="1" s="1"/>
  <c r="Q1076" i="1"/>
  <c r="E1077" i="1"/>
  <c r="F1077" i="1" s="1"/>
  <c r="G1077" i="1" s="1"/>
  <c r="I1077" i="1" s="1"/>
  <c r="Q1077" i="1"/>
  <c r="E1078" i="1"/>
  <c r="F1078" i="1" s="1"/>
  <c r="G1078" i="1" s="1"/>
  <c r="I1078" i="1" s="1"/>
  <c r="Q1078" i="1"/>
  <c r="E1079" i="1"/>
  <c r="F1079" i="1" s="1"/>
  <c r="G1079" i="1" s="1"/>
  <c r="I1079" i="1" s="1"/>
  <c r="Q1079" i="1"/>
  <c r="E1080" i="1"/>
  <c r="F1080" i="1" s="1"/>
  <c r="G1080" i="1" s="1"/>
  <c r="I1080" i="1" s="1"/>
  <c r="Q1080" i="1"/>
  <c r="E1081" i="1"/>
  <c r="F1081" i="1" s="1"/>
  <c r="G1081" i="1" s="1"/>
  <c r="I1081" i="1" s="1"/>
  <c r="Q1081" i="1"/>
  <c r="E1082" i="1"/>
  <c r="F1082" i="1" s="1"/>
  <c r="G1082" i="1" s="1"/>
  <c r="I1082" i="1" s="1"/>
  <c r="Q1082" i="1"/>
  <c r="E1083" i="1"/>
  <c r="F1083" i="1" s="1"/>
  <c r="G1083" i="1" s="1"/>
  <c r="I1083" i="1" s="1"/>
  <c r="Q1083" i="1"/>
  <c r="E1084" i="1"/>
  <c r="F1084" i="1" s="1"/>
  <c r="G1084" i="1" s="1"/>
  <c r="I1084" i="1" s="1"/>
  <c r="Q1084" i="1"/>
  <c r="E1085" i="1"/>
  <c r="F1085" i="1" s="1"/>
  <c r="G1085" i="1" s="1"/>
  <c r="I1085" i="1" s="1"/>
  <c r="Q1085" i="1"/>
  <c r="E1086" i="1"/>
  <c r="F1086" i="1" s="1"/>
  <c r="G1086" i="1" s="1"/>
  <c r="I1086" i="1" s="1"/>
  <c r="Q1086" i="1"/>
  <c r="E1087" i="1"/>
  <c r="F1087" i="1" s="1"/>
  <c r="G1087" i="1" s="1"/>
  <c r="I1087" i="1" s="1"/>
  <c r="Q1087" i="1"/>
  <c r="E1088" i="1"/>
  <c r="F1088" i="1" s="1"/>
  <c r="G1088" i="1" s="1"/>
  <c r="I1088" i="1" s="1"/>
  <c r="Q1088" i="1"/>
  <c r="E1089" i="1"/>
  <c r="F1089" i="1" s="1"/>
  <c r="G1089" i="1" s="1"/>
  <c r="I1089" i="1" s="1"/>
  <c r="Q1089" i="1"/>
  <c r="E1090" i="1"/>
  <c r="F1090" i="1" s="1"/>
  <c r="G1090" i="1" s="1"/>
  <c r="I1090" i="1" s="1"/>
  <c r="Q1090" i="1"/>
  <c r="E1091" i="1"/>
  <c r="F1091" i="1" s="1"/>
  <c r="G1091" i="1" s="1"/>
  <c r="I1091" i="1" s="1"/>
  <c r="Q1091" i="1"/>
  <c r="E1092" i="1"/>
  <c r="F1092" i="1" s="1"/>
  <c r="G1092" i="1" s="1"/>
  <c r="I1092" i="1" s="1"/>
  <c r="Q1092" i="1"/>
  <c r="E1093" i="1"/>
  <c r="F1093" i="1" s="1"/>
  <c r="G1093" i="1" s="1"/>
  <c r="I1093" i="1" s="1"/>
  <c r="Q1093" i="1"/>
  <c r="E1094" i="1"/>
  <c r="F1094" i="1" s="1"/>
  <c r="G1094" i="1" s="1"/>
  <c r="I1094" i="1" s="1"/>
  <c r="Q1094" i="1"/>
  <c r="E1095" i="1"/>
  <c r="F1095" i="1" s="1"/>
  <c r="G1095" i="1" s="1"/>
  <c r="I1095" i="1" s="1"/>
  <c r="Q1095" i="1"/>
  <c r="E1096" i="1"/>
  <c r="F1096" i="1" s="1"/>
  <c r="G1096" i="1" s="1"/>
  <c r="I1096" i="1" s="1"/>
  <c r="Q1096" i="1"/>
  <c r="E1097" i="1"/>
  <c r="F1097" i="1" s="1"/>
  <c r="G1097" i="1" s="1"/>
  <c r="I1097" i="1" s="1"/>
  <c r="Q1097" i="1"/>
  <c r="E1098" i="1"/>
  <c r="F1098" i="1" s="1"/>
  <c r="G1098" i="1" s="1"/>
  <c r="I1098" i="1" s="1"/>
  <c r="Q1098" i="1"/>
  <c r="E1099" i="1"/>
  <c r="F1099" i="1" s="1"/>
  <c r="G1099" i="1" s="1"/>
  <c r="I1099" i="1" s="1"/>
  <c r="Q1099" i="1"/>
  <c r="E1100" i="1"/>
  <c r="F1100" i="1" s="1"/>
  <c r="G1100" i="1" s="1"/>
  <c r="I1100" i="1" s="1"/>
  <c r="Q1100" i="1"/>
  <c r="E1101" i="1"/>
  <c r="F1101" i="1" s="1"/>
  <c r="G1101" i="1" s="1"/>
  <c r="I1101" i="1" s="1"/>
  <c r="Q1101" i="1"/>
  <c r="E1102" i="1"/>
  <c r="F1102" i="1" s="1"/>
  <c r="G1102" i="1" s="1"/>
  <c r="I1102" i="1" s="1"/>
  <c r="Q1102" i="1"/>
  <c r="E1103" i="1"/>
  <c r="F1103" i="1" s="1"/>
  <c r="G1103" i="1" s="1"/>
  <c r="I1103" i="1" s="1"/>
  <c r="Q1103" i="1"/>
  <c r="E1104" i="1"/>
  <c r="F1104" i="1" s="1"/>
  <c r="G1104" i="1" s="1"/>
  <c r="I1104" i="1" s="1"/>
  <c r="Q1104" i="1"/>
  <c r="E1105" i="1"/>
  <c r="F1105" i="1" s="1"/>
  <c r="G1105" i="1" s="1"/>
  <c r="I1105" i="1" s="1"/>
  <c r="Q1105" i="1"/>
  <c r="E1106" i="1"/>
  <c r="F1106" i="1" s="1"/>
  <c r="G1106" i="1" s="1"/>
  <c r="I1106" i="1" s="1"/>
  <c r="Q1106" i="1"/>
  <c r="E1107" i="1"/>
  <c r="F1107" i="1" s="1"/>
  <c r="G1107" i="1" s="1"/>
  <c r="I1107" i="1" s="1"/>
  <c r="Q1107" i="1"/>
  <c r="E1108" i="1"/>
  <c r="F1108" i="1" s="1"/>
  <c r="G1108" i="1" s="1"/>
  <c r="I1108" i="1" s="1"/>
  <c r="Q1108" i="1"/>
  <c r="E1109" i="1"/>
  <c r="F1109" i="1" s="1"/>
  <c r="G1109" i="1" s="1"/>
  <c r="I1109" i="1" s="1"/>
  <c r="Q1109" i="1"/>
  <c r="E1110" i="1"/>
  <c r="F1110" i="1" s="1"/>
  <c r="G1110" i="1" s="1"/>
  <c r="I1110" i="1" s="1"/>
  <c r="Q1110" i="1"/>
  <c r="E1111" i="1"/>
  <c r="F1111" i="1" s="1"/>
  <c r="G1111" i="1" s="1"/>
  <c r="I1111" i="1" s="1"/>
  <c r="Q1111" i="1"/>
  <c r="E1112" i="1"/>
  <c r="F1112" i="1" s="1"/>
  <c r="G1112" i="1" s="1"/>
  <c r="I1112" i="1" s="1"/>
  <c r="Q1112" i="1"/>
  <c r="E1113" i="1"/>
  <c r="F1113" i="1" s="1"/>
  <c r="G1113" i="1" s="1"/>
  <c r="I1113" i="1" s="1"/>
  <c r="Q1113" i="1"/>
  <c r="E1114" i="1"/>
  <c r="F1114" i="1" s="1"/>
  <c r="G1114" i="1" s="1"/>
  <c r="I1114" i="1" s="1"/>
  <c r="Q1114" i="1"/>
  <c r="E1115" i="1"/>
  <c r="F1115" i="1" s="1"/>
  <c r="G1115" i="1" s="1"/>
  <c r="I1115" i="1" s="1"/>
  <c r="Q1115" i="1"/>
  <c r="E1116" i="1"/>
  <c r="F1116" i="1" s="1"/>
  <c r="G1116" i="1" s="1"/>
  <c r="I1116" i="1" s="1"/>
  <c r="Q1116" i="1"/>
  <c r="E1117" i="1"/>
  <c r="F1117" i="1" s="1"/>
  <c r="G1117" i="1" s="1"/>
  <c r="I1117" i="1" s="1"/>
  <c r="Q1117" i="1"/>
  <c r="E1118" i="1"/>
  <c r="F1118" i="1" s="1"/>
  <c r="G1118" i="1" s="1"/>
  <c r="I1118" i="1" s="1"/>
  <c r="Q1118" i="1"/>
  <c r="E1119" i="1"/>
  <c r="F1119" i="1" s="1"/>
  <c r="G1119" i="1" s="1"/>
  <c r="I1119" i="1" s="1"/>
  <c r="Q1119" i="1"/>
  <c r="E1120" i="1"/>
  <c r="F1120" i="1" s="1"/>
  <c r="G1120" i="1" s="1"/>
  <c r="I1120" i="1" s="1"/>
  <c r="Q1120" i="1"/>
  <c r="E1121" i="1"/>
  <c r="F1121" i="1" s="1"/>
  <c r="G1121" i="1" s="1"/>
  <c r="I1121" i="1" s="1"/>
  <c r="Q1121" i="1"/>
  <c r="E1122" i="1"/>
  <c r="F1122" i="1" s="1"/>
  <c r="G1122" i="1" s="1"/>
  <c r="I1122" i="1" s="1"/>
  <c r="Q1122" i="1"/>
  <c r="E1123" i="1"/>
  <c r="F1123" i="1" s="1"/>
  <c r="G1123" i="1" s="1"/>
  <c r="I1123" i="1" s="1"/>
  <c r="Q1123" i="1"/>
  <c r="E1124" i="1"/>
  <c r="F1124" i="1" s="1"/>
  <c r="G1124" i="1" s="1"/>
  <c r="I1124" i="1" s="1"/>
  <c r="Q1124" i="1"/>
  <c r="E1125" i="1"/>
  <c r="F1125" i="1" s="1"/>
  <c r="G1125" i="1" s="1"/>
  <c r="I1125" i="1" s="1"/>
  <c r="Q1125" i="1"/>
  <c r="E1126" i="1"/>
  <c r="F1126" i="1" s="1"/>
  <c r="G1126" i="1" s="1"/>
  <c r="I1126" i="1" s="1"/>
  <c r="Q1126" i="1"/>
  <c r="E1127" i="1"/>
  <c r="F1127" i="1" s="1"/>
  <c r="G1127" i="1" s="1"/>
  <c r="I1127" i="1" s="1"/>
  <c r="Q1127" i="1"/>
  <c r="E1128" i="1"/>
  <c r="F1128" i="1" s="1"/>
  <c r="G1128" i="1" s="1"/>
  <c r="I1128" i="1" s="1"/>
  <c r="Q1128" i="1"/>
  <c r="E1129" i="1"/>
  <c r="F1129" i="1" s="1"/>
  <c r="G1129" i="1" s="1"/>
  <c r="I1129" i="1" s="1"/>
  <c r="Q1129" i="1"/>
  <c r="E1130" i="1"/>
  <c r="F1130" i="1" s="1"/>
  <c r="G1130" i="1" s="1"/>
  <c r="I1130" i="1" s="1"/>
  <c r="Q1130" i="1"/>
  <c r="E1131" i="1"/>
  <c r="F1131" i="1" s="1"/>
  <c r="G1131" i="1" s="1"/>
  <c r="I1131" i="1" s="1"/>
  <c r="Q1131" i="1"/>
  <c r="E1132" i="1"/>
  <c r="F1132" i="1" s="1"/>
  <c r="G1132" i="1" s="1"/>
  <c r="I1132" i="1" s="1"/>
  <c r="Q1132" i="1"/>
  <c r="E1133" i="1"/>
  <c r="F1133" i="1" s="1"/>
  <c r="G1133" i="1" s="1"/>
  <c r="I1133" i="1" s="1"/>
  <c r="Q1133" i="1"/>
  <c r="E1134" i="1"/>
  <c r="F1134" i="1" s="1"/>
  <c r="G1134" i="1" s="1"/>
  <c r="I1134" i="1" s="1"/>
  <c r="Q1134" i="1"/>
  <c r="E1135" i="1"/>
  <c r="F1135" i="1" s="1"/>
  <c r="G1135" i="1" s="1"/>
  <c r="I1135" i="1" s="1"/>
  <c r="Q1135" i="1"/>
  <c r="E1136" i="1"/>
  <c r="F1136" i="1" s="1"/>
  <c r="G1136" i="1" s="1"/>
  <c r="I1136" i="1" s="1"/>
  <c r="Q1136" i="1"/>
  <c r="E1137" i="1"/>
  <c r="F1137" i="1" s="1"/>
  <c r="G1137" i="1" s="1"/>
  <c r="I1137" i="1" s="1"/>
  <c r="Q1137" i="1"/>
  <c r="E1138" i="1"/>
  <c r="F1138" i="1" s="1"/>
  <c r="G1138" i="1" s="1"/>
  <c r="I1138" i="1" s="1"/>
  <c r="Q1138" i="1"/>
  <c r="E1139" i="1"/>
  <c r="F1139" i="1" s="1"/>
  <c r="G1139" i="1" s="1"/>
  <c r="I1139" i="1" s="1"/>
  <c r="Q1139" i="1"/>
  <c r="E1140" i="1"/>
  <c r="F1140" i="1" s="1"/>
  <c r="G1140" i="1" s="1"/>
  <c r="I1140" i="1" s="1"/>
  <c r="Q1140" i="1"/>
  <c r="E1141" i="1"/>
  <c r="F1141" i="1" s="1"/>
  <c r="G1141" i="1" s="1"/>
  <c r="I1141" i="1" s="1"/>
  <c r="Q1141" i="1"/>
  <c r="E1142" i="1"/>
  <c r="F1142" i="1" s="1"/>
  <c r="G1142" i="1" s="1"/>
  <c r="I1142" i="1" s="1"/>
  <c r="Q1142" i="1"/>
  <c r="E1143" i="1"/>
  <c r="F1143" i="1" s="1"/>
  <c r="G1143" i="1" s="1"/>
  <c r="I1143" i="1" s="1"/>
  <c r="Q1143" i="1"/>
  <c r="E1144" i="1"/>
  <c r="F1144" i="1" s="1"/>
  <c r="G1144" i="1" s="1"/>
  <c r="I1144" i="1" s="1"/>
  <c r="Q1144" i="1"/>
  <c r="E1145" i="1"/>
  <c r="F1145" i="1" s="1"/>
  <c r="G1145" i="1" s="1"/>
  <c r="I1145" i="1" s="1"/>
  <c r="Q1145" i="1"/>
  <c r="E1146" i="1"/>
  <c r="F1146" i="1" s="1"/>
  <c r="G1146" i="1" s="1"/>
  <c r="I1146" i="1" s="1"/>
  <c r="Q1146" i="1"/>
  <c r="E1147" i="1"/>
  <c r="F1147" i="1" s="1"/>
  <c r="G1147" i="1" s="1"/>
  <c r="I1147" i="1" s="1"/>
  <c r="Q1147" i="1"/>
  <c r="E1148" i="1"/>
  <c r="F1148" i="1" s="1"/>
  <c r="G1148" i="1" s="1"/>
  <c r="I1148" i="1" s="1"/>
  <c r="Q1148" i="1"/>
  <c r="E1149" i="1"/>
  <c r="F1149" i="1" s="1"/>
  <c r="G1149" i="1" s="1"/>
  <c r="I1149" i="1" s="1"/>
  <c r="Q1149" i="1"/>
  <c r="E1150" i="1"/>
  <c r="F1150" i="1" s="1"/>
  <c r="G1150" i="1" s="1"/>
  <c r="I1150" i="1" s="1"/>
  <c r="Q1150" i="1"/>
  <c r="E1151" i="1"/>
  <c r="F1151" i="1" s="1"/>
  <c r="G1151" i="1" s="1"/>
  <c r="I1151" i="1" s="1"/>
  <c r="Q1151" i="1"/>
  <c r="E1152" i="1"/>
  <c r="F1152" i="1" s="1"/>
  <c r="G1152" i="1" s="1"/>
  <c r="I1152" i="1" s="1"/>
  <c r="Q1152" i="1"/>
  <c r="E1153" i="1"/>
  <c r="F1153" i="1" s="1"/>
  <c r="G1153" i="1" s="1"/>
  <c r="I1153" i="1" s="1"/>
  <c r="Q1153" i="1"/>
  <c r="E1154" i="1"/>
  <c r="F1154" i="1" s="1"/>
  <c r="G1154" i="1" s="1"/>
  <c r="I1154" i="1" s="1"/>
  <c r="Q1154" i="1"/>
  <c r="E1155" i="1"/>
  <c r="F1155" i="1" s="1"/>
  <c r="G1155" i="1" s="1"/>
  <c r="I1155" i="1" s="1"/>
  <c r="Q1155" i="1"/>
  <c r="E1156" i="1"/>
  <c r="F1156" i="1" s="1"/>
  <c r="G1156" i="1" s="1"/>
  <c r="I1156" i="1" s="1"/>
  <c r="Q1156" i="1"/>
  <c r="E1157" i="1"/>
  <c r="F1157" i="1" s="1"/>
  <c r="G1157" i="1" s="1"/>
  <c r="I1157" i="1" s="1"/>
  <c r="Q1157" i="1"/>
  <c r="E1158" i="1"/>
  <c r="F1158" i="1" s="1"/>
  <c r="G1158" i="1" s="1"/>
  <c r="I1158" i="1" s="1"/>
  <c r="Q1158" i="1"/>
  <c r="E1159" i="1"/>
  <c r="F1159" i="1" s="1"/>
  <c r="G1159" i="1" s="1"/>
  <c r="I1159" i="1" s="1"/>
  <c r="Q1159" i="1"/>
  <c r="E1160" i="1"/>
  <c r="F1160" i="1" s="1"/>
  <c r="G1160" i="1" s="1"/>
  <c r="I1160" i="1" s="1"/>
  <c r="Q1160" i="1"/>
  <c r="E1161" i="1"/>
  <c r="F1161" i="1" s="1"/>
  <c r="G1161" i="1" s="1"/>
  <c r="I1161" i="1" s="1"/>
  <c r="Q1161" i="1"/>
  <c r="E1162" i="1"/>
  <c r="F1162" i="1" s="1"/>
  <c r="G1162" i="1" s="1"/>
  <c r="I1162" i="1" s="1"/>
  <c r="Q1162" i="1"/>
  <c r="E1163" i="1"/>
  <c r="F1163" i="1" s="1"/>
  <c r="G1163" i="1" s="1"/>
  <c r="I1163" i="1" s="1"/>
  <c r="Q1163" i="1"/>
  <c r="E1164" i="1"/>
  <c r="F1164" i="1" s="1"/>
  <c r="G1164" i="1" s="1"/>
  <c r="I1164" i="1" s="1"/>
  <c r="Q1164" i="1"/>
  <c r="E1165" i="1"/>
  <c r="F1165" i="1" s="1"/>
  <c r="G1165" i="1" s="1"/>
  <c r="I1165" i="1" s="1"/>
  <c r="Q1165" i="1"/>
  <c r="E1166" i="1"/>
  <c r="F1166" i="1" s="1"/>
  <c r="G1166" i="1" s="1"/>
  <c r="I1166" i="1" s="1"/>
  <c r="Q1166" i="1"/>
  <c r="E1167" i="1"/>
  <c r="F1167" i="1" s="1"/>
  <c r="G1167" i="1" s="1"/>
  <c r="I1167" i="1" s="1"/>
  <c r="Q1167" i="1"/>
  <c r="E1168" i="1"/>
  <c r="F1168" i="1" s="1"/>
  <c r="G1168" i="1" s="1"/>
  <c r="I1168" i="1" s="1"/>
  <c r="Q1168" i="1"/>
  <c r="E1169" i="1"/>
  <c r="F1169" i="1" s="1"/>
  <c r="G1169" i="1" s="1"/>
  <c r="I1169" i="1" s="1"/>
  <c r="Q1169" i="1"/>
  <c r="E1170" i="1"/>
  <c r="F1170" i="1" s="1"/>
  <c r="G1170" i="1" s="1"/>
  <c r="I1170" i="1" s="1"/>
  <c r="Q1170" i="1"/>
  <c r="E1171" i="1"/>
  <c r="F1171" i="1" s="1"/>
  <c r="G1171" i="1" s="1"/>
  <c r="I1171" i="1" s="1"/>
  <c r="Q1171" i="1"/>
  <c r="E1172" i="1"/>
  <c r="F1172" i="1" s="1"/>
  <c r="G1172" i="1" s="1"/>
  <c r="I1172" i="1" s="1"/>
  <c r="Q1172" i="1"/>
  <c r="E1173" i="1"/>
  <c r="F1173" i="1" s="1"/>
  <c r="G1173" i="1" s="1"/>
  <c r="I1173" i="1" s="1"/>
  <c r="Q1173" i="1"/>
  <c r="E1174" i="1"/>
  <c r="F1174" i="1" s="1"/>
  <c r="G1174" i="1" s="1"/>
  <c r="I1174" i="1" s="1"/>
  <c r="Q1174" i="1"/>
  <c r="E1175" i="1"/>
  <c r="F1175" i="1" s="1"/>
  <c r="G1175" i="1" s="1"/>
  <c r="I1175" i="1" s="1"/>
  <c r="Q1175" i="1"/>
  <c r="E1176" i="1"/>
  <c r="F1176" i="1" s="1"/>
  <c r="G1176" i="1" s="1"/>
  <c r="I1176" i="1" s="1"/>
  <c r="Q1176" i="1"/>
  <c r="E1177" i="1"/>
  <c r="F1177" i="1" s="1"/>
  <c r="G1177" i="1" s="1"/>
  <c r="I1177" i="1" s="1"/>
  <c r="Q1177" i="1"/>
  <c r="E1178" i="1"/>
  <c r="F1178" i="1" s="1"/>
  <c r="G1178" i="1" s="1"/>
  <c r="I1178" i="1" s="1"/>
  <c r="Q1178" i="1"/>
  <c r="E1179" i="1"/>
  <c r="F1179" i="1" s="1"/>
  <c r="G1179" i="1" s="1"/>
  <c r="I1179" i="1" s="1"/>
  <c r="Q1179" i="1"/>
  <c r="E1180" i="1"/>
  <c r="F1180" i="1" s="1"/>
  <c r="G1180" i="1" s="1"/>
  <c r="I1180" i="1" s="1"/>
  <c r="Q1180" i="1"/>
  <c r="E1181" i="1"/>
  <c r="F1181" i="1" s="1"/>
  <c r="G1181" i="1" s="1"/>
  <c r="I1181" i="1" s="1"/>
  <c r="Q1181" i="1"/>
  <c r="E1182" i="1"/>
  <c r="F1182" i="1" s="1"/>
  <c r="G1182" i="1" s="1"/>
  <c r="I1182" i="1" s="1"/>
  <c r="Q1182" i="1"/>
  <c r="E1183" i="1"/>
  <c r="F1183" i="1" s="1"/>
  <c r="G1183" i="1" s="1"/>
  <c r="I1183" i="1" s="1"/>
  <c r="Q1183" i="1"/>
  <c r="E1184" i="1"/>
  <c r="F1184" i="1" s="1"/>
  <c r="G1184" i="1" s="1"/>
  <c r="I1184" i="1" s="1"/>
  <c r="Q1184" i="1"/>
  <c r="E1185" i="1"/>
  <c r="F1185" i="1" s="1"/>
  <c r="G1185" i="1" s="1"/>
  <c r="I1185" i="1" s="1"/>
  <c r="Q1185" i="1"/>
  <c r="E1186" i="1"/>
  <c r="F1186" i="1" s="1"/>
  <c r="G1186" i="1" s="1"/>
  <c r="I1186" i="1" s="1"/>
  <c r="Q1186" i="1"/>
  <c r="E1187" i="1"/>
  <c r="F1187" i="1" s="1"/>
  <c r="G1187" i="1" s="1"/>
  <c r="I1187" i="1" s="1"/>
  <c r="Q1187" i="1"/>
  <c r="E1188" i="1"/>
  <c r="F1188" i="1" s="1"/>
  <c r="G1188" i="1" s="1"/>
  <c r="I1188" i="1" s="1"/>
  <c r="Q1188" i="1"/>
  <c r="E1189" i="1"/>
  <c r="F1189" i="1" s="1"/>
  <c r="G1189" i="1" s="1"/>
  <c r="I1189" i="1" s="1"/>
  <c r="Q1189" i="1"/>
  <c r="E1190" i="1"/>
  <c r="F1190" i="1" s="1"/>
  <c r="G1190" i="1" s="1"/>
  <c r="I1190" i="1" s="1"/>
  <c r="Q1190" i="1"/>
  <c r="E1191" i="1"/>
  <c r="F1191" i="1" s="1"/>
  <c r="G1191" i="1" s="1"/>
  <c r="I1191" i="1" s="1"/>
  <c r="Q1191" i="1"/>
  <c r="E1192" i="1"/>
  <c r="F1192" i="1" s="1"/>
  <c r="G1192" i="1" s="1"/>
  <c r="I1192" i="1" s="1"/>
  <c r="Q1192" i="1"/>
  <c r="E1193" i="1"/>
  <c r="F1193" i="1" s="1"/>
  <c r="G1193" i="1" s="1"/>
  <c r="I1193" i="1" s="1"/>
  <c r="Q1193" i="1"/>
  <c r="E1194" i="1"/>
  <c r="F1194" i="1" s="1"/>
  <c r="G1194" i="1" s="1"/>
  <c r="I1194" i="1" s="1"/>
  <c r="Q1194" i="1"/>
  <c r="E1195" i="1"/>
  <c r="F1195" i="1" s="1"/>
  <c r="G1195" i="1" s="1"/>
  <c r="I1195" i="1" s="1"/>
  <c r="Q1195" i="1"/>
  <c r="E1196" i="1"/>
  <c r="F1196" i="1" s="1"/>
  <c r="G1196" i="1" s="1"/>
  <c r="I1196" i="1" s="1"/>
  <c r="Q1196" i="1"/>
  <c r="E1197" i="1"/>
  <c r="F1197" i="1" s="1"/>
  <c r="G1197" i="1" s="1"/>
  <c r="I1197" i="1" s="1"/>
  <c r="Q1197" i="1"/>
  <c r="E1198" i="1"/>
  <c r="F1198" i="1" s="1"/>
  <c r="G1198" i="1" s="1"/>
  <c r="I1198" i="1" s="1"/>
  <c r="Q1198" i="1"/>
  <c r="E1199" i="1"/>
  <c r="F1199" i="1" s="1"/>
  <c r="G1199" i="1" s="1"/>
  <c r="I1199" i="1" s="1"/>
  <c r="Q1199" i="1"/>
  <c r="E1200" i="1"/>
  <c r="F1200" i="1" s="1"/>
  <c r="G1200" i="1" s="1"/>
  <c r="I1200" i="1" s="1"/>
  <c r="Q1200" i="1"/>
  <c r="E1201" i="1"/>
  <c r="F1201" i="1" s="1"/>
  <c r="G1201" i="1" s="1"/>
  <c r="I1201" i="1" s="1"/>
  <c r="Q1201" i="1"/>
  <c r="E1202" i="1"/>
  <c r="F1202" i="1" s="1"/>
  <c r="G1202" i="1" s="1"/>
  <c r="I1202" i="1" s="1"/>
  <c r="Q1202" i="1"/>
  <c r="E1203" i="1"/>
  <c r="F1203" i="1" s="1"/>
  <c r="G1203" i="1" s="1"/>
  <c r="I1203" i="1" s="1"/>
  <c r="Q1203" i="1"/>
  <c r="E1204" i="1"/>
  <c r="F1204" i="1" s="1"/>
  <c r="G1204" i="1" s="1"/>
  <c r="I1204" i="1" s="1"/>
  <c r="Q1204" i="1"/>
  <c r="E1205" i="1"/>
  <c r="F1205" i="1" s="1"/>
  <c r="G1205" i="1" s="1"/>
  <c r="I1205" i="1" s="1"/>
  <c r="Q1205" i="1"/>
  <c r="E1206" i="1"/>
  <c r="F1206" i="1" s="1"/>
  <c r="G1206" i="1" s="1"/>
  <c r="I1206" i="1" s="1"/>
  <c r="Q1206" i="1"/>
  <c r="E1207" i="1"/>
  <c r="F1207" i="1" s="1"/>
  <c r="G1207" i="1" s="1"/>
  <c r="I1207" i="1" s="1"/>
  <c r="Q1207" i="1"/>
  <c r="E1208" i="1"/>
  <c r="F1208" i="1" s="1"/>
  <c r="G1208" i="1" s="1"/>
  <c r="I1208" i="1" s="1"/>
  <c r="Q1208" i="1"/>
  <c r="E1209" i="1"/>
  <c r="F1209" i="1" s="1"/>
  <c r="G1209" i="1" s="1"/>
  <c r="I1209" i="1" s="1"/>
  <c r="Q1209" i="1"/>
  <c r="E1210" i="1"/>
  <c r="F1210" i="1" s="1"/>
  <c r="G1210" i="1" s="1"/>
  <c r="I1210" i="1" s="1"/>
  <c r="Q1210" i="1"/>
  <c r="E1211" i="1"/>
  <c r="F1211" i="1" s="1"/>
  <c r="G1211" i="1" s="1"/>
  <c r="I1211" i="1" s="1"/>
  <c r="Q1211" i="1"/>
  <c r="E1212" i="1"/>
  <c r="F1212" i="1" s="1"/>
  <c r="G1212" i="1" s="1"/>
  <c r="I1212" i="1" s="1"/>
  <c r="Q1212" i="1"/>
  <c r="E1213" i="1"/>
  <c r="F1213" i="1" s="1"/>
  <c r="G1213" i="1" s="1"/>
  <c r="I1213" i="1" s="1"/>
  <c r="Q1213" i="1"/>
  <c r="E1214" i="1"/>
  <c r="F1214" i="1" s="1"/>
  <c r="G1214" i="1" s="1"/>
  <c r="I1214" i="1" s="1"/>
  <c r="Q1214" i="1"/>
  <c r="E1215" i="1"/>
  <c r="F1215" i="1" s="1"/>
  <c r="G1215" i="1" s="1"/>
  <c r="I1215" i="1" s="1"/>
  <c r="Q1215" i="1"/>
  <c r="E1216" i="1"/>
  <c r="F1216" i="1" s="1"/>
  <c r="G1216" i="1" s="1"/>
  <c r="I1216" i="1" s="1"/>
  <c r="Q1216" i="1"/>
  <c r="E1217" i="1"/>
  <c r="F1217" i="1" s="1"/>
  <c r="G1217" i="1" s="1"/>
  <c r="I1217" i="1" s="1"/>
  <c r="Q1217" i="1"/>
  <c r="E1218" i="1"/>
  <c r="F1218" i="1" s="1"/>
  <c r="G1218" i="1" s="1"/>
  <c r="I1218" i="1" s="1"/>
  <c r="Q1218" i="1"/>
  <c r="E1219" i="1"/>
  <c r="F1219" i="1" s="1"/>
  <c r="G1219" i="1" s="1"/>
  <c r="I1219" i="1" s="1"/>
  <c r="Q1219" i="1"/>
  <c r="E1220" i="1"/>
  <c r="F1220" i="1" s="1"/>
  <c r="G1220" i="1" s="1"/>
  <c r="I1220" i="1" s="1"/>
  <c r="Q1220" i="1"/>
  <c r="E1221" i="1"/>
  <c r="F1221" i="1" s="1"/>
  <c r="G1221" i="1" s="1"/>
  <c r="I1221" i="1" s="1"/>
  <c r="Q1221" i="1"/>
  <c r="E1222" i="1"/>
  <c r="F1222" i="1" s="1"/>
  <c r="G1222" i="1" s="1"/>
  <c r="I1222" i="1" s="1"/>
  <c r="Q1222" i="1"/>
  <c r="E1223" i="1"/>
  <c r="F1223" i="1" s="1"/>
  <c r="G1223" i="1" s="1"/>
  <c r="I1223" i="1" s="1"/>
  <c r="Q1223" i="1"/>
  <c r="E1224" i="1"/>
  <c r="F1224" i="1" s="1"/>
  <c r="G1224" i="1" s="1"/>
  <c r="I1224" i="1" s="1"/>
  <c r="Q1224" i="1"/>
  <c r="E1225" i="1"/>
  <c r="F1225" i="1" s="1"/>
  <c r="G1225" i="1" s="1"/>
  <c r="I1225" i="1" s="1"/>
  <c r="Q1225" i="1"/>
  <c r="E1226" i="1"/>
  <c r="F1226" i="1" s="1"/>
  <c r="G1226" i="1" s="1"/>
  <c r="I1226" i="1" s="1"/>
  <c r="Q1226" i="1"/>
  <c r="E1227" i="1"/>
  <c r="F1227" i="1" s="1"/>
  <c r="G1227" i="1" s="1"/>
  <c r="I1227" i="1" s="1"/>
  <c r="Q1227" i="1"/>
  <c r="E1228" i="1"/>
  <c r="F1228" i="1" s="1"/>
  <c r="G1228" i="1" s="1"/>
  <c r="I1228" i="1" s="1"/>
  <c r="Q1228" i="1"/>
  <c r="E1229" i="1"/>
  <c r="F1229" i="1" s="1"/>
  <c r="G1229" i="1" s="1"/>
  <c r="I1229" i="1" s="1"/>
  <c r="Q1229" i="1"/>
  <c r="E1230" i="1"/>
  <c r="F1230" i="1" s="1"/>
  <c r="G1230" i="1" s="1"/>
  <c r="I1230" i="1" s="1"/>
  <c r="Q1230" i="1"/>
  <c r="E1231" i="1"/>
  <c r="F1231" i="1" s="1"/>
  <c r="G1231" i="1" s="1"/>
  <c r="I1231" i="1" s="1"/>
  <c r="Q1231" i="1"/>
  <c r="E1232" i="1"/>
  <c r="F1232" i="1" s="1"/>
  <c r="G1232" i="1" s="1"/>
  <c r="I1232" i="1" s="1"/>
  <c r="Q1232" i="1"/>
  <c r="E1233" i="1"/>
  <c r="F1233" i="1" s="1"/>
  <c r="G1233" i="1" s="1"/>
  <c r="I1233" i="1" s="1"/>
  <c r="Q1233" i="1"/>
  <c r="E1234" i="1"/>
  <c r="F1234" i="1" s="1"/>
  <c r="G1234" i="1" s="1"/>
  <c r="I1234" i="1" s="1"/>
  <c r="Q1234" i="1"/>
  <c r="E1235" i="1"/>
  <c r="F1235" i="1"/>
  <c r="G1235" i="1" s="1"/>
  <c r="I1235" i="1" s="1"/>
  <c r="Q1235" i="1"/>
  <c r="E1236" i="1"/>
  <c r="F1236" i="1" s="1"/>
  <c r="G1236" i="1" s="1"/>
  <c r="I1236" i="1" s="1"/>
  <c r="Q1236" i="1"/>
  <c r="E1237" i="1"/>
  <c r="F1237" i="1" s="1"/>
  <c r="G1237" i="1" s="1"/>
  <c r="I1237" i="1" s="1"/>
  <c r="Q1237" i="1"/>
  <c r="E1238" i="1"/>
  <c r="F1238" i="1" s="1"/>
  <c r="G1238" i="1" s="1"/>
  <c r="I1238" i="1" s="1"/>
  <c r="Q1238" i="1"/>
  <c r="E1239" i="1"/>
  <c r="F1239" i="1" s="1"/>
  <c r="G1239" i="1" s="1"/>
  <c r="I1239" i="1" s="1"/>
  <c r="Q1239" i="1"/>
  <c r="E1240" i="1"/>
  <c r="F1240" i="1" s="1"/>
  <c r="G1240" i="1" s="1"/>
  <c r="I1240" i="1" s="1"/>
  <c r="Q1240" i="1"/>
  <c r="E1241" i="1"/>
  <c r="F1241" i="1" s="1"/>
  <c r="G1241" i="1" s="1"/>
  <c r="I1241" i="1" s="1"/>
  <c r="Q1241" i="1"/>
  <c r="E1242" i="1"/>
  <c r="F1242" i="1" s="1"/>
  <c r="G1242" i="1" s="1"/>
  <c r="I1242" i="1" s="1"/>
  <c r="Q1242" i="1"/>
  <c r="E1243" i="1"/>
  <c r="F1243" i="1" s="1"/>
  <c r="G1243" i="1" s="1"/>
  <c r="I1243" i="1" s="1"/>
  <c r="Q1243" i="1"/>
  <c r="E1244" i="1"/>
  <c r="F1244" i="1" s="1"/>
  <c r="G1244" i="1" s="1"/>
  <c r="I1244" i="1" s="1"/>
  <c r="Q1244" i="1"/>
  <c r="E1245" i="1"/>
  <c r="F1245" i="1" s="1"/>
  <c r="G1245" i="1" s="1"/>
  <c r="I1245" i="1" s="1"/>
  <c r="Q1245" i="1"/>
  <c r="E1246" i="1"/>
  <c r="F1246" i="1" s="1"/>
  <c r="G1246" i="1" s="1"/>
  <c r="I1246" i="1" s="1"/>
  <c r="Q1246" i="1"/>
  <c r="E1247" i="1"/>
  <c r="F1247" i="1" s="1"/>
  <c r="G1247" i="1" s="1"/>
  <c r="I1247" i="1" s="1"/>
  <c r="Q1247" i="1"/>
  <c r="E1248" i="1"/>
  <c r="F1248" i="1" s="1"/>
  <c r="G1248" i="1" s="1"/>
  <c r="I1248" i="1" s="1"/>
  <c r="Q1248" i="1"/>
  <c r="E1249" i="1"/>
  <c r="F1249" i="1" s="1"/>
  <c r="G1249" i="1" s="1"/>
  <c r="I1249" i="1" s="1"/>
  <c r="Q1249" i="1"/>
  <c r="E1250" i="1"/>
  <c r="F1250" i="1" s="1"/>
  <c r="G1250" i="1" s="1"/>
  <c r="I1250" i="1" s="1"/>
  <c r="Q1250" i="1"/>
  <c r="E1251" i="1"/>
  <c r="F1251" i="1" s="1"/>
  <c r="G1251" i="1" s="1"/>
  <c r="I1251" i="1" s="1"/>
  <c r="Q1251" i="1"/>
  <c r="E1252" i="1"/>
  <c r="F1252" i="1" s="1"/>
  <c r="G1252" i="1" s="1"/>
  <c r="I1252" i="1" s="1"/>
  <c r="Q1252" i="1"/>
  <c r="E1253" i="1"/>
  <c r="F1253" i="1" s="1"/>
  <c r="G1253" i="1" s="1"/>
  <c r="I1253" i="1" s="1"/>
  <c r="Q1253" i="1"/>
  <c r="E1254" i="1"/>
  <c r="F1254" i="1" s="1"/>
  <c r="G1254" i="1" s="1"/>
  <c r="I1254" i="1" s="1"/>
  <c r="Q1254" i="1"/>
  <c r="E1255" i="1"/>
  <c r="F1255" i="1" s="1"/>
  <c r="G1255" i="1" s="1"/>
  <c r="I1255" i="1" s="1"/>
  <c r="Q1255" i="1"/>
  <c r="E1256" i="1"/>
  <c r="F1256" i="1"/>
  <c r="G1256" i="1" s="1"/>
  <c r="I1256" i="1" s="1"/>
  <c r="Q1256" i="1"/>
  <c r="E1257" i="1"/>
  <c r="F1257" i="1" s="1"/>
  <c r="G1257" i="1" s="1"/>
  <c r="I1257" i="1" s="1"/>
  <c r="Q1257" i="1"/>
  <c r="E1258" i="1"/>
  <c r="F1258" i="1" s="1"/>
  <c r="G1258" i="1" s="1"/>
  <c r="I1258" i="1" s="1"/>
  <c r="Q1258" i="1"/>
  <c r="E1259" i="1"/>
  <c r="F1259" i="1" s="1"/>
  <c r="G1259" i="1" s="1"/>
  <c r="I1259" i="1" s="1"/>
  <c r="Q1259" i="1"/>
  <c r="E1260" i="1"/>
  <c r="F1260" i="1" s="1"/>
  <c r="G1260" i="1" s="1"/>
  <c r="I1260" i="1" s="1"/>
  <c r="Q1260" i="1"/>
  <c r="E1261" i="1"/>
  <c r="F1261" i="1" s="1"/>
  <c r="G1261" i="1" s="1"/>
  <c r="I1261" i="1" s="1"/>
  <c r="Q1261" i="1"/>
  <c r="E1262" i="1"/>
  <c r="F1262" i="1" s="1"/>
  <c r="G1262" i="1" s="1"/>
  <c r="I1262" i="1" s="1"/>
  <c r="Q1262" i="1"/>
  <c r="E1263" i="1"/>
  <c r="F1263" i="1" s="1"/>
  <c r="G1263" i="1" s="1"/>
  <c r="I1263" i="1" s="1"/>
  <c r="Q1263" i="1"/>
  <c r="E1264" i="1"/>
  <c r="F1264" i="1" s="1"/>
  <c r="G1264" i="1" s="1"/>
  <c r="I1264" i="1" s="1"/>
  <c r="Q1264" i="1"/>
  <c r="E1265" i="1"/>
  <c r="F1265" i="1" s="1"/>
  <c r="G1265" i="1" s="1"/>
  <c r="I1265" i="1" s="1"/>
  <c r="Q1265" i="1"/>
  <c r="E1266" i="1"/>
  <c r="F1266" i="1" s="1"/>
  <c r="G1266" i="1" s="1"/>
  <c r="I1266" i="1" s="1"/>
  <c r="Q1266" i="1"/>
  <c r="E1267" i="1"/>
  <c r="F1267" i="1" s="1"/>
  <c r="G1267" i="1" s="1"/>
  <c r="I1267" i="1" s="1"/>
  <c r="Q1267" i="1"/>
  <c r="E1268" i="1"/>
  <c r="F1268" i="1" s="1"/>
  <c r="G1268" i="1" s="1"/>
  <c r="J1268" i="1" s="1"/>
  <c r="Q1268" i="1"/>
  <c r="E1269" i="1"/>
  <c r="F1269" i="1" s="1"/>
  <c r="G1269" i="1" s="1"/>
  <c r="I1269" i="1" s="1"/>
  <c r="Q1269" i="1"/>
  <c r="E1270" i="1"/>
  <c r="F1270" i="1" s="1"/>
  <c r="G1270" i="1" s="1"/>
  <c r="I1270" i="1" s="1"/>
  <c r="Q1270" i="1"/>
  <c r="E1271" i="1"/>
  <c r="F1271" i="1" s="1"/>
  <c r="G1271" i="1" s="1"/>
  <c r="I1271" i="1" s="1"/>
  <c r="Q1271" i="1"/>
  <c r="E1272" i="1"/>
  <c r="F1272" i="1" s="1"/>
  <c r="G1272" i="1" s="1"/>
  <c r="I1272" i="1" s="1"/>
  <c r="Q1272" i="1"/>
  <c r="E1273" i="1"/>
  <c r="F1273" i="1" s="1"/>
  <c r="G1273" i="1" s="1"/>
  <c r="I1273" i="1" s="1"/>
  <c r="Q1273" i="1"/>
  <c r="E1274" i="1"/>
  <c r="F1274" i="1" s="1"/>
  <c r="G1274" i="1" s="1"/>
  <c r="I1274" i="1" s="1"/>
  <c r="Q1274" i="1"/>
  <c r="E1275" i="1"/>
  <c r="F1275" i="1" s="1"/>
  <c r="G1275" i="1" s="1"/>
  <c r="I1275" i="1" s="1"/>
  <c r="Q1275" i="1"/>
  <c r="E1276" i="1"/>
  <c r="F1276" i="1" s="1"/>
  <c r="G1276" i="1" s="1"/>
  <c r="I1276" i="1" s="1"/>
  <c r="Q1276" i="1"/>
  <c r="E1277" i="1"/>
  <c r="F1277" i="1" s="1"/>
  <c r="G1277" i="1" s="1"/>
  <c r="I1277" i="1" s="1"/>
  <c r="Q1277" i="1"/>
  <c r="E1278" i="1"/>
  <c r="F1278" i="1" s="1"/>
  <c r="G1278" i="1" s="1"/>
  <c r="I1278" i="1" s="1"/>
  <c r="Q1278" i="1"/>
  <c r="E1279" i="1"/>
  <c r="F1279" i="1" s="1"/>
  <c r="G1279" i="1" s="1"/>
  <c r="I1279" i="1" s="1"/>
  <c r="Q1279" i="1"/>
  <c r="E1280" i="1"/>
  <c r="F1280" i="1" s="1"/>
  <c r="G1280" i="1" s="1"/>
  <c r="I1280" i="1" s="1"/>
  <c r="Q1280" i="1"/>
  <c r="E1281" i="1"/>
  <c r="F1281" i="1" s="1"/>
  <c r="G1281" i="1" s="1"/>
  <c r="I1281" i="1" s="1"/>
  <c r="Q1281" i="1"/>
  <c r="E1282" i="1"/>
  <c r="F1282" i="1" s="1"/>
  <c r="G1282" i="1" s="1"/>
  <c r="I1282" i="1" s="1"/>
  <c r="Q1282" i="1"/>
  <c r="E1283" i="1"/>
  <c r="F1283" i="1" s="1"/>
  <c r="G1283" i="1" s="1"/>
  <c r="I1283" i="1" s="1"/>
  <c r="Q1283" i="1"/>
  <c r="E1284" i="1"/>
  <c r="F1284" i="1" s="1"/>
  <c r="G1284" i="1" s="1"/>
  <c r="I1284" i="1" s="1"/>
  <c r="Q1284" i="1"/>
  <c r="E1285" i="1"/>
  <c r="F1285" i="1" s="1"/>
  <c r="G1285" i="1" s="1"/>
  <c r="I1285" i="1" s="1"/>
  <c r="Q1285" i="1"/>
  <c r="E1286" i="1"/>
  <c r="F1286" i="1" s="1"/>
  <c r="G1286" i="1" s="1"/>
  <c r="I1286" i="1" s="1"/>
  <c r="Q1286" i="1"/>
  <c r="E1287" i="1"/>
  <c r="F1287" i="1" s="1"/>
  <c r="G1287" i="1" s="1"/>
  <c r="I1287" i="1" s="1"/>
  <c r="Q1287" i="1"/>
  <c r="E1288" i="1"/>
  <c r="F1288" i="1" s="1"/>
  <c r="G1288" i="1" s="1"/>
  <c r="I1288" i="1" s="1"/>
  <c r="Q1288" i="1"/>
  <c r="E1289" i="1"/>
  <c r="F1289" i="1" s="1"/>
  <c r="G1289" i="1" s="1"/>
  <c r="I1289" i="1" s="1"/>
  <c r="Q1289" i="1"/>
  <c r="E1290" i="1"/>
  <c r="F1290" i="1" s="1"/>
  <c r="G1290" i="1" s="1"/>
  <c r="I1290" i="1" s="1"/>
  <c r="Q1290" i="1"/>
  <c r="E1291" i="1"/>
  <c r="F1291" i="1" s="1"/>
  <c r="G1291" i="1" s="1"/>
  <c r="I1291" i="1" s="1"/>
  <c r="Q1291" i="1"/>
  <c r="E1292" i="1"/>
  <c r="F1292" i="1" s="1"/>
  <c r="G1292" i="1" s="1"/>
  <c r="I1292" i="1" s="1"/>
  <c r="Q1292" i="1"/>
  <c r="E1293" i="1"/>
  <c r="F1293" i="1" s="1"/>
  <c r="G1293" i="1" s="1"/>
  <c r="I1293" i="1" s="1"/>
  <c r="Q1293" i="1"/>
  <c r="E1294" i="1"/>
  <c r="F1294" i="1" s="1"/>
  <c r="G1294" i="1" s="1"/>
  <c r="I1294" i="1" s="1"/>
  <c r="Q1294" i="1"/>
  <c r="E1295" i="1"/>
  <c r="F1295" i="1" s="1"/>
  <c r="G1295" i="1" s="1"/>
  <c r="I1295" i="1" s="1"/>
  <c r="Q1295" i="1"/>
  <c r="E1296" i="1"/>
  <c r="F1296" i="1" s="1"/>
  <c r="G1296" i="1" s="1"/>
  <c r="I1296" i="1" s="1"/>
  <c r="Q1296" i="1"/>
  <c r="E1297" i="1"/>
  <c r="F1297" i="1" s="1"/>
  <c r="G1297" i="1" s="1"/>
  <c r="I1297" i="1" s="1"/>
  <c r="Q1297" i="1"/>
  <c r="E1298" i="1"/>
  <c r="F1298" i="1" s="1"/>
  <c r="G1298" i="1" s="1"/>
  <c r="I1298" i="1" s="1"/>
  <c r="Q1298" i="1"/>
  <c r="E1299" i="1"/>
  <c r="F1299" i="1" s="1"/>
  <c r="G1299" i="1" s="1"/>
  <c r="I1299" i="1" s="1"/>
  <c r="Q1299" i="1"/>
  <c r="E1300" i="1"/>
  <c r="F1300" i="1" s="1"/>
  <c r="G1300" i="1" s="1"/>
  <c r="I1300" i="1" s="1"/>
  <c r="Q1300" i="1"/>
  <c r="E1301" i="1"/>
  <c r="F1301" i="1" s="1"/>
  <c r="G1301" i="1" s="1"/>
  <c r="I1301" i="1" s="1"/>
  <c r="Q1301" i="1"/>
  <c r="E1302" i="1"/>
  <c r="F1302" i="1" s="1"/>
  <c r="G1302" i="1" s="1"/>
  <c r="I1302" i="1" s="1"/>
  <c r="Q1302" i="1"/>
  <c r="E1303" i="1"/>
  <c r="F1303" i="1" s="1"/>
  <c r="G1303" i="1" s="1"/>
  <c r="I1303" i="1" s="1"/>
  <c r="Q1303" i="1"/>
  <c r="E1304" i="1"/>
  <c r="F1304" i="1" s="1"/>
  <c r="G1304" i="1" s="1"/>
  <c r="I1304" i="1" s="1"/>
  <c r="Q1304" i="1"/>
  <c r="E1305" i="1"/>
  <c r="F1305" i="1" s="1"/>
  <c r="G1305" i="1" s="1"/>
  <c r="I1305" i="1" s="1"/>
  <c r="Q1305" i="1"/>
  <c r="E1306" i="1"/>
  <c r="F1306" i="1" s="1"/>
  <c r="G1306" i="1" s="1"/>
  <c r="I1306" i="1" s="1"/>
  <c r="Q1306" i="1"/>
  <c r="E1307" i="1"/>
  <c r="F1307" i="1" s="1"/>
  <c r="G1307" i="1" s="1"/>
  <c r="I1307" i="1" s="1"/>
  <c r="Q1307" i="1"/>
  <c r="E1308" i="1"/>
  <c r="F1308" i="1" s="1"/>
  <c r="G1308" i="1" s="1"/>
  <c r="I1308" i="1" s="1"/>
  <c r="Q1308" i="1"/>
  <c r="E1309" i="1"/>
  <c r="F1309" i="1" s="1"/>
  <c r="G1309" i="1" s="1"/>
  <c r="I1309" i="1" s="1"/>
  <c r="Q1309" i="1"/>
  <c r="E1310" i="1"/>
  <c r="F1310" i="1" s="1"/>
  <c r="G1310" i="1" s="1"/>
  <c r="K1310" i="1" s="1"/>
  <c r="Q1310" i="1"/>
  <c r="E1311" i="1"/>
  <c r="F1311" i="1" s="1"/>
  <c r="G1311" i="1" s="1"/>
  <c r="I1311" i="1" s="1"/>
  <c r="Q1311" i="1"/>
  <c r="E1312" i="1"/>
  <c r="F1312" i="1" s="1"/>
  <c r="G1312" i="1" s="1"/>
  <c r="I1312" i="1" s="1"/>
  <c r="Q1312" i="1"/>
  <c r="E1313" i="1"/>
  <c r="F1313" i="1" s="1"/>
  <c r="G1313" i="1" s="1"/>
  <c r="I1313" i="1" s="1"/>
  <c r="Q1313" i="1"/>
  <c r="E1314" i="1"/>
  <c r="F1314" i="1" s="1"/>
  <c r="G1314" i="1" s="1"/>
  <c r="I1314" i="1" s="1"/>
  <c r="Q1314" i="1"/>
  <c r="E1315" i="1"/>
  <c r="F1315" i="1" s="1"/>
  <c r="G1315" i="1" s="1"/>
  <c r="I1315" i="1" s="1"/>
  <c r="Q1315" i="1"/>
  <c r="E1316" i="1"/>
  <c r="F1316" i="1" s="1"/>
  <c r="G1316" i="1" s="1"/>
  <c r="I1316" i="1" s="1"/>
  <c r="Q1316" i="1"/>
  <c r="E1317" i="1"/>
  <c r="F1317" i="1" s="1"/>
  <c r="G1317" i="1" s="1"/>
  <c r="I1317" i="1" s="1"/>
  <c r="Q1317" i="1"/>
  <c r="E1318" i="1"/>
  <c r="F1318" i="1" s="1"/>
  <c r="G1318" i="1" s="1"/>
  <c r="I1318" i="1" s="1"/>
  <c r="Q1318" i="1"/>
  <c r="E1319" i="1"/>
  <c r="F1319" i="1" s="1"/>
  <c r="G1319" i="1" s="1"/>
  <c r="I1319" i="1" s="1"/>
  <c r="Q1319" i="1"/>
  <c r="E1320" i="1"/>
  <c r="F1320" i="1" s="1"/>
  <c r="G1320" i="1" s="1"/>
  <c r="I1320" i="1" s="1"/>
  <c r="Q1320" i="1"/>
  <c r="E1321" i="1"/>
  <c r="F1321" i="1" s="1"/>
  <c r="G1321" i="1" s="1"/>
  <c r="I1321" i="1" s="1"/>
  <c r="Q1321" i="1"/>
  <c r="E1322" i="1"/>
  <c r="F1322" i="1" s="1"/>
  <c r="G1322" i="1" s="1"/>
  <c r="I1322" i="1" s="1"/>
  <c r="Q1322" i="1"/>
  <c r="E1323" i="1"/>
  <c r="F1323" i="1" s="1"/>
  <c r="G1323" i="1" s="1"/>
  <c r="I1323" i="1" s="1"/>
  <c r="Q1323" i="1"/>
  <c r="E1324" i="1"/>
  <c r="F1324" i="1" s="1"/>
  <c r="G1324" i="1" s="1"/>
  <c r="I1324" i="1" s="1"/>
  <c r="Q1324" i="1"/>
  <c r="E1325" i="1"/>
  <c r="F1325" i="1" s="1"/>
  <c r="G1325" i="1" s="1"/>
  <c r="I1325" i="1" s="1"/>
  <c r="Q1325" i="1"/>
  <c r="E1326" i="1"/>
  <c r="F1326" i="1" s="1"/>
  <c r="G1326" i="1" s="1"/>
  <c r="I1326" i="1" s="1"/>
  <c r="Q1326" i="1"/>
  <c r="E1327" i="1"/>
  <c r="F1327" i="1" s="1"/>
  <c r="G1327" i="1" s="1"/>
  <c r="I1327" i="1" s="1"/>
  <c r="Q1327" i="1"/>
  <c r="E1328" i="1"/>
  <c r="F1328" i="1" s="1"/>
  <c r="G1328" i="1" s="1"/>
  <c r="I1328" i="1" s="1"/>
  <c r="Q1328" i="1"/>
  <c r="E1329" i="1"/>
  <c r="F1329" i="1" s="1"/>
  <c r="G1329" i="1" s="1"/>
  <c r="I1329" i="1" s="1"/>
  <c r="Q1329" i="1"/>
  <c r="E1330" i="1"/>
  <c r="F1330" i="1" s="1"/>
  <c r="G1330" i="1" s="1"/>
  <c r="I1330" i="1" s="1"/>
  <c r="Q1330" i="1"/>
  <c r="E1331" i="1"/>
  <c r="F1331" i="1" s="1"/>
  <c r="G1331" i="1" s="1"/>
  <c r="I1331" i="1" s="1"/>
  <c r="Q1331" i="1"/>
  <c r="E1332" i="1"/>
  <c r="F1332" i="1" s="1"/>
  <c r="G1332" i="1" s="1"/>
  <c r="I1332" i="1" s="1"/>
  <c r="Q1332" i="1"/>
  <c r="E1333" i="1"/>
  <c r="F1333" i="1" s="1"/>
  <c r="G1333" i="1" s="1"/>
  <c r="I1333" i="1" s="1"/>
  <c r="Q1333" i="1"/>
  <c r="E1334" i="1"/>
  <c r="F1334" i="1" s="1"/>
  <c r="G1334" i="1" s="1"/>
  <c r="I1334" i="1" s="1"/>
  <c r="Q1334" i="1"/>
  <c r="E1335" i="1"/>
  <c r="F1335" i="1" s="1"/>
  <c r="G1335" i="1" s="1"/>
  <c r="I1335" i="1" s="1"/>
  <c r="Q1335" i="1"/>
  <c r="E1336" i="1"/>
  <c r="F1336" i="1" s="1"/>
  <c r="G1336" i="1" s="1"/>
  <c r="I1336" i="1" s="1"/>
  <c r="Q1336" i="1"/>
  <c r="E1337" i="1"/>
  <c r="F1337" i="1" s="1"/>
  <c r="G1337" i="1" s="1"/>
  <c r="I1337" i="1" s="1"/>
  <c r="Q1337" i="1"/>
  <c r="E1338" i="1"/>
  <c r="F1338" i="1" s="1"/>
  <c r="G1338" i="1" s="1"/>
  <c r="I1338" i="1" s="1"/>
  <c r="Q1338" i="1"/>
  <c r="E1339" i="1"/>
  <c r="F1339" i="1" s="1"/>
  <c r="G1339" i="1" s="1"/>
  <c r="I1339" i="1" s="1"/>
  <c r="Q1339" i="1"/>
  <c r="E1340" i="1"/>
  <c r="F1340" i="1" s="1"/>
  <c r="G1340" i="1" s="1"/>
  <c r="I1340" i="1" s="1"/>
  <c r="Q1340" i="1"/>
  <c r="E1341" i="1"/>
  <c r="F1341" i="1" s="1"/>
  <c r="G1341" i="1" s="1"/>
  <c r="I1341" i="1" s="1"/>
  <c r="Q1341" i="1"/>
  <c r="E1342" i="1"/>
  <c r="F1342" i="1" s="1"/>
  <c r="G1342" i="1" s="1"/>
  <c r="I1342" i="1" s="1"/>
  <c r="Q1342" i="1"/>
  <c r="E1343" i="1"/>
  <c r="F1343" i="1" s="1"/>
  <c r="G1343" i="1" s="1"/>
  <c r="I1343" i="1" s="1"/>
  <c r="Q1343" i="1"/>
  <c r="E1344" i="1"/>
  <c r="F1344" i="1" s="1"/>
  <c r="G1344" i="1" s="1"/>
  <c r="I1344" i="1" s="1"/>
  <c r="Q1344" i="1"/>
  <c r="E1345" i="1"/>
  <c r="F1345" i="1" s="1"/>
  <c r="G1345" i="1" s="1"/>
  <c r="I1345" i="1" s="1"/>
  <c r="Q1345" i="1"/>
  <c r="E1346" i="1"/>
  <c r="F1346" i="1" s="1"/>
  <c r="G1346" i="1" s="1"/>
  <c r="I1346" i="1" s="1"/>
  <c r="Q1346" i="1"/>
  <c r="E1347" i="1"/>
  <c r="F1347" i="1" s="1"/>
  <c r="G1347" i="1" s="1"/>
  <c r="I1347" i="1" s="1"/>
  <c r="Q1347" i="1"/>
  <c r="E1348" i="1"/>
  <c r="F1348" i="1" s="1"/>
  <c r="G1348" i="1" s="1"/>
  <c r="I1348" i="1" s="1"/>
  <c r="Q1348" i="1"/>
  <c r="E1349" i="1"/>
  <c r="F1349" i="1" s="1"/>
  <c r="G1349" i="1" s="1"/>
  <c r="I1349" i="1" s="1"/>
  <c r="Q1349" i="1"/>
  <c r="E1350" i="1"/>
  <c r="F1350" i="1" s="1"/>
  <c r="G1350" i="1" s="1"/>
  <c r="I1350" i="1" s="1"/>
  <c r="Q1350" i="1"/>
  <c r="E1351" i="1"/>
  <c r="F1351" i="1" s="1"/>
  <c r="G1351" i="1" s="1"/>
  <c r="I1351" i="1" s="1"/>
  <c r="Q1351" i="1"/>
  <c r="E1352" i="1"/>
  <c r="F1352" i="1" s="1"/>
  <c r="G1352" i="1" s="1"/>
  <c r="I1352" i="1" s="1"/>
  <c r="Q1352" i="1"/>
  <c r="E1353" i="1"/>
  <c r="F1353" i="1" s="1"/>
  <c r="G1353" i="1" s="1"/>
  <c r="I1353" i="1" s="1"/>
  <c r="Q1353" i="1"/>
  <c r="E1354" i="1"/>
  <c r="F1354" i="1" s="1"/>
  <c r="G1354" i="1" s="1"/>
  <c r="I1354" i="1" s="1"/>
  <c r="Q1354" i="1"/>
  <c r="E1355" i="1"/>
  <c r="F1355" i="1" s="1"/>
  <c r="G1355" i="1" s="1"/>
  <c r="I1355" i="1" s="1"/>
  <c r="Q1355" i="1"/>
  <c r="E1356" i="1"/>
  <c r="F1356" i="1" s="1"/>
  <c r="G1356" i="1" s="1"/>
  <c r="I1356" i="1" s="1"/>
  <c r="Q1356" i="1"/>
  <c r="E1357" i="1"/>
  <c r="F1357" i="1" s="1"/>
  <c r="G1357" i="1" s="1"/>
  <c r="I1357" i="1" s="1"/>
  <c r="Q1357" i="1"/>
  <c r="E1358" i="1"/>
  <c r="F1358" i="1" s="1"/>
  <c r="G1358" i="1" s="1"/>
  <c r="I1358" i="1" s="1"/>
  <c r="Q1358" i="1"/>
  <c r="E1359" i="1"/>
  <c r="F1359" i="1" s="1"/>
  <c r="G1359" i="1" s="1"/>
  <c r="I1359" i="1" s="1"/>
  <c r="Q1359" i="1"/>
  <c r="E1360" i="1"/>
  <c r="F1360" i="1"/>
  <c r="G1360" i="1" s="1"/>
  <c r="I1360" i="1" s="1"/>
  <c r="Q1360" i="1"/>
  <c r="E1361" i="1"/>
  <c r="F1361" i="1" s="1"/>
  <c r="G1361" i="1" s="1"/>
  <c r="I1361" i="1" s="1"/>
  <c r="Q1361" i="1"/>
  <c r="E1362" i="1"/>
  <c r="F1362" i="1" s="1"/>
  <c r="G1362" i="1" s="1"/>
  <c r="I1362" i="1" s="1"/>
  <c r="Q1362" i="1"/>
  <c r="E1363" i="1"/>
  <c r="F1363" i="1" s="1"/>
  <c r="G1363" i="1" s="1"/>
  <c r="I1363" i="1" s="1"/>
  <c r="Q1363" i="1"/>
  <c r="E1364" i="1"/>
  <c r="F1364" i="1" s="1"/>
  <c r="G1364" i="1" s="1"/>
  <c r="I1364" i="1" s="1"/>
  <c r="Q1364" i="1"/>
  <c r="E1365" i="1"/>
  <c r="F1365" i="1" s="1"/>
  <c r="G1365" i="1" s="1"/>
  <c r="I1365" i="1" s="1"/>
  <c r="Q1365" i="1"/>
  <c r="E1366" i="1"/>
  <c r="F1366" i="1" s="1"/>
  <c r="G1366" i="1" s="1"/>
  <c r="I1366" i="1" s="1"/>
  <c r="Q1366" i="1"/>
  <c r="E1367" i="1"/>
  <c r="F1367" i="1" s="1"/>
  <c r="G1367" i="1" s="1"/>
  <c r="J1367" i="1" s="1"/>
  <c r="Q1367" i="1"/>
  <c r="E1368" i="1"/>
  <c r="F1368" i="1" s="1"/>
  <c r="G1368" i="1" s="1"/>
  <c r="J1368" i="1" s="1"/>
  <c r="Q1368" i="1"/>
  <c r="E1369" i="1"/>
  <c r="F1369" i="1" s="1"/>
  <c r="G1369" i="1" s="1"/>
  <c r="J1369" i="1" s="1"/>
  <c r="Q1369" i="1"/>
  <c r="E1370" i="1"/>
  <c r="F1370" i="1" s="1"/>
  <c r="G1370" i="1" s="1"/>
  <c r="J1370" i="1" s="1"/>
  <c r="Q1370" i="1"/>
  <c r="E1371" i="1"/>
  <c r="F1371" i="1" s="1"/>
  <c r="G1371" i="1" s="1"/>
  <c r="J1371" i="1" s="1"/>
  <c r="Q1371" i="1"/>
  <c r="E1372" i="1"/>
  <c r="F1372" i="1" s="1"/>
  <c r="G1372" i="1" s="1"/>
  <c r="J1372" i="1" s="1"/>
  <c r="Q1372" i="1"/>
  <c r="E1373" i="1"/>
  <c r="F1373" i="1" s="1"/>
  <c r="G1373" i="1" s="1"/>
  <c r="J1373" i="1" s="1"/>
  <c r="Q1373" i="1"/>
  <c r="E1374" i="1"/>
  <c r="F1374" i="1" s="1"/>
  <c r="G1374" i="1" s="1"/>
  <c r="J1374" i="1" s="1"/>
  <c r="Q1374" i="1"/>
  <c r="E1375" i="1"/>
  <c r="F1375" i="1" s="1"/>
  <c r="G1375" i="1" s="1"/>
  <c r="J1375" i="1" s="1"/>
  <c r="Q1375" i="1"/>
  <c r="E1376" i="1"/>
  <c r="F1376" i="1" s="1"/>
  <c r="G1376" i="1" s="1"/>
  <c r="I1376" i="1" s="1"/>
  <c r="Q1376" i="1"/>
  <c r="E1377" i="1"/>
  <c r="F1377" i="1"/>
  <c r="G1377" i="1" s="1"/>
  <c r="J1377" i="1" s="1"/>
  <c r="Q1377" i="1"/>
  <c r="E1378" i="1"/>
  <c r="F1378" i="1" s="1"/>
  <c r="G1378" i="1"/>
  <c r="J1378" i="1" s="1"/>
  <c r="Q1378" i="1"/>
  <c r="E1379" i="1"/>
  <c r="F1379" i="1" s="1"/>
  <c r="G1379" i="1" s="1"/>
  <c r="I1379" i="1" s="1"/>
  <c r="Q1379" i="1"/>
  <c r="E1380" i="1"/>
  <c r="F1380" i="1" s="1"/>
  <c r="G1380" i="1" s="1"/>
  <c r="I1380" i="1" s="1"/>
  <c r="Q1380" i="1"/>
  <c r="E1381" i="1"/>
  <c r="F1381" i="1" s="1"/>
  <c r="G1381" i="1" s="1"/>
  <c r="J1381" i="1" s="1"/>
  <c r="Q1381" i="1"/>
  <c r="E1382" i="1"/>
  <c r="F1382" i="1" s="1"/>
  <c r="G1382" i="1" s="1"/>
  <c r="J1382" i="1" s="1"/>
  <c r="Q1382" i="1"/>
  <c r="E1383" i="1"/>
  <c r="F1383" i="1" s="1"/>
  <c r="G1383" i="1" s="1"/>
  <c r="J1383" i="1" s="1"/>
  <c r="Q1383" i="1"/>
  <c r="E1384" i="1"/>
  <c r="F1384" i="1" s="1"/>
  <c r="G1384" i="1" s="1"/>
  <c r="I1384" i="1" s="1"/>
  <c r="Q1384" i="1"/>
  <c r="E1385" i="1"/>
  <c r="F1385" i="1" s="1"/>
  <c r="G1385" i="1" s="1"/>
  <c r="I1385" i="1" s="1"/>
  <c r="Q1385" i="1"/>
  <c r="E1386" i="1"/>
  <c r="F1386" i="1" s="1"/>
  <c r="G1386" i="1" s="1"/>
  <c r="J1386" i="1" s="1"/>
  <c r="Q1386" i="1"/>
  <c r="E1387" i="1"/>
  <c r="F1387" i="1" s="1"/>
  <c r="G1387" i="1" s="1"/>
  <c r="J1387" i="1" s="1"/>
  <c r="Q1387" i="1"/>
  <c r="E1388" i="1"/>
  <c r="F1388" i="1" s="1"/>
  <c r="G1388" i="1" s="1"/>
  <c r="I1388" i="1" s="1"/>
  <c r="Q1388" i="1"/>
  <c r="E1389" i="1"/>
  <c r="F1389" i="1" s="1"/>
  <c r="G1389" i="1" s="1"/>
  <c r="I1389" i="1" s="1"/>
  <c r="Q1389" i="1"/>
  <c r="E1390" i="1"/>
  <c r="F1390" i="1" s="1"/>
  <c r="G1390" i="1" s="1"/>
  <c r="I1390" i="1" s="1"/>
  <c r="Q1390" i="1"/>
  <c r="E1391" i="1"/>
  <c r="F1391" i="1" s="1"/>
  <c r="G1391" i="1" s="1"/>
  <c r="I1391" i="1" s="1"/>
  <c r="Q1391" i="1"/>
  <c r="E1392" i="1"/>
  <c r="F1392" i="1"/>
  <c r="G1392" i="1" s="1"/>
  <c r="I1392" i="1" s="1"/>
  <c r="Q1392" i="1"/>
  <c r="E1393" i="1"/>
  <c r="F1393" i="1"/>
  <c r="G1393" i="1" s="1"/>
  <c r="I1393" i="1" s="1"/>
  <c r="Q1393" i="1"/>
  <c r="E1394" i="1"/>
  <c r="F1394" i="1" s="1"/>
  <c r="G1394" i="1" s="1"/>
  <c r="I1394" i="1" s="1"/>
  <c r="Q1394" i="1"/>
  <c r="E1395" i="1"/>
  <c r="F1395" i="1" s="1"/>
  <c r="G1395" i="1" s="1"/>
  <c r="I1395" i="1" s="1"/>
  <c r="Q1395" i="1"/>
  <c r="E1396" i="1"/>
  <c r="F1396" i="1" s="1"/>
  <c r="G1396" i="1" s="1"/>
  <c r="I1396" i="1" s="1"/>
  <c r="Q1396" i="1"/>
  <c r="E1397" i="1"/>
  <c r="F1397" i="1" s="1"/>
  <c r="G1397" i="1" s="1"/>
  <c r="I1397" i="1" s="1"/>
  <c r="Q1397" i="1"/>
  <c r="E1398" i="1"/>
  <c r="F1398" i="1" s="1"/>
  <c r="G1398" i="1" s="1"/>
  <c r="I1398" i="1" s="1"/>
  <c r="Q1398" i="1"/>
  <c r="E1399" i="1"/>
  <c r="F1399" i="1" s="1"/>
  <c r="G1399" i="1" s="1"/>
  <c r="I1399" i="1" s="1"/>
  <c r="Q1399" i="1"/>
  <c r="E1400" i="1"/>
  <c r="F1400" i="1" s="1"/>
  <c r="G1400" i="1" s="1"/>
  <c r="I1400" i="1" s="1"/>
  <c r="Q1400" i="1"/>
  <c r="E1401" i="1"/>
  <c r="F1401" i="1" s="1"/>
  <c r="G1401" i="1" s="1"/>
  <c r="I1401" i="1" s="1"/>
  <c r="Q1401" i="1"/>
  <c r="E1402" i="1"/>
  <c r="F1402" i="1" s="1"/>
  <c r="G1402" i="1" s="1"/>
  <c r="I1402" i="1" s="1"/>
  <c r="Q1402" i="1"/>
  <c r="E1403" i="1"/>
  <c r="F1403" i="1" s="1"/>
  <c r="G1403" i="1" s="1"/>
  <c r="I1403" i="1" s="1"/>
  <c r="Q1403" i="1"/>
  <c r="E1404" i="1"/>
  <c r="F1404" i="1" s="1"/>
  <c r="G1404" i="1" s="1"/>
  <c r="J1404" i="1" s="1"/>
  <c r="Q1404" i="1"/>
  <c r="E1405" i="1"/>
  <c r="F1405" i="1"/>
  <c r="G1405" i="1" s="1"/>
  <c r="J1405" i="1" s="1"/>
  <c r="Q1405" i="1"/>
  <c r="E1406" i="1"/>
  <c r="F1406" i="1" s="1"/>
  <c r="G1406" i="1" s="1"/>
  <c r="I1406" i="1" s="1"/>
  <c r="Q1406" i="1"/>
  <c r="E1407" i="1"/>
  <c r="F1407" i="1" s="1"/>
  <c r="G1407" i="1" s="1"/>
  <c r="I1407" i="1" s="1"/>
  <c r="Q1407" i="1"/>
  <c r="E1408" i="1"/>
  <c r="F1408" i="1" s="1"/>
  <c r="G1408" i="1" s="1"/>
  <c r="I1408" i="1" s="1"/>
  <c r="Q1408" i="1"/>
  <c r="E1409" i="1"/>
  <c r="F1409" i="1" s="1"/>
  <c r="G1409" i="1" s="1"/>
  <c r="I1409" i="1" s="1"/>
  <c r="Q1409" i="1"/>
  <c r="E1410" i="1"/>
  <c r="F1410" i="1" s="1"/>
  <c r="G1410" i="1" s="1"/>
  <c r="I1410" i="1" s="1"/>
  <c r="Q1410" i="1"/>
  <c r="E1411" i="1"/>
  <c r="F1411" i="1" s="1"/>
  <c r="G1411" i="1" s="1"/>
  <c r="I1411" i="1" s="1"/>
  <c r="Q1411" i="1"/>
  <c r="E1412" i="1"/>
  <c r="F1412" i="1" s="1"/>
  <c r="G1412" i="1" s="1"/>
  <c r="I1412" i="1" s="1"/>
  <c r="Q1412" i="1"/>
  <c r="E1413" i="1"/>
  <c r="F1413" i="1" s="1"/>
  <c r="G1413" i="1" s="1"/>
  <c r="I1413" i="1" s="1"/>
  <c r="Q1413" i="1"/>
  <c r="E1414" i="1"/>
  <c r="F1414" i="1" s="1"/>
  <c r="G1414" i="1" s="1"/>
  <c r="J1414" i="1" s="1"/>
  <c r="Q1414" i="1"/>
  <c r="E1415" i="1"/>
  <c r="F1415" i="1" s="1"/>
  <c r="G1415" i="1" s="1"/>
  <c r="J1415" i="1" s="1"/>
  <c r="Q1415" i="1"/>
  <c r="E1416" i="1"/>
  <c r="F1416" i="1" s="1"/>
  <c r="G1416" i="1" s="1"/>
  <c r="J1416" i="1" s="1"/>
  <c r="Q1416" i="1"/>
  <c r="E1417" i="1"/>
  <c r="F1417" i="1" s="1"/>
  <c r="G1417" i="1" s="1"/>
  <c r="I1417" i="1" s="1"/>
  <c r="Q1417" i="1"/>
  <c r="E1418" i="1"/>
  <c r="F1418" i="1" s="1"/>
  <c r="G1418" i="1" s="1"/>
  <c r="J1418" i="1" s="1"/>
  <c r="Q1418" i="1"/>
  <c r="E1419" i="1"/>
  <c r="F1419" i="1" s="1"/>
  <c r="G1419" i="1" s="1"/>
  <c r="J1419" i="1" s="1"/>
  <c r="Q1419" i="1"/>
  <c r="E1420" i="1"/>
  <c r="F1420" i="1" s="1"/>
  <c r="G1420" i="1" s="1"/>
  <c r="J1420" i="1" s="1"/>
  <c r="Q1420" i="1"/>
  <c r="E1421" i="1"/>
  <c r="F1421" i="1" s="1"/>
  <c r="G1421" i="1" s="1"/>
  <c r="J1421" i="1" s="1"/>
  <c r="Q1421" i="1"/>
  <c r="E1422" i="1"/>
  <c r="F1422" i="1" s="1"/>
  <c r="G1422" i="1" s="1"/>
  <c r="J1422" i="1" s="1"/>
  <c r="Q1422" i="1"/>
  <c r="E1423" i="1"/>
  <c r="F1423" i="1"/>
  <c r="G1423" i="1" s="1"/>
  <c r="I1423" i="1" s="1"/>
  <c r="Q1423" i="1"/>
  <c r="E1424" i="1"/>
  <c r="F1424" i="1" s="1"/>
  <c r="G1424" i="1" s="1"/>
  <c r="I1424" i="1" s="1"/>
  <c r="Q1424" i="1"/>
  <c r="E1425" i="1"/>
  <c r="F1425" i="1" s="1"/>
  <c r="G1425" i="1" s="1"/>
  <c r="J1425" i="1" s="1"/>
  <c r="Q1425" i="1"/>
  <c r="E1426" i="1"/>
  <c r="F1426" i="1" s="1"/>
  <c r="G1426" i="1" s="1"/>
  <c r="I1426" i="1" s="1"/>
  <c r="Q1426" i="1"/>
  <c r="E1427" i="1"/>
  <c r="F1427" i="1" s="1"/>
  <c r="G1427" i="1" s="1"/>
  <c r="I1427" i="1" s="1"/>
  <c r="Q1427" i="1"/>
  <c r="E1428" i="1"/>
  <c r="F1428" i="1" s="1"/>
  <c r="G1428" i="1" s="1"/>
  <c r="J1428" i="1" s="1"/>
  <c r="Q1428" i="1"/>
  <c r="E1429" i="1"/>
  <c r="F1429" i="1" s="1"/>
  <c r="G1429" i="1" s="1"/>
  <c r="I1429" i="1" s="1"/>
  <c r="Q1429" i="1"/>
  <c r="E1430" i="1"/>
  <c r="F1430" i="1" s="1"/>
  <c r="G1430" i="1" s="1"/>
  <c r="I1430" i="1" s="1"/>
  <c r="Q1430" i="1"/>
  <c r="E1431" i="1"/>
  <c r="F1431" i="1" s="1"/>
  <c r="G1431" i="1" s="1"/>
  <c r="I1431" i="1" s="1"/>
  <c r="Q1431" i="1"/>
  <c r="E1432" i="1"/>
  <c r="F1432" i="1" s="1"/>
  <c r="G1432" i="1" s="1"/>
  <c r="I1432" i="1" s="1"/>
  <c r="Q1432" i="1"/>
  <c r="E1433" i="1"/>
  <c r="F1433" i="1" s="1"/>
  <c r="G1433" i="1" s="1"/>
  <c r="I1433" i="1" s="1"/>
  <c r="Q1433" i="1"/>
  <c r="E1434" i="1"/>
  <c r="F1434" i="1" s="1"/>
  <c r="G1434" i="1" s="1"/>
  <c r="J1434" i="1" s="1"/>
  <c r="Q1434" i="1"/>
  <c r="E1435" i="1"/>
  <c r="F1435" i="1" s="1"/>
  <c r="G1435" i="1" s="1"/>
  <c r="J1435" i="1" s="1"/>
  <c r="Q1435" i="1"/>
  <c r="E1436" i="1"/>
  <c r="F1436" i="1" s="1"/>
  <c r="G1436" i="1" s="1"/>
  <c r="I1436" i="1" s="1"/>
  <c r="Q1436" i="1"/>
  <c r="E1437" i="1"/>
  <c r="F1437" i="1" s="1"/>
  <c r="G1437" i="1" s="1"/>
  <c r="I1437" i="1" s="1"/>
  <c r="Q1437" i="1"/>
  <c r="E1438" i="1"/>
  <c r="F1438" i="1" s="1"/>
  <c r="G1438" i="1" s="1"/>
  <c r="I1438" i="1" s="1"/>
  <c r="Q1438" i="1"/>
  <c r="E1439" i="1"/>
  <c r="F1439" i="1" s="1"/>
  <c r="G1439" i="1" s="1"/>
  <c r="I1439" i="1" s="1"/>
  <c r="Q1439" i="1"/>
  <c r="E1440" i="1"/>
  <c r="F1440" i="1" s="1"/>
  <c r="G1440" i="1" s="1"/>
  <c r="I1440" i="1" s="1"/>
  <c r="Q1440" i="1"/>
  <c r="E1441" i="1"/>
  <c r="F1441" i="1" s="1"/>
  <c r="G1441" i="1" s="1"/>
  <c r="K1441" i="1" s="1"/>
  <c r="Q1441" i="1"/>
  <c r="E1442" i="1"/>
  <c r="F1442" i="1" s="1"/>
  <c r="G1442" i="1" s="1"/>
  <c r="K1442" i="1" s="1"/>
  <c r="Q1442" i="1"/>
  <c r="E1443" i="1"/>
  <c r="F1443" i="1" s="1"/>
  <c r="G1443" i="1" s="1"/>
  <c r="K1443" i="1" s="1"/>
  <c r="Q1443" i="1"/>
  <c r="E1444" i="1"/>
  <c r="F1444" i="1" s="1"/>
  <c r="G1444" i="1" s="1"/>
  <c r="K1444" i="1" s="1"/>
  <c r="Q1444" i="1"/>
  <c r="E1445" i="1"/>
  <c r="F1445" i="1" s="1"/>
  <c r="G1445" i="1" s="1"/>
  <c r="I1445" i="1" s="1"/>
  <c r="Q1445" i="1"/>
  <c r="E1446" i="1"/>
  <c r="F1446" i="1" s="1"/>
  <c r="G1446" i="1" s="1"/>
  <c r="I1446" i="1" s="1"/>
  <c r="Q1446" i="1"/>
  <c r="E1447" i="1"/>
  <c r="F1447" i="1" s="1"/>
  <c r="G1447" i="1" s="1"/>
  <c r="K1447" i="1" s="1"/>
  <c r="Q1447" i="1"/>
  <c r="E1448" i="1"/>
  <c r="F1448" i="1" s="1"/>
  <c r="G1448" i="1" s="1"/>
  <c r="J1448" i="1" s="1"/>
  <c r="Q1448" i="1"/>
  <c r="E1449" i="1"/>
  <c r="F1449" i="1" s="1"/>
  <c r="G1449" i="1" s="1"/>
  <c r="K1449" i="1" s="1"/>
  <c r="Q1449" i="1"/>
  <c r="E1450" i="1"/>
  <c r="F1450" i="1" s="1"/>
  <c r="G1450" i="1"/>
  <c r="K1450" i="1" s="1"/>
  <c r="Q1450" i="1"/>
  <c r="E1451" i="1"/>
  <c r="F1451" i="1" s="1"/>
  <c r="G1451" i="1" s="1"/>
  <c r="K1451" i="1" s="1"/>
  <c r="Q1451" i="1"/>
  <c r="E1452" i="1"/>
  <c r="F1452" i="1" s="1"/>
  <c r="G1452" i="1" s="1"/>
  <c r="K1452" i="1" s="1"/>
  <c r="Q1452" i="1"/>
  <c r="E1453" i="1"/>
  <c r="F1453" i="1" s="1"/>
  <c r="G1453" i="1" s="1"/>
  <c r="K1453" i="1" s="1"/>
  <c r="Q1453" i="1"/>
  <c r="E1454" i="1"/>
  <c r="F1454" i="1" s="1"/>
  <c r="G1454" i="1" s="1"/>
  <c r="K1454" i="1" s="1"/>
  <c r="Q1454" i="1"/>
  <c r="E1455" i="1"/>
  <c r="F1455" i="1" s="1"/>
  <c r="G1455" i="1" s="1"/>
  <c r="K1455" i="1" s="1"/>
  <c r="Q1455" i="1"/>
  <c r="E1456" i="1"/>
  <c r="F1456" i="1" s="1"/>
  <c r="G1456" i="1" s="1"/>
  <c r="I1456" i="1" s="1"/>
  <c r="Q1456" i="1"/>
  <c r="E1457" i="1"/>
  <c r="F1457" i="1" s="1"/>
  <c r="G1457" i="1" s="1"/>
  <c r="J1457" i="1" s="1"/>
  <c r="Q1457" i="1"/>
  <c r="E1458" i="1"/>
  <c r="F1458" i="1" s="1"/>
  <c r="G1458" i="1" s="1"/>
  <c r="J1458" i="1" s="1"/>
  <c r="Q1458" i="1"/>
  <c r="E1459" i="1"/>
  <c r="F1459" i="1" s="1"/>
  <c r="G1459" i="1" s="1"/>
  <c r="J1459" i="1" s="1"/>
  <c r="Q1459" i="1"/>
  <c r="E1460" i="1"/>
  <c r="F1460" i="1"/>
  <c r="G1460" i="1" s="1"/>
  <c r="J1460" i="1" s="1"/>
  <c r="Q1460" i="1"/>
  <c r="E1461" i="1"/>
  <c r="F1461" i="1" s="1"/>
  <c r="G1461" i="1" s="1"/>
  <c r="J1461" i="1" s="1"/>
  <c r="Q1461" i="1"/>
  <c r="E1462" i="1"/>
  <c r="F1462" i="1" s="1"/>
  <c r="G1462" i="1" s="1"/>
  <c r="J1462" i="1" s="1"/>
  <c r="Q1462" i="1"/>
  <c r="E1463" i="1"/>
  <c r="F1463" i="1" s="1"/>
  <c r="G1463" i="1" s="1"/>
  <c r="I1463" i="1" s="1"/>
  <c r="Q1463" i="1"/>
  <c r="E1464" i="1"/>
  <c r="F1464" i="1" s="1"/>
  <c r="G1464" i="1" s="1"/>
  <c r="K1464" i="1" s="1"/>
  <c r="Q1464" i="1"/>
  <c r="E1465" i="1"/>
  <c r="F1465" i="1" s="1"/>
  <c r="G1465" i="1" s="1"/>
  <c r="K1465" i="1" s="1"/>
  <c r="Q1465" i="1"/>
  <c r="E1466" i="1"/>
  <c r="F1466" i="1" s="1"/>
  <c r="G1466" i="1" s="1"/>
  <c r="K1466" i="1" s="1"/>
  <c r="Q1466" i="1"/>
  <c r="E1467" i="1"/>
  <c r="F1467" i="1" s="1"/>
  <c r="G1467" i="1" s="1"/>
  <c r="I1467" i="1" s="1"/>
  <c r="Q1467" i="1"/>
  <c r="E1468" i="1"/>
  <c r="F1468" i="1" s="1"/>
  <c r="G1468" i="1" s="1"/>
  <c r="K1468" i="1" s="1"/>
  <c r="Q1468" i="1"/>
  <c r="E1469" i="1"/>
  <c r="F1469" i="1" s="1"/>
  <c r="G1469" i="1" s="1"/>
  <c r="K1469" i="1" s="1"/>
  <c r="Q1469" i="1"/>
  <c r="E1470" i="1"/>
  <c r="F1470" i="1" s="1"/>
  <c r="G1470" i="1" s="1"/>
  <c r="K1470" i="1" s="1"/>
  <c r="Q1470" i="1"/>
  <c r="E1471" i="1"/>
  <c r="F1471" i="1" s="1"/>
  <c r="G1471" i="1" s="1"/>
  <c r="K1471" i="1" s="1"/>
  <c r="Q1471" i="1"/>
  <c r="E1472" i="1"/>
  <c r="F1472" i="1" s="1"/>
  <c r="G1472" i="1" s="1"/>
  <c r="K1472" i="1" s="1"/>
  <c r="Q1472" i="1"/>
  <c r="E1473" i="1"/>
  <c r="F1473" i="1" s="1"/>
  <c r="G1473" i="1" s="1"/>
  <c r="K1473" i="1" s="1"/>
  <c r="Q1473" i="1"/>
  <c r="E1474" i="1"/>
  <c r="F1474" i="1" s="1"/>
  <c r="G1474" i="1" s="1"/>
  <c r="J1474" i="1" s="1"/>
  <c r="Q1474" i="1"/>
  <c r="E1475" i="1"/>
  <c r="F1475" i="1" s="1"/>
  <c r="G1475" i="1" s="1"/>
  <c r="J1475" i="1" s="1"/>
  <c r="Q1475" i="1"/>
  <c r="E1476" i="1"/>
  <c r="F1476" i="1" s="1"/>
  <c r="G1476" i="1" s="1"/>
  <c r="J1476" i="1" s="1"/>
  <c r="Q1476" i="1"/>
  <c r="E1477" i="1"/>
  <c r="F1477" i="1" s="1"/>
  <c r="G1477" i="1" s="1"/>
  <c r="J1477" i="1" s="1"/>
  <c r="Q1477" i="1"/>
  <c r="E1478" i="1"/>
  <c r="F1478" i="1" s="1"/>
  <c r="G1478" i="1" s="1"/>
  <c r="J1478" i="1" s="1"/>
  <c r="Q1478" i="1"/>
  <c r="E1479" i="1"/>
  <c r="F1479" i="1" s="1"/>
  <c r="G1479" i="1" s="1"/>
  <c r="K1479" i="1" s="1"/>
  <c r="Q1479" i="1"/>
  <c r="E1480" i="1"/>
  <c r="F1480" i="1" s="1"/>
  <c r="G1480" i="1" s="1"/>
  <c r="I1480" i="1" s="1"/>
  <c r="Q1480" i="1"/>
  <c r="E1481" i="1"/>
  <c r="F1481" i="1" s="1"/>
  <c r="G1481" i="1" s="1"/>
  <c r="I1481" i="1" s="1"/>
  <c r="Q1481" i="1"/>
  <c r="E1482" i="1"/>
  <c r="F1482" i="1" s="1"/>
  <c r="G1482" i="1" s="1"/>
  <c r="K1482" i="1" s="1"/>
  <c r="Q1482" i="1"/>
  <c r="E1483" i="1"/>
  <c r="F1483" i="1" s="1"/>
  <c r="G1483" i="1" s="1"/>
  <c r="K1483" i="1" s="1"/>
  <c r="Q1483" i="1"/>
  <c r="E1484" i="1"/>
  <c r="F1484" i="1" s="1"/>
  <c r="G1484" i="1" s="1"/>
  <c r="K1484" i="1" s="1"/>
  <c r="Q1484" i="1"/>
  <c r="E1485" i="1"/>
  <c r="F1485" i="1" s="1"/>
  <c r="G1485" i="1" s="1"/>
  <c r="K1485" i="1" s="1"/>
  <c r="Q1485" i="1"/>
  <c r="E1486" i="1"/>
  <c r="F1486" i="1" s="1"/>
  <c r="G1486" i="1" s="1"/>
  <c r="J1486" i="1" s="1"/>
  <c r="Q1486" i="1"/>
  <c r="E1487" i="1"/>
  <c r="F1487" i="1" s="1"/>
  <c r="G1487" i="1" s="1"/>
  <c r="J1487" i="1" s="1"/>
  <c r="Q1487" i="1"/>
  <c r="E1488" i="1"/>
  <c r="F1488" i="1" s="1"/>
  <c r="G1488" i="1" s="1"/>
  <c r="K1488" i="1" s="1"/>
  <c r="Q1488" i="1"/>
  <c r="E1489" i="1"/>
  <c r="F1489" i="1" s="1"/>
  <c r="G1489" i="1" s="1"/>
  <c r="K1489" i="1" s="1"/>
  <c r="Q1489" i="1"/>
  <c r="E1490" i="1"/>
  <c r="F1490" i="1" s="1"/>
  <c r="G1490" i="1" s="1"/>
  <c r="K1490" i="1" s="1"/>
  <c r="Q1490" i="1"/>
  <c r="E1491" i="1"/>
  <c r="F1491" i="1" s="1"/>
  <c r="G1491" i="1" s="1"/>
  <c r="K1491" i="1" s="1"/>
  <c r="Q1491" i="1"/>
  <c r="E1492" i="1"/>
  <c r="F1492" i="1" s="1"/>
  <c r="G1492" i="1" s="1"/>
  <c r="K1492" i="1" s="1"/>
  <c r="Q1492" i="1"/>
  <c r="E1493" i="1"/>
  <c r="F1493" i="1" s="1"/>
  <c r="G1493" i="1" s="1"/>
  <c r="K1493" i="1" s="1"/>
  <c r="Q1493" i="1"/>
  <c r="E1494" i="1"/>
  <c r="F1494" i="1" s="1"/>
  <c r="G1494" i="1" s="1"/>
  <c r="J1494" i="1" s="1"/>
  <c r="Q1494" i="1"/>
  <c r="E1495" i="1"/>
  <c r="F1495" i="1" s="1"/>
  <c r="G1495" i="1" s="1"/>
  <c r="K1495" i="1" s="1"/>
  <c r="Q1495" i="1"/>
  <c r="E1496" i="1"/>
  <c r="F1496" i="1" s="1"/>
  <c r="G1496" i="1" s="1"/>
  <c r="K1496" i="1" s="1"/>
  <c r="Q1496" i="1"/>
  <c r="E1497" i="1"/>
  <c r="F1497" i="1" s="1"/>
  <c r="G1497" i="1" s="1"/>
  <c r="K1497" i="1" s="1"/>
  <c r="Q1497" i="1"/>
  <c r="E1498" i="1"/>
  <c r="F1498" i="1" s="1"/>
  <c r="G1498" i="1" s="1"/>
  <c r="K1498" i="1" s="1"/>
  <c r="Q1498" i="1"/>
  <c r="E1499" i="1"/>
  <c r="F1499" i="1" s="1"/>
  <c r="G1499" i="1" s="1"/>
  <c r="K1499" i="1" s="1"/>
  <c r="Q1499" i="1"/>
  <c r="E1500" i="1"/>
  <c r="F1500" i="1" s="1"/>
  <c r="G1500" i="1" s="1"/>
  <c r="K1500" i="1" s="1"/>
  <c r="Q1500" i="1"/>
  <c r="E1501" i="1"/>
  <c r="F1501" i="1" s="1"/>
  <c r="G1501" i="1" s="1"/>
  <c r="K1501" i="1" s="1"/>
  <c r="Q1501" i="1"/>
  <c r="E1502" i="1"/>
  <c r="F1502" i="1" s="1"/>
  <c r="G1502" i="1" s="1"/>
  <c r="J1502" i="1" s="1"/>
  <c r="Q1502" i="1"/>
  <c r="E1503" i="1"/>
  <c r="F1503" i="1" s="1"/>
  <c r="G1503" i="1" s="1"/>
  <c r="K1503" i="1" s="1"/>
  <c r="Q1503" i="1"/>
  <c r="E1504" i="1"/>
  <c r="F1504" i="1" s="1"/>
  <c r="G1504" i="1" s="1"/>
  <c r="K1504" i="1" s="1"/>
  <c r="Q1504" i="1"/>
  <c r="E1505" i="1"/>
  <c r="F1505" i="1"/>
  <c r="G1505" i="1" s="1"/>
  <c r="K1505" i="1" s="1"/>
  <c r="Q1505" i="1"/>
  <c r="E1506" i="1"/>
  <c r="F1506" i="1" s="1"/>
  <c r="G1506" i="1" s="1"/>
  <c r="K1506" i="1" s="1"/>
  <c r="Q1506" i="1"/>
  <c r="E1507" i="1"/>
  <c r="F1507" i="1" s="1"/>
  <c r="G1507" i="1" s="1"/>
  <c r="I1507" i="1" s="1"/>
  <c r="Q1507" i="1"/>
  <c r="E1508" i="1"/>
  <c r="F1508" i="1" s="1"/>
  <c r="G1508" i="1" s="1"/>
  <c r="K1508" i="1" s="1"/>
  <c r="Q1508" i="1"/>
  <c r="E1509" i="1"/>
  <c r="F1509" i="1" s="1"/>
  <c r="G1509" i="1" s="1"/>
  <c r="K1509" i="1" s="1"/>
  <c r="Q1509" i="1"/>
  <c r="E1510" i="1"/>
  <c r="F1510" i="1" s="1"/>
  <c r="G1510" i="1" s="1"/>
  <c r="K1510" i="1" s="1"/>
  <c r="Q1510" i="1"/>
  <c r="E1511" i="1"/>
  <c r="F1511" i="1" s="1"/>
  <c r="G1511" i="1" s="1"/>
  <c r="K1511" i="1" s="1"/>
  <c r="Q1511" i="1"/>
  <c r="E1512" i="1"/>
  <c r="F1512" i="1" s="1"/>
  <c r="G1512" i="1" s="1"/>
  <c r="K1512" i="1" s="1"/>
  <c r="Q1512" i="1"/>
  <c r="E1513" i="1"/>
  <c r="F1513" i="1" s="1"/>
  <c r="G1513" i="1" s="1"/>
  <c r="J1513" i="1" s="1"/>
  <c r="Q1513" i="1"/>
  <c r="E1514" i="1"/>
  <c r="F1514" i="1" s="1"/>
  <c r="G1514" i="1" s="1"/>
  <c r="K1514" i="1" s="1"/>
  <c r="Q1514" i="1"/>
  <c r="E1515" i="1"/>
  <c r="F1515" i="1" s="1"/>
  <c r="G1515" i="1" s="1"/>
  <c r="K1515" i="1" s="1"/>
  <c r="Q1515" i="1"/>
  <c r="E1516" i="1"/>
  <c r="F1516" i="1" s="1"/>
  <c r="G1516" i="1" s="1"/>
  <c r="J1516" i="1" s="1"/>
  <c r="Q1516" i="1"/>
  <c r="E1517" i="1"/>
  <c r="F1517" i="1" s="1"/>
  <c r="G1517" i="1" s="1"/>
  <c r="K1517" i="1" s="1"/>
  <c r="Q1517" i="1"/>
  <c r="E1518" i="1"/>
  <c r="F1518" i="1" s="1"/>
  <c r="G1518" i="1" s="1"/>
  <c r="K1518" i="1" s="1"/>
  <c r="Q1518" i="1"/>
  <c r="E1519" i="1"/>
  <c r="F1519" i="1" s="1"/>
  <c r="G1519" i="1" s="1"/>
  <c r="K1519" i="1" s="1"/>
  <c r="Q1519" i="1"/>
  <c r="E1520" i="1"/>
  <c r="F1520" i="1" s="1"/>
  <c r="G1520" i="1" s="1"/>
  <c r="J1520" i="1" s="1"/>
  <c r="Q1520" i="1"/>
  <c r="E1521" i="1"/>
  <c r="F1521" i="1" s="1"/>
  <c r="G1521" i="1" s="1"/>
  <c r="K1521" i="1" s="1"/>
  <c r="Q1521" i="1"/>
  <c r="E1522" i="1"/>
  <c r="F1522" i="1" s="1"/>
  <c r="G1522" i="1" s="1"/>
  <c r="K1522" i="1" s="1"/>
  <c r="Q1522" i="1"/>
  <c r="E1523" i="1"/>
  <c r="F1523" i="1" s="1"/>
  <c r="G1523" i="1" s="1"/>
  <c r="K1523" i="1" s="1"/>
  <c r="Q1523" i="1"/>
  <c r="E1524" i="1"/>
  <c r="F1524" i="1" s="1"/>
  <c r="G1524" i="1" s="1"/>
  <c r="K1524" i="1" s="1"/>
  <c r="Q1524" i="1"/>
  <c r="E1525" i="1"/>
  <c r="F1525" i="1" s="1"/>
  <c r="G1525" i="1" s="1"/>
  <c r="H1525" i="1" s="1"/>
  <c r="Q1525" i="1"/>
  <c r="E1526" i="1"/>
  <c r="F1526" i="1" s="1"/>
  <c r="G1526" i="1" s="1"/>
  <c r="I1526" i="1" s="1"/>
  <c r="Q1526" i="1"/>
  <c r="E1527" i="1"/>
  <c r="F1527" i="1" s="1"/>
  <c r="G1527" i="1" s="1"/>
  <c r="I1527" i="1" s="1"/>
  <c r="Q1527" i="1"/>
  <c r="E1528" i="1"/>
  <c r="F1528" i="1" s="1"/>
  <c r="G1528" i="1" s="1"/>
  <c r="K1528" i="1" s="1"/>
  <c r="Q1528" i="1"/>
  <c r="E1529" i="1"/>
  <c r="F1529" i="1" s="1"/>
  <c r="G1529" i="1" s="1"/>
  <c r="K1529" i="1" s="1"/>
  <c r="Q1529" i="1"/>
  <c r="E1530" i="1"/>
  <c r="F1530" i="1" s="1"/>
  <c r="G1530" i="1" s="1"/>
  <c r="K1530" i="1" s="1"/>
  <c r="Q1530" i="1"/>
  <c r="E1531" i="1"/>
  <c r="F1531" i="1" s="1"/>
  <c r="G1531" i="1" s="1"/>
  <c r="K1531" i="1" s="1"/>
  <c r="Q1531" i="1"/>
  <c r="E1532" i="1"/>
  <c r="F1532" i="1" s="1"/>
  <c r="G1532" i="1" s="1"/>
  <c r="K1532" i="1" s="1"/>
  <c r="Q1532" i="1"/>
  <c r="E1533" i="1"/>
  <c r="F1533" i="1" s="1"/>
  <c r="G1533" i="1" s="1"/>
  <c r="K1533" i="1" s="1"/>
  <c r="Q1533" i="1"/>
  <c r="E1534" i="1"/>
  <c r="F1534" i="1" s="1"/>
  <c r="G1534" i="1" s="1"/>
  <c r="K1534" i="1" s="1"/>
  <c r="Q1534" i="1"/>
  <c r="E1535" i="1"/>
  <c r="F1535" i="1" s="1"/>
  <c r="G1535" i="1" s="1"/>
  <c r="I1535" i="1" s="1"/>
  <c r="Q1535" i="1"/>
  <c r="E1536" i="1"/>
  <c r="F1536" i="1" s="1"/>
  <c r="G1536" i="1" s="1"/>
  <c r="K1536" i="1" s="1"/>
  <c r="Q1536" i="1"/>
  <c r="E1537" i="1"/>
  <c r="F1537" i="1" s="1"/>
  <c r="G1537" i="1" s="1"/>
  <c r="K1537" i="1" s="1"/>
  <c r="Q1537" i="1"/>
  <c r="E1538" i="1"/>
  <c r="F1538" i="1" s="1"/>
  <c r="G1538" i="1" s="1"/>
  <c r="J1538" i="1" s="1"/>
  <c r="Q1538" i="1"/>
  <c r="E1539" i="1"/>
  <c r="F1539" i="1" s="1"/>
  <c r="G1539" i="1" s="1"/>
  <c r="J1539" i="1" s="1"/>
  <c r="Q1539" i="1"/>
  <c r="E1540" i="1"/>
  <c r="F1540" i="1" s="1"/>
  <c r="G1540" i="1" s="1"/>
  <c r="K1540" i="1" s="1"/>
  <c r="Q1540" i="1"/>
  <c r="E1541" i="1"/>
  <c r="F1541" i="1" s="1"/>
  <c r="G1541" i="1" s="1"/>
  <c r="K1541" i="1" s="1"/>
  <c r="Q1541" i="1"/>
  <c r="E1542" i="1"/>
  <c r="F1542" i="1" s="1"/>
  <c r="G1542" i="1" s="1"/>
  <c r="K1542" i="1" s="1"/>
  <c r="Q1542" i="1"/>
  <c r="E1543" i="1"/>
  <c r="F1543" i="1" s="1"/>
  <c r="G1543" i="1" s="1"/>
  <c r="J1543" i="1" s="1"/>
  <c r="Q1543" i="1"/>
  <c r="E1544" i="1"/>
  <c r="F1544" i="1" s="1"/>
  <c r="G1544" i="1" s="1"/>
  <c r="K1544" i="1" s="1"/>
  <c r="Q1544" i="1"/>
  <c r="E1545" i="1"/>
  <c r="F1545" i="1" s="1"/>
  <c r="G1545" i="1" s="1"/>
  <c r="K1545" i="1" s="1"/>
  <c r="Q1545" i="1"/>
  <c r="E1546" i="1"/>
  <c r="F1546" i="1" s="1"/>
  <c r="G1546" i="1" s="1"/>
  <c r="K1546" i="1" s="1"/>
  <c r="Q1546" i="1"/>
  <c r="E1547" i="1"/>
  <c r="F1547" i="1" s="1"/>
  <c r="G1547" i="1" s="1"/>
  <c r="K1547" i="1" s="1"/>
  <c r="Q1547" i="1"/>
  <c r="E1548" i="1"/>
  <c r="F1548" i="1" s="1"/>
  <c r="G1548" i="1" s="1"/>
  <c r="K1548" i="1" s="1"/>
  <c r="Q1548" i="1"/>
  <c r="E1549" i="1"/>
  <c r="F1549" i="1" s="1"/>
  <c r="G1549" i="1" s="1"/>
  <c r="K1549" i="1" s="1"/>
  <c r="Q1549" i="1"/>
  <c r="E1550" i="1"/>
  <c r="F1550" i="1" s="1"/>
  <c r="G1550" i="1" s="1"/>
  <c r="J1550" i="1" s="1"/>
  <c r="Q1550" i="1"/>
  <c r="E1551" i="1"/>
  <c r="F1551" i="1" s="1"/>
  <c r="G1551" i="1" s="1"/>
  <c r="K1551" i="1" s="1"/>
  <c r="Q1551" i="1"/>
  <c r="E1552" i="1"/>
  <c r="F1552" i="1" s="1"/>
  <c r="G1552" i="1" s="1"/>
  <c r="K1552" i="1" s="1"/>
  <c r="Q1552" i="1"/>
  <c r="E1553" i="1"/>
  <c r="F1553" i="1" s="1"/>
  <c r="G1553" i="1" s="1"/>
  <c r="J1553" i="1" s="1"/>
  <c r="Q1553" i="1"/>
  <c r="E1554" i="1"/>
  <c r="F1554" i="1" s="1"/>
  <c r="G1554" i="1" s="1"/>
  <c r="K1554" i="1" s="1"/>
  <c r="Q1554" i="1"/>
  <c r="E1555" i="1"/>
  <c r="F1555" i="1" s="1"/>
  <c r="G1555" i="1" s="1"/>
  <c r="I1555" i="1" s="1"/>
  <c r="Q1555" i="1"/>
  <c r="E1556" i="1"/>
  <c r="F1556" i="1" s="1"/>
  <c r="G1556" i="1" s="1"/>
  <c r="K1556" i="1" s="1"/>
  <c r="Q1556" i="1"/>
  <c r="E1557" i="1"/>
  <c r="F1557" i="1" s="1"/>
  <c r="G1557" i="1" s="1"/>
  <c r="K1557" i="1" s="1"/>
  <c r="Q1557" i="1"/>
  <c r="E1558" i="1"/>
  <c r="F1558" i="1" s="1"/>
  <c r="G1558" i="1" s="1"/>
  <c r="J1558" i="1" s="1"/>
  <c r="Q1558" i="1"/>
  <c r="E1559" i="1"/>
  <c r="F1559" i="1" s="1"/>
  <c r="G1559" i="1" s="1"/>
  <c r="K1559" i="1" s="1"/>
  <c r="Q1559" i="1"/>
  <c r="E1560" i="1"/>
  <c r="F1560" i="1" s="1"/>
  <c r="G1560" i="1" s="1"/>
  <c r="K1560" i="1" s="1"/>
  <c r="Q1560" i="1"/>
  <c r="E1561" i="1"/>
  <c r="F1561" i="1" s="1"/>
  <c r="G1561" i="1" s="1"/>
  <c r="J1561" i="1" s="1"/>
  <c r="Q1561" i="1"/>
  <c r="E1562" i="1"/>
  <c r="F1562" i="1" s="1"/>
  <c r="G1562" i="1" s="1"/>
  <c r="J1562" i="1" s="1"/>
  <c r="Q1562" i="1"/>
  <c r="E1563" i="1"/>
  <c r="F1563" i="1" s="1"/>
  <c r="G1563" i="1" s="1"/>
  <c r="K1563" i="1" s="1"/>
  <c r="Q1563" i="1"/>
  <c r="E1564" i="1"/>
  <c r="F1564" i="1" s="1"/>
  <c r="G1564" i="1" s="1"/>
  <c r="J1564" i="1" s="1"/>
  <c r="Q1564" i="1"/>
  <c r="E1565" i="1"/>
  <c r="F1565" i="1" s="1"/>
  <c r="G1565" i="1" s="1"/>
  <c r="K1565" i="1" s="1"/>
  <c r="Q1565" i="1"/>
  <c r="E1566" i="1"/>
  <c r="F1566" i="1" s="1"/>
  <c r="G1566" i="1" s="1"/>
  <c r="K1566" i="1" s="1"/>
  <c r="Q1566" i="1"/>
  <c r="E1567" i="1"/>
  <c r="F1567" i="1" s="1"/>
  <c r="G1567" i="1" s="1"/>
  <c r="K1567" i="1" s="1"/>
  <c r="Q1567" i="1"/>
  <c r="E1568" i="1"/>
  <c r="F1568" i="1" s="1"/>
  <c r="G1568" i="1" s="1"/>
  <c r="I1568" i="1" s="1"/>
  <c r="Q1568" i="1"/>
  <c r="E1569" i="1"/>
  <c r="F1569" i="1" s="1"/>
  <c r="G1569" i="1" s="1"/>
  <c r="K1569" i="1" s="1"/>
  <c r="Q1569" i="1"/>
  <c r="E1570" i="1"/>
  <c r="F1570" i="1" s="1"/>
  <c r="G1570" i="1" s="1"/>
  <c r="K1570" i="1" s="1"/>
  <c r="Q1570" i="1"/>
  <c r="E1571" i="1"/>
  <c r="F1571" i="1" s="1"/>
  <c r="G1571" i="1" s="1"/>
  <c r="K1571" i="1" s="1"/>
  <c r="Q1571" i="1"/>
  <c r="E1572" i="1"/>
  <c r="F1572" i="1" s="1"/>
  <c r="G1572" i="1" s="1"/>
  <c r="K1572" i="1" s="1"/>
  <c r="Q1572" i="1"/>
  <c r="E1573" i="1"/>
  <c r="F1573" i="1" s="1"/>
  <c r="G1573" i="1" s="1"/>
  <c r="K1573" i="1" s="1"/>
  <c r="Q1573" i="1"/>
  <c r="E1574" i="1"/>
  <c r="F1574" i="1" s="1"/>
  <c r="G1574" i="1" s="1"/>
  <c r="J1574" i="1" s="1"/>
  <c r="Q1574" i="1"/>
  <c r="E1575" i="1"/>
  <c r="F1575" i="1" s="1"/>
  <c r="G1575" i="1" s="1"/>
  <c r="J1575" i="1" s="1"/>
  <c r="Q1575" i="1"/>
  <c r="E1576" i="1"/>
  <c r="F1576" i="1" s="1"/>
  <c r="G1576" i="1" s="1"/>
  <c r="K1576" i="1" s="1"/>
  <c r="Q1576" i="1"/>
  <c r="E1577" i="1"/>
  <c r="F1577" i="1" s="1"/>
  <c r="G1577" i="1" s="1"/>
  <c r="K1577" i="1" s="1"/>
  <c r="Q1577" i="1"/>
  <c r="E1578" i="1"/>
  <c r="F1578" i="1" s="1"/>
  <c r="G1578" i="1" s="1"/>
  <c r="K1578" i="1" s="1"/>
  <c r="Q1578" i="1"/>
  <c r="E1579" i="1"/>
  <c r="F1579" i="1" s="1"/>
  <c r="T1579" i="1" s="1"/>
  <c r="Q1579" i="1"/>
  <c r="E1580" i="1"/>
  <c r="F1580" i="1" s="1"/>
  <c r="G1580" i="1" s="1"/>
  <c r="K1580" i="1" s="1"/>
  <c r="Q1580" i="1"/>
  <c r="E1581" i="1"/>
  <c r="F1581" i="1" s="1"/>
  <c r="G1581" i="1" s="1"/>
  <c r="K1581" i="1" s="1"/>
  <c r="Q1581" i="1"/>
  <c r="E1582" i="1"/>
  <c r="F1582" i="1" s="1"/>
  <c r="G1582" i="1" s="1"/>
  <c r="K1582" i="1" s="1"/>
  <c r="Q1582" i="1"/>
  <c r="E1583" i="1"/>
  <c r="F1583" i="1" s="1"/>
  <c r="G1583" i="1" s="1"/>
  <c r="K1583" i="1" s="1"/>
  <c r="Q1583" i="1"/>
  <c r="E1584" i="1"/>
  <c r="F1584" i="1" s="1"/>
  <c r="G1584" i="1" s="1"/>
  <c r="K1584" i="1" s="1"/>
  <c r="Q1584" i="1"/>
  <c r="E1585" i="1"/>
  <c r="F1585" i="1" s="1"/>
  <c r="G1585" i="1" s="1"/>
  <c r="K1585" i="1" s="1"/>
  <c r="Q1585" i="1"/>
  <c r="E1586" i="1"/>
  <c r="F1586" i="1" s="1"/>
  <c r="G1586" i="1" s="1"/>
  <c r="K1586" i="1" s="1"/>
  <c r="Q1586" i="1"/>
  <c r="E1587" i="1"/>
  <c r="F1587" i="1" s="1"/>
  <c r="G1587" i="1" s="1"/>
  <c r="K1587" i="1" s="1"/>
  <c r="Q1587" i="1"/>
  <c r="E1588" i="1"/>
  <c r="F1588" i="1" s="1"/>
  <c r="G1588" i="1" s="1"/>
  <c r="K1588" i="1" s="1"/>
  <c r="Q1588" i="1"/>
  <c r="E1589" i="1"/>
  <c r="F1589" i="1" s="1"/>
  <c r="G1589" i="1" s="1"/>
  <c r="J1589" i="1" s="1"/>
  <c r="Q1589" i="1"/>
  <c r="E1590" i="1"/>
  <c r="F1590" i="1" s="1"/>
  <c r="G1590" i="1" s="1"/>
  <c r="K1590" i="1" s="1"/>
  <c r="Q1590" i="1"/>
  <c r="E1591" i="1"/>
  <c r="F1591" i="1" s="1"/>
  <c r="G1591" i="1" s="1"/>
  <c r="K1591" i="1" s="1"/>
  <c r="Q1591" i="1"/>
  <c r="E1592" i="1"/>
  <c r="F1592" i="1" s="1"/>
  <c r="G1592" i="1" s="1"/>
  <c r="K1592" i="1" s="1"/>
  <c r="Q1592" i="1"/>
  <c r="E1593" i="1"/>
  <c r="F1593" i="1" s="1"/>
  <c r="G1593" i="1" s="1"/>
  <c r="K1593" i="1" s="1"/>
  <c r="Q1593" i="1"/>
  <c r="E1598" i="1"/>
  <c r="F1598" i="1" s="1"/>
  <c r="G1598" i="1" s="1"/>
  <c r="K1598" i="1" s="1"/>
  <c r="Q1598" i="1"/>
  <c r="E1599" i="1"/>
  <c r="F1599" i="1" s="1"/>
  <c r="G1599" i="1" s="1"/>
  <c r="K1599" i="1" s="1"/>
  <c r="Q1599" i="1"/>
  <c r="E1600" i="1"/>
  <c r="F1600" i="1" s="1"/>
  <c r="G1600" i="1" s="1"/>
  <c r="K1600" i="1" s="1"/>
  <c r="Q1600" i="1"/>
  <c r="E1601" i="1"/>
  <c r="F1601" i="1" s="1"/>
  <c r="G1601" i="1" s="1"/>
  <c r="K1601" i="1" s="1"/>
  <c r="Q1601" i="1"/>
  <c r="E1602" i="1"/>
  <c r="F1602" i="1" s="1"/>
  <c r="G1602" i="1" s="1"/>
  <c r="K1602" i="1" s="1"/>
  <c r="Q1602" i="1"/>
  <c r="E1603" i="1"/>
  <c r="F1603" i="1" s="1"/>
  <c r="G1603" i="1" s="1"/>
  <c r="K1603" i="1" s="1"/>
  <c r="Q1603" i="1"/>
  <c r="E1604" i="1"/>
  <c r="F1604" i="1" s="1"/>
  <c r="G1604" i="1" s="1"/>
  <c r="K1604" i="1" s="1"/>
  <c r="Q1604" i="1"/>
  <c r="E1605" i="1"/>
  <c r="F1605" i="1" s="1"/>
  <c r="G1605" i="1" s="1"/>
  <c r="K1605" i="1" s="1"/>
  <c r="Q1605" i="1"/>
  <c r="E1606" i="1"/>
  <c r="F1606" i="1" s="1"/>
  <c r="G1606" i="1" s="1"/>
  <c r="K1606" i="1" s="1"/>
  <c r="Q1606" i="1"/>
  <c r="E1607" i="1"/>
  <c r="F1607" i="1" s="1"/>
  <c r="G1607" i="1" s="1"/>
  <c r="K1607" i="1" s="1"/>
  <c r="Q1607" i="1"/>
  <c r="E1608" i="1"/>
  <c r="F1608" i="1" s="1"/>
  <c r="G1608" i="1" s="1"/>
  <c r="K1608" i="1" s="1"/>
  <c r="Q1608" i="1"/>
  <c r="E1612" i="1"/>
  <c r="F1612" i="1" s="1"/>
  <c r="G1612" i="1" s="1"/>
  <c r="K1612" i="1" s="1"/>
  <c r="Q1612" i="1"/>
  <c r="E1613" i="1"/>
  <c r="F1613" i="1" s="1"/>
  <c r="G1613" i="1" s="1"/>
  <c r="K1613" i="1" s="1"/>
  <c r="Q1613" i="1"/>
  <c r="E1614" i="1"/>
  <c r="F1614" i="1" s="1"/>
  <c r="G1614" i="1" s="1"/>
  <c r="K1614" i="1" s="1"/>
  <c r="Q1614" i="1"/>
  <c r="E1615" i="1"/>
  <c r="F1615" i="1" s="1"/>
  <c r="G1615" i="1" s="1"/>
  <c r="K1615" i="1" s="1"/>
  <c r="Q1615" i="1"/>
  <c r="E1616" i="1"/>
  <c r="F1616" i="1" s="1"/>
  <c r="G1616" i="1" s="1"/>
  <c r="K1616" i="1" s="1"/>
  <c r="Q1616" i="1"/>
  <c r="E1617" i="1"/>
  <c r="F1617" i="1" s="1"/>
  <c r="G1617" i="1" s="1"/>
  <c r="K1617" i="1" s="1"/>
  <c r="Q1617" i="1"/>
  <c r="E1596" i="1"/>
  <c r="F1596" i="1" s="1"/>
  <c r="G1596" i="1" s="1"/>
  <c r="K1596" i="1" s="1"/>
  <c r="Q1596" i="1"/>
  <c r="E1597" i="1"/>
  <c r="F1597" i="1" s="1"/>
  <c r="G1597" i="1" s="1"/>
  <c r="K1597" i="1" s="1"/>
  <c r="Q1597" i="1"/>
  <c r="E1618" i="1"/>
  <c r="F1618" i="1" s="1"/>
  <c r="G1618" i="1" s="1"/>
  <c r="K1618" i="1" s="1"/>
  <c r="Q1618" i="1"/>
  <c r="E1619" i="1"/>
  <c r="F1619" i="1" s="1"/>
  <c r="G1619" i="1" s="1"/>
  <c r="K1619" i="1" s="1"/>
  <c r="Q1619" i="1"/>
  <c r="E1620" i="1"/>
  <c r="F1620" i="1" s="1"/>
  <c r="G1620" i="1" s="1"/>
  <c r="K1620" i="1" s="1"/>
  <c r="Q1620" i="1"/>
  <c r="E1621" i="1"/>
  <c r="F1621" i="1" s="1"/>
  <c r="G1621" i="1" s="1"/>
  <c r="K1621" i="1" s="1"/>
  <c r="Q1621" i="1"/>
  <c r="E1622" i="1"/>
  <c r="F1622" i="1" s="1"/>
  <c r="G1622" i="1" s="1"/>
  <c r="K1622" i="1" s="1"/>
  <c r="Q1622" i="1"/>
  <c r="E1595" i="1"/>
  <c r="F1595" i="1" s="1"/>
  <c r="G1595" i="1" s="1"/>
  <c r="K1595" i="1" s="1"/>
  <c r="Q1595" i="1"/>
  <c r="E1627" i="1"/>
  <c r="F1627" i="1" s="1"/>
  <c r="G1627" i="1" s="1"/>
  <c r="I1627" i="1" s="1"/>
  <c r="Q1627" i="1"/>
  <c r="C9" i="2"/>
  <c r="D9" i="2"/>
  <c r="C17" i="2"/>
  <c r="E21" i="2"/>
  <c r="F21" i="2" s="1"/>
  <c r="G21" i="2" s="1"/>
  <c r="P21" i="2" s="1"/>
  <c r="S21" i="2"/>
  <c r="E22" i="2"/>
  <c r="F22" i="2" s="1"/>
  <c r="G22" i="2" s="1"/>
  <c r="P22" i="2" s="1"/>
  <c r="S22" i="2"/>
  <c r="E23" i="2"/>
  <c r="F23" i="2" s="1"/>
  <c r="G23" i="2" s="1"/>
  <c r="P23" i="2" s="1"/>
  <c r="S23" i="2"/>
  <c r="E24" i="2"/>
  <c r="F24" i="2" s="1"/>
  <c r="G24" i="2" s="1"/>
  <c r="P24" i="2" s="1"/>
  <c r="S24" i="2"/>
  <c r="E25" i="2"/>
  <c r="F25" i="2" s="1"/>
  <c r="G25" i="2" s="1"/>
  <c r="P25" i="2" s="1"/>
  <c r="S25" i="2"/>
  <c r="E26" i="2"/>
  <c r="F26" i="2" s="1"/>
  <c r="G26" i="2" s="1"/>
  <c r="P26" i="2" s="1"/>
  <c r="S26" i="2"/>
  <c r="E27" i="2"/>
  <c r="F27" i="2" s="1"/>
  <c r="G27" i="2" s="1"/>
  <c r="P27" i="2" s="1"/>
  <c r="S27" i="2"/>
  <c r="E28" i="2"/>
  <c r="F28" i="2"/>
  <c r="G28" i="2" s="1"/>
  <c r="P28" i="2" s="1"/>
  <c r="S28" i="2"/>
  <c r="E29" i="2"/>
  <c r="F29" i="2" s="1"/>
  <c r="G29" i="2" s="1"/>
  <c r="P29" i="2" s="1"/>
  <c r="S29" i="2"/>
  <c r="E30" i="2"/>
  <c r="F30" i="2" s="1"/>
  <c r="G30" i="2" s="1"/>
  <c r="P30" i="2" s="1"/>
  <c r="S30" i="2"/>
  <c r="E31" i="2"/>
  <c r="F31" i="2" s="1"/>
  <c r="G31" i="2" s="1"/>
  <c r="P31" i="2" s="1"/>
  <c r="S31" i="2"/>
  <c r="E32" i="2"/>
  <c r="F32" i="2" s="1"/>
  <c r="G32" i="2" s="1"/>
  <c r="P32" i="2" s="1"/>
  <c r="S32" i="2"/>
  <c r="E33" i="2"/>
  <c r="F33" i="2" s="1"/>
  <c r="G33" i="2" s="1"/>
  <c r="P33" i="2" s="1"/>
  <c r="S33" i="2"/>
  <c r="E34" i="2"/>
  <c r="F34" i="2" s="1"/>
  <c r="G34" i="2" s="1"/>
  <c r="P34" i="2" s="1"/>
  <c r="S34" i="2"/>
  <c r="E35" i="2"/>
  <c r="F35" i="2"/>
  <c r="G35" i="2" s="1"/>
  <c r="P35" i="2" s="1"/>
  <c r="S35" i="2"/>
  <c r="E36" i="2"/>
  <c r="F36" i="2" s="1"/>
  <c r="G36" i="2" s="1"/>
  <c r="P36" i="2" s="1"/>
  <c r="S36" i="2"/>
  <c r="E37" i="2"/>
  <c r="F37" i="2" s="1"/>
  <c r="G37" i="2" s="1"/>
  <c r="P37" i="2" s="1"/>
  <c r="S37" i="2"/>
  <c r="E38" i="2"/>
  <c r="F38" i="2"/>
  <c r="G38" i="2" s="1"/>
  <c r="P38" i="2" s="1"/>
  <c r="S38" i="2"/>
  <c r="E39" i="2"/>
  <c r="F39" i="2" s="1"/>
  <c r="G39" i="2" s="1"/>
  <c r="P39" i="2" s="1"/>
  <c r="S39" i="2"/>
  <c r="E40" i="2"/>
  <c r="F40" i="2" s="1"/>
  <c r="G40" i="2" s="1"/>
  <c r="P40" i="2" s="1"/>
  <c r="S40" i="2"/>
  <c r="E41" i="2"/>
  <c r="F41" i="2" s="1"/>
  <c r="G41" i="2" s="1"/>
  <c r="P41" i="2" s="1"/>
  <c r="S41" i="2"/>
  <c r="E42" i="2"/>
  <c r="F42" i="2"/>
  <c r="G42" i="2" s="1"/>
  <c r="P42" i="2" s="1"/>
  <c r="S42" i="2"/>
  <c r="E43" i="2"/>
  <c r="F43" i="2" s="1"/>
  <c r="G43" i="2" s="1"/>
  <c r="P43" i="2" s="1"/>
  <c r="S43" i="2"/>
  <c r="E44" i="2"/>
  <c r="F44" i="2" s="1"/>
  <c r="G44" i="2" s="1"/>
  <c r="P44" i="2" s="1"/>
  <c r="S44" i="2"/>
  <c r="E45" i="2"/>
  <c r="F45" i="2" s="1"/>
  <c r="G45" i="2" s="1"/>
  <c r="P45" i="2" s="1"/>
  <c r="S45" i="2"/>
  <c r="E46" i="2"/>
  <c r="F46" i="2"/>
  <c r="G46" i="2" s="1"/>
  <c r="P46" i="2" s="1"/>
  <c r="S46" i="2"/>
  <c r="E47" i="2"/>
  <c r="F47" i="2" s="1"/>
  <c r="G47" i="2" s="1"/>
  <c r="P47" i="2" s="1"/>
  <c r="S47" i="2"/>
  <c r="E48" i="2"/>
  <c r="F48" i="2" s="1"/>
  <c r="G48" i="2" s="1"/>
  <c r="P48" i="2" s="1"/>
  <c r="S48" i="2"/>
  <c r="E49" i="2"/>
  <c r="F49" i="2" s="1"/>
  <c r="G49" i="2" s="1"/>
  <c r="P49" i="2" s="1"/>
  <c r="S49" i="2"/>
  <c r="E50" i="2"/>
  <c r="F50" i="2" s="1"/>
  <c r="G50" i="2" s="1"/>
  <c r="P50" i="2" s="1"/>
  <c r="S50" i="2"/>
  <c r="E51" i="2"/>
  <c r="F51" i="2" s="1"/>
  <c r="G51" i="2" s="1"/>
  <c r="P51" i="2" s="1"/>
  <c r="S51" i="2"/>
  <c r="E52" i="2"/>
  <c r="F52" i="2" s="1"/>
  <c r="G52" i="2" s="1"/>
  <c r="P52" i="2" s="1"/>
  <c r="S52" i="2"/>
  <c r="E53" i="2"/>
  <c r="F53" i="2" s="1"/>
  <c r="G53" i="2" s="1"/>
  <c r="P53" i="2" s="1"/>
  <c r="S53" i="2"/>
  <c r="E54" i="2"/>
  <c r="F54" i="2" s="1"/>
  <c r="G54" i="2" s="1"/>
  <c r="P54" i="2" s="1"/>
  <c r="S54" i="2"/>
  <c r="E55" i="2"/>
  <c r="F55" i="2" s="1"/>
  <c r="G55" i="2" s="1"/>
  <c r="P55" i="2" s="1"/>
  <c r="S55" i="2"/>
  <c r="E56" i="2"/>
  <c r="F56" i="2" s="1"/>
  <c r="G56" i="2" s="1"/>
  <c r="P56" i="2" s="1"/>
  <c r="S56" i="2"/>
  <c r="E57" i="2"/>
  <c r="F57" i="2" s="1"/>
  <c r="G57" i="2" s="1"/>
  <c r="P57" i="2" s="1"/>
  <c r="S57" i="2"/>
  <c r="E58" i="2"/>
  <c r="F58" i="2" s="1"/>
  <c r="G58" i="2" s="1"/>
  <c r="P58" i="2" s="1"/>
  <c r="S58" i="2"/>
  <c r="E59" i="2"/>
  <c r="F59" i="2" s="1"/>
  <c r="G59" i="2" s="1"/>
  <c r="P59" i="2" s="1"/>
  <c r="S59" i="2"/>
  <c r="E60" i="2"/>
  <c r="F60" i="2" s="1"/>
  <c r="G60" i="2" s="1"/>
  <c r="P60" i="2" s="1"/>
  <c r="S60" i="2"/>
  <c r="E61" i="2"/>
  <c r="F61" i="2" s="1"/>
  <c r="G61" i="2" s="1"/>
  <c r="P61" i="2" s="1"/>
  <c r="S61" i="2"/>
  <c r="E62" i="2"/>
  <c r="F62" i="2" s="1"/>
  <c r="G62" i="2" s="1"/>
  <c r="P62" i="2" s="1"/>
  <c r="S62" i="2"/>
  <c r="E63" i="2"/>
  <c r="F63" i="2" s="1"/>
  <c r="G63" i="2" s="1"/>
  <c r="P63" i="2" s="1"/>
  <c r="S63" i="2"/>
  <c r="E64" i="2"/>
  <c r="F64" i="2"/>
  <c r="G64" i="2" s="1"/>
  <c r="P64" i="2" s="1"/>
  <c r="S64" i="2"/>
  <c r="E65" i="2"/>
  <c r="F65" i="2" s="1"/>
  <c r="G65" i="2" s="1"/>
  <c r="P65" i="2" s="1"/>
  <c r="S65" i="2"/>
  <c r="E66" i="2"/>
  <c r="F66" i="2" s="1"/>
  <c r="G66" i="2" s="1"/>
  <c r="P66" i="2" s="1"/>
  <c r="S66" i="2"/>
  <c r="E67" i="2"/>
  <c r="F67" i="2"/>
  <c r="G67" i="2"/>
  <c r="P67" i="2" s="1"/>
  <c r="S67" i="2"/>
  <c r="E68" i="2"/>
  <c r="F68" i="2" s="1"/>
  <c r="G68" i="2" s="1"/>
  <c r="P68" i="2" s="1"/>
  <c r="S68" i="2"/>
  <c r="E69" i="2"/>
  <c r="F69" i="2" s="1"/>
  <c r="G69" i="2" s="1"/>
  <c r="P69" i="2" s="1"/>
  <c r="S69" i="2"/>
  <c r="E70" i="2"/>
  <c r="F70" i="2"/>
  <c r="G70" i="2" s="1"/>
  <c r="P70" i="2" s="1"/>
  <c r="S70" i="2"/>
  <c r="E71" i="2"/>
  <c r="F71" i="2" s="1"/>
  <c r="G71" i="2" s="1"/>
  <c r="P71" i="2" s="1"/>
  <c r="S71" i="2"/>
  <c r="E72" i="2"/>
  <c r="F72" i="2" s="1"/>
  <c r="G72" i="2" s="1"/>
  <c r="P72" i="2" s="1"/>
  <c r="S72" i="2"/>
  <c r="E73" i="2"/>
  <c r="F73" i="2" s="1"/>
  <c r="G73" i="2" s="1"/>
  <c r="P73" i="2" s="1"/>
  <c r="S73" i="2"/>
  <c r="E74" i="2"/>
  <c r="F74" i="2"/>
  <c r="G74" i="2" s="1"/>
  <c r="P74" i="2" s="1"/>
  <c r="S74" i="2"/>
  <c r="E75" i="2"/>
  <c r="F75" i="2" s="1"/>
  <c r="G75" i="2" s="1"/>
  <c r="P75" i="2" s="1"/>
  <c r="S75" i="2"/>
  <c r="E76" i="2"/>
  <c r="F76" i="2" s="1"/>
  <c r="G76" i="2" s="1"/>
  <c r="P76" i="2" s="1"/>
  <c r="S76" i="2"/>
  <c r="E77" i="2"/>
  <c r="F77" i="2" s="1"/>
  <c r="G77" i="2" s="1"/>
  <c r="P77" i="2" s="1"/>
  <c r="S77" i="2"/>
  <c r="E78" i="2"/>
  <c r="F78" i="2" s="1"/>
  <c r="G78" i="2" s="1"/>
  <c r="P78" i="2" s="1"/>
  <c r="S78" i="2"/>
  <c r="E79" i="2"/>
  <c r="F79" i="2" s="1"/>
  <c r="G79" i="2" s="1"/>
  <c r="P79" i="2" s="1"/>
  <c r="S79" i="2"/>
  <c r="E80" i="2"/>
  <c r="F80" i="2" s="1"/>
  <c r="G80" i="2" s="1"/>
  <c r="P80" i="2" s="1"/>
  <c r="S80" i="2"/>
  <c r="E81" i="2"/>
  <c r="F81" i="2" s="1"/>
  <c r="G81" i="2" s="1"/>
  <c r="P81" i="2" s="1"/>
  <c r="S81" i="2"/>
  <c r="E82" i="2"/>
  <c r="F82" i="2"/>
  <c r="G82" i="2" s="1"/>
  <c r="P82" i="2" s="1"/>
  <c r="S82" i="2"/>
  <c r="E83" i="2"/>
  <c r="F83" i="2" s="1"/>
  <c r="G83" i="2" s="1"/>
  <c r="P83" i="2" s="1"/>
  <c r="S83" i="2"/>
  <c r="E84" i="2"/>
  <c r="F84" i="2" s="1"/>
  <c r="G84" i="2" s="1"/>
  <c r="P84" i="2" s="1"/>
  <c r="S84" i="2"/>
  <c r="E85" i="2"/>
  <c r="F85" i="2" s="1"/>
  <c r="G85" i="2" s="1"/>
  <c r="P85" i="2" s="1"/>
  <c r="S85" i="2"/>
  <c r="E86" i="2"/>
  <c r="F86" i="2" s="1"/>
  <c r="G86" i="2" s="1"/>
  <c r="P86" i="2" s="1"/>
  <c r="S86" i="2"/>
  <c r="E87" i="2"/>
  <c r="F87" i="2" s="1"/>
  <c r="G87" i="2" s="1"/>
  <c r="P87" i="2" s="1"/>
  <c r="S87" i="2"/>
  <c r="E88" i="2"/>
  <c r="F88" i="2" s="1"/>
  <c r="G88" i="2" s="1"/>
  <c r="P88" i="2" s="1"/>
  <c r="S88" i="2"/>
  <c r="E89" i="2"/>
  <c r="F89" i="2" s="1"/>
  <c r="G89" i="2" s="1"/>
  <c r="P89" i="2" s="1"/>
  <c r="S89" i="2"/>
  <c r="E90" i="2"/>
  <c r="F90" i="2" s="1"/>
  <c r="G90" i="2" s="1"/>
  <c r="P90" i="2" s="1"/>
  <c r="S90" i="2"/>
  <c r="E91" i="2"/>
  <c r="F91" i="2" s="1"/>
  <c r="G91" i="2" s="1"/>
  <c r="P91" i="2" s="1"/>
  <c r="S91" i="2"/>
  <c r="E92" i="2"/>
  <c r="F92" i="2" s="1"/>
  <c r="G92" i="2" s="1"/>
  <c r="P92" i="2" s="1"/>
  <c r="S92" i="2"/>
  <c r="E93" i="2"/>
  <c r="F93" i="2" s="1"/>
  <c r="G93" i="2" s="1"/>
  <c r="P93" i="2" s="1"/>
  <c r="S93" i="2"/>
  <c r="E94" i="2"/>
  <c r="F94" i="2" s="1"/>
  <c r="G94" i="2" s="1"/>
  <c r="P94" i="2" s="1"/>
  <c r="S94" i="2"/>
  <c r="E95" i="2"/>
  <c r="F95" i="2" s="1"/>
  <c r="G95" i="2" s="1"/>
  <c r="P95" i="2" s="1"/>
  <c r="S95" i="2"/>
  <c r="E96" i="2"/>
  <c r="F96" i="2" s="1"/>
  <c r="G96" i="2" s="1"/>
  <c r="P96" i="2" s="1"/>
  <c r="S96" i="2"/>
  <c r="E97" i="2"/>
  <c r="F97" i="2" s="1"/>
  <c r="G97" i="2" s="1"/>
  <c r="P97" i="2" s="1"/>
  <c r="S97" i="2"/>
  <c r="E98" i="2"/>
  <c r="F98" i="2" s="1"/>
  <c r="G98" i="2" s="1"/>
  <c r="P98" i="2" s="1"/>
  <c r="S98" i="2"/>
  <c r="E99" i="2"/>
  <c r="F99" i="2"/>
  <c r="G99" i="2" s="1"/>
  <c r="P99" i="2" s="1"/>
  <c r="S99" i="2"/>
  <c r="E100" i="2"/>
  <c r="F100" i="2" s="1"/>
  <c r="G100" i="2" s="1"/>
  <c r="P100" i="2" s="1"/>
  <c r="S100" i="2"/>
  <c r="E101" i="2"/>
  <c r="F101" i="2" s="1"/>
  <c r="G101" i="2" s="1"/>
  <c r="P101" i="2" s="1"/>
  <c r="S101" i="2"/>
  <c r="E102" i="2"/>
  <c r="F102" i="2"/>
  <c r="G102" i="2" s="1"/>
  <c r="P102" i="2" s="1"/>
  <c r="S102" i="2"/>
  <c r="E103" i="2"/>
  <c r="F103" i="2" s="1"/>
  <c r="G103" i="2" s="1"/>
  <c r="P103" i="2" s="1"/>
  <c r="S103" i="2"/>
  <c r="E104" i="2"/>
  <c r="F104" i="2" s="1"/>
  <c r="G104" i="2" s="1"/>
  <c r="P104" i="2" s="1"/>
  <c r="S104" i="2"/>
  <c r="E105" i="2"/>
  <c r="F105" i="2" s="1"/>
  <c r="G105" i="2" s="1"/>
  <c r="P105" i="2" s="1"/>
  <c r="S105" i="2"/>
  <c r="E106" i="2"/>
  <c r="F106" i="2" s="1"/>
  <c r="G106" i="2" s="1"/>
  <c r="P106" i="2" s="1"/>
  <c r="S106" i="2"/>
  <c r="E107" i="2"/>
  <c r="F107" i="2" s="1"/>
  <c r="G107" i="2" s="1"/>
  <c r="P107" i="2" s="1"/>
  <c r="S107" i="2"/>
  <c r="E108" i="2"/>
  <c r="F108" i="2" s="1"/>
  <c r="G108" i="2" s="1"/>
  <c r="P108" i="2" s="1"/>
  <c r="S108" i="2"/>
  <c r="E109" i="2"/>
  <c r="F109" i="2" s="1"/>
  <c r="G109" i="2" s="1"/>
  <c r="P109" i="2" s="1"/>
  <c r="S109" i="2"/>
  <c r="E110" i="2"/>
  <c r="F110" i="2" s="1"/>
  <c r="G110" i="2" s="1"/>
  <c r="P110" i="2" s="1"/>
  <c r="S110" i="2"/>
  <c r="E111" i="2"/>
  <c r="F111" i="2" s="1"/>
  <c r="G111" i="2" s="1"/>
  <c r="P111" i="2" s="1"/>
  <c r="S111" i="2"/>
  <c r="E112" i="2"/>
  <c r="F112" i="2" s="1"/>
  <c r="G112" i="2" s="1"/>
  <c r="P112" i="2" s="1"/>
  <c r="S112" i="2"/>
  <c r="E113" i="2"/>
  <c r="F113" i="2" s="1"/>
  <c r="G113" i="2" s="1"/>
  <c r="P113" i="2" s="1"/>
  <c r="S113" i="2"/>
  <c r="E114" i="2"/>
  <c r="F114" i="2" s="1"/>
  <c r="G114" i="2" s="1"/>
  <c r="P114" i="2" s="1"/>
  <c r="S114" i="2"/>
  <c r="E115" i="2"/>
  <c r="F115" i="2" s="1"/>
  <c r="G115" i="2" s="1"/>
  <c r="P115" i="2" s="1"/>
  <c r="S115" i="2"/>
  <c r="E116" i="2"/>
  <c r="F116" i="2"/>
  <c r="G116" i="2" s="1"/>
  <c r="P116" i="2" s="1"/>
  <c r="S116" i="2"/>
  <c r="E117" i="2"/>
  <c r="F117" i="2" s="1"/>
  <c r="G117" i="2" s="1"/>
  <c r="P117" i="2" s="1"/>
  <c r="S117" i="2"/>
  <c r="E118" i="2"/>
  <c r="F118" i="2" s="1"/>
  <c r="G118" i="2" s="1"/>
  <c r="P118" i="2" s="1"/>
  <c r="S118" i="2"/>
  <c r="E119" i="2"/>
  <c r="F119" i="2" s="1"/>
  <c r="G119" i="2" s="1"/>
  <c r="P119" i="2" s="1"/>
  <c r="S119" i="2"/>
  <c r="E120" i="2"/>
  <c r="F120" i="2" s="1"/>
  <c r="G120" i="2" s="1"/>
  <c r="P120" i="2" s="1"/>
  <c r="S120" i="2"/>
  <c r="E121" i="2"/>
  <c r="F121" i="2" s="1"/>
  <c r="G121" i="2" s="1"/>
  <c r="P121" i="2" s="1"/>
  <c r="S121" i="2"/>
  <c r="E122" i="2"/>
  <c r="F122" i="2" s="1"/>
  <c r="G122" i="2" s="1"/>
  <c r="P122" i="2" s="1"/>
  <c r="S122" i="2"/>
  <c r="E123" i="2"/>
  <c r="F123" i="2" s="1"/>
  <c r="G123" i="2" s="1"/>
  <c r="P123" i="2" s="1"/>
  <c r="S123" i="2"/>
  <c r="E124" i="2"/>
  <c r="F124" i="2" s="1"/>
  <c r="G124" i="2" s="1"/>
  <c r="P124" i="2" s="1"/>
  <c r="S124" i="2"/>
  <c r="E125" i="2"/>
  <c r="F125" i="2" s="1"/>
  <c r="G125" i="2" s="1"/>
  <c r="P125" i="2" s="1"/>
  <c r="S125" i="2"/>
  <c r="E126" i="2"/>
  <c r="F126" i="2" s="1"/>
  <c r="G126" i="2" s="1"/>
  <c r="P126" i="2" s="1"/>
  <c r="S126" i="2"/>
  <c r="E127" i="2"/>
  <c r="F127" i="2" s="1"/>
  <c r="G127" i="2" s="1"/>
  <c r="P127" i="2" s="1"/>
  <c r="S127" i="2"/>
  <c r="E128" i="2"/>
  <c r="F128" i="2"/>
  <c r="G128" i="2" s="1"/>
  <c r="P128" i="2" s="1"/>
  <c r="S128" i="2"/>
  <c r="E129" i="2"/>
  <c r="F129" i="2" s="1"/>
  <c r="G129" i="2" s="1"/>
  <c r="P129" i="2" s="1"/>
  <c r="S129" i="2"/>
  <c r="E130" i="2"/>
  <c r="F130" i="2" s="1"/>
  <c r="G130" i="2" s="1"/>
  <c r="P130" i="2" s="1"/>
  <c r="S130" i="2"/>
  <c r="E131" i="2"/>
  <c r="F131" i="2" s="1"/>
  <c r="G131" i="2" s="1"/>
  <c r="P131" i="2" s="1"/>
  <c r="S131" i="2"/>
  <c r="E132" i="2"/>
  <c r="F132" i="2" s="1"/>
  <c r="G132" i="2" s="1"/>
  <c r="P132" i="2" s="1"/>
  <c r="S132" i="2"/>
  <c r="E133" i="2"/>
  <c r="F133" i="2" s="1"/>
  <c r="G133" i="2" s="1"/>
  <c r="P133" i="2" s="1"/>
  <c r="S133" i="2"/>
  <c r="E134" i="2"/>
  <c r="F134" i="2"/>
  <c r="G134" i="2" s="1"/>
  <c r="P134" i="2" s="1"/>
  <c r="S134" i="2"/>
  <c r="E135" i="2"/>
  <c r="F135" i="2" s="1"/>
  <c r="G135" i="2" s="1"/>
  <c r="P135" i="2" s="1"/>
  <c r="S135" i="2"/>
  <c r="E136" i="2"/>
  <c r="F136" i="2" s="1"/>
  <c r="G136" i="2" s="1"/>
  <c r="P136" i="2" s="1"/>
  <c r="S136" i="2"/>
  <c r="E137" i="2"/>
  <c r="F137" i="2" s="1"/>
  <c r="G137" i="2" s="1"/>
  <c r="P137" i="2" s="1"/>
  <c r="S137" i="2"/>
  <c r="E138" i="2"/>
  <c r="F138" i="2" s="1"/>
  <c r="G138" i="2" s="1"/>
  <c r="P138" i="2" s="1"/>
  <c r="S138" i="2"/>
  <c r="E139" i="2"/>
  <c r="F139" i="2" s="1"/>
  <c r="G139" i="2" s="1"/>
  <c r="P139" i="2" s="1"/>
  <c r="S139" i="2"/>
  <c r="E140" i="2"/>
  <c r="F140" i="2" s="1"/>
  <c r="G140" i="2" s="1"/>
  <c r="P140" i="2" s="1"/>
  <c r="S140" i="2"/>
  <c r="E141" i="2"/>
  <c r="F141" i="2" s="1"/>
  <c r="G141" i="2" s="1"/>
  <c r="P141" i="2" s="1"/>
  <c r="S141" i="2"/>
  <c r="E142" i="2"/>
  <c r="F142" i="2" s="1"/>
  <c r="G142" i="2" s="1"/>
  <c r="P142" i="2" s="1"/>
  <c r="S142" i="2"/>
  <c r="E143" i="2"/>
  <c r="F143" i="2" s="1"/>
  <c r="G143" i="2" s="1"/>
  <c r="P143" i="2" s="1"/>
  <c r="S143" i="2"/>
  <c r="E144" i="2"/>
  <c r="F144" i="2"/>
  <c r="G144" i="2" s="1"/>
  <c r="P144" i="2" s="1"/>
  <c r="S144" i="2"/>
  <c r="E145" i="2"/>
  <c r="F145" i="2" s="1"/>
  <c r="G145" i="2" s="1"/>
  <c r="P145" i="2" s="1"/>
  <c r="S145" i="2"/>
  <c r="E146" i="2"/>
  <c r="F146" i="2" s="1"/>
  <c r="G146" i="2" s="1"/>
  <c r="P146" i="2" s="1"/>
  <c r="S146" i="2"/>
  <c r="E147" i="2"/>
  <c r="F147" i="2"/>
  <c r="G147" i="2" s="1"/>
  <c r="P147" i="2" s="1"/>
  <c r="S147" i="2"/>
  <c r="E148" i="2"/>
  <c r="F148" i="2"/>
  <c r="G148" i="2" s="1"/>
  <c r="P148" i="2" s="1"/>
  <c r="S148" i="2"/>
  <c r="E149" i="2"/>
  <c r="F149" i="2" s="1"/>
  <c r="G149" i="2" s="1"/>
  <c r="P149" i="2" s="1"/>
  <c r="S149" i="2"/>
  <c r="E150" i="2"/>
  <c r="F150" i="2"/>
  <c r="G150" i="2" s="1"/>
  <c r="P150" i="2" s="1"/>
  <c r="S150" i="2"/>
  <c r="E151" i="2"/>
  <c r="F151" i="2" s="1"/>
  <c r="G151" i="2" s="1"/>
  <c r="P151" i="2" s="1"/>
  <c r="S151" i="2"/>
  <c r="E152" i="2"/>
  <c r="F152" i="2" s="1"/>
  <c r="G152" i="2" s="1"/>
  <c r="P152" i="2" s="1"/>
  <c r="S152" i="2"/>
  <c r="E153" i="2"/>
  <c r="F153" i="2" s="1"/>
  <c r="G153" i="2" s="1"/>
  <c r="P153" i="2" s="1"/>
  <c r="S153" i="2"/>
  <c r="E154" i="2"/>
  <c r="F154" i="2" s="1"/>
  <c r="G154" i="2" s="1"/>
  <c r="P154" i="2" s="1"/>
  <c r="S154" i="2"/>
  <c r="E155" i="2"/>
  <c r="F155" i="2" s="1"/>
  <c r="G155" i="2" s="1"/>
  <c r="P155" i="2" s="1"/>
  <c r="S155" i="2"/>
  <c r="E156" i="2"/>
  <c r="F156" i="2" s="1"/>
  <c r="G156" i="2" s="1"/>
  <c r="P156" i="2" s="1"/>
  <c r="S156" i="2"/>
  <c r="E157" i="2"/>
  <c r="F157" i="2" s="1"/>
  <c r="G157" i="2" s="1"/>
  <c r="P157" i="2" s="1"/>
  <c r="S157" i="2"/>
  <c r="E158" i="2"/>
  <c r="F158" i="2" s="1"/>
  <c r="G158" i="2" s="1"/>
  <c r="P158" i="2" s="1"/>
  <c r="S158" i="2"/>
  <c r="E159" i="2"/>
  <c r="F159" i="2" s="1"/>
  <c r="G159" i="2" s="1"/>
  <c r="P159" i="2" s="1"/>
  <c r="S159" i="2"/>
  <c r="E160" i="2"/>
  <c r="F160" i="2" s="1"/>
  <c r="G160" i="2" s="1"/>
  <c r="P160" i="2" s="1"/>
  <c r="S160" i="2"/>
  <c r="E161" i="2"/>
  <c r="F161" i="2" s="1"/>
  <c r="G161" i="2" s="1"/>
  <c r="P161" i="2" s="1"/>
  <c r="S161" i="2"/>
  <c r="E162" i="2"/>
  <c r="F162" i="2" s="1"/>
  <c r="G162" i="2" s="1"/>
  <c r="P162" i="2" s="1"/>
  <c r="S162" i="2"/>
  <c r="E163" i="2"/>
  <c r="F163" i="2" s="1"/>
  <c r="G163" i="2" s="1"/>
  <c r="P163" i="2" s="1"/>
  <c r="S163" i="2"/>
  <c r="E164" i="2"/>
  <c r="F164" i="2" s="1"/>
  <c r="G164" i="2" s="1"/>
  <c r="P164" i="2" s="1"/>
  <c r="S164" i="2"/>
  <c r="E165" i="2"/>
  <c r="F165" i="2" s="1"/>
  <c r="G165" i="2" s="1"/>
  <c r="P165" i="2" s="1"/>
  <c r="S165" i="2"/>
  <c r="E166" i="2"/>
  <c r="F166" i="2"/>
  <c r="G166" i="2" s="1"/>
  <c r="P166" i="2" s="1"/>
  <c r="S166" i="2"/>
  <c r="E167" i="2"/>
  <c r="F167" i="2" s="1"/>
  <c r="G167" i="2" s="1"/>
  <c r="P167" i="2" s="1"/>
  <c r="S167" i="2"/>
  <c r="E168" i="2"/>
  <c r="F168" i="2" s="1"/>
  <c r="G168" i="2" s="1"/>
  <c r="P168" i="2" s="1"/>
  <c r="S168" i="2"/>
  <c r="E169" i="2"/>
  <c r="F169" i="2" s="1"/>
  <c r="G169" i="2" s="1"/>
  <c r="P169" i="2" s="1"/>
  <c r="S169" i="2"/>
  <c r="E170" i="2"/>
  <c r="F170" i="2" s="1"/>
  <c r="G170" i="2" s="1"/>
  <c r="P170" i="2" s="1"/>
  <c r="S170" i="2"/>
  <c r="E171" i="2"/>
  <c r="F171" i="2"/>
  <c r="G171" i="2" s="1"/>
  <c r="P171" i="2" s="1"/>
  <c r="S171" i="2"/>
  <c r="E172" i="2"/>
  <c r="F172" i="2" s="1"/>
  <c r="G172" i="2" s="1"/>
  <c r="P172" i="2" s="1"/>
  <c r="S172" i="2"/>
  <c r="E173" i="2"/>
  <c r="F173" i="2" s="1"/>
  <c r="G173" i="2" s="1"/>
  <c r="P173" i="2" s="1"/>
  <c r="S173" i="2"/>
  <c r="E174" i="2"/>
  <c r="F174" i="2"/>
  <c r="G174" i="2" s="1"/>
  <c r="P174" i="2" s="1"/>
  <c r="S174" i="2"/>
  <c r="E175" i="2"/>
  <c r="F175" i="2" s="1"/>
  <c r="G175" i="2" s="1"/>
  <c r="P175" i="2" s="1"/>
  <c r="S175" i="2"/>
  <c r="E176" i="2"/>
  <c r="F176" i="2" s="1"/>
  <c r="G176" i="2" s="1"/>
  <c r="P176" i="2" s="1"/>
  <c r="S176" i="2"/>
  <c r="E177" i="2"/>
  <c r="F177" i="2" s="1"/>
  <c r="G177" i="2" s="1"/>
  <c r="P177" i="2" s="1"/>
  <c r="S177" i="2"/>
  <c r="E178" i="2"/>
  <c r="F178" i="2" s="1"/>
  <c r="G178" i="2" s="1"/>
  <c r="P178" i="2" s="1"/>
  <c r="S178" i="2"/>
  <c r="E179" i="2"/>
  <c r="F179" i="2" s="1"/>
  <c r="G179" i="2" s="1"/>
  <c r="P179" i="2" s="1"/>
  <c r="S179" i="2"/>
  <c r="E180" i="2"/>
  <c r="F180" i="2" s="1"/>
  <c r="G180" i="2" s="1"/>
  <c r="P180" i="2" s="1"/>
  <c r="S180" i="2"/>
  <c r="E181" i="2"/>
  <c r="F181" i="2" s="1"/>
  <c r="G181" i="2" s="1"/>
  <c r="P181" i="2" s="1"/>
  <c r="S181" i="2"/>
  <c r="E182" i="2"/>
  <c r="F182" i="2" s="1"/>
  <c r="G182" i="2" s="1"/>
  <c r="P182" i="2" s="1"/>
  <c r="S182" i="2"/>
  <c r="E183" i="2"/>
  <c r="F183" i="2" s="1"/>
  <c r="G183" i="2" s="1"/>
  <c r="P183" i="2" s="1"/>
  <c r="S183" i="2"/>
  <c r="E184" i="2"/>
  <c r="F184" i="2" s="1"/>
  <c r="G184" i="2" s="1"/>
  <c r="P184" i="2" s="1"/>
  <c r="S184" i="2"/>
  <c r="E185" i="2"/>
  <c r="F185" i="2" s="1"/>
  <c r="G185" i="2" s="1"/>
  <c r="P185" i="2" s="1"/>
  <c r="S185" i="2"/>
  <c r="E186" i="2"/>
  <c r="F186" i="2" s="1"/>
  <c r="G186" i="2" s="1"/>
  <c r="P186" i="2" s="1"/>
  <c r="S186" i="2"/>
  <c r="E187" i="2"/>
  <c r="F187" i="2" s="1"/>
  <c r="G187" i="2" s="1"/>
  <c r="P187" i="2" s="1"/>
  <c r="S187" i="2"/>
  <c r="E188" i="2"/>
  <c r="F188" i="2" s="1"/>
  <c r="G188" i="2" s="1"/>
  <c r="P188" i="2" s="1"/>
  <c r="S188" i="2"/>
  <c r="E189" i="2"/>
  <c r="F189" i="2" s="1"/>
  <c r="G189" i="2" s="1"/>
  <c r="P189" i="2" s="1"/>
  <c r="S189" i="2"/>
  <c r="E190" i="2"/>
  <c r="F190" i="2" s="1"/>
  <c r="G190" i="2" s="1"/>
  <c r="P190" i="2" s="1"/>
  <c r="S190" i="2"/>
  <c r="E191" i="2"/>
  <c r="F191" i="2" s="1"/>
  <c r="G191" i="2" s="1"/>
  <c r="P191" i="2" s="1"/>
  <c r="S191" i="2"/>
  <c r="E192" i="2"/>
  <c r="F192" i="2" s="1"/>
  <c r="G192" i="2" s="1"/>
  <c r="P192" i="2" s="1"/>
  <c r="S192" i="2"/>
  <c r="E193" i="2"/>
  <c r="F193" i="2" s="1"/>
  <c r="G193" i="2" s="1"/>
  <c r="P193" i="2" s="1"/>
  <c r="S193" i="2"/>
  <c r="E194" i="2"/>
  <c r="F194" i="2" s="1"/>
  <c r="G194" i="2" s="1"/>
  <c r="P194" i="2" s="1"/>
  <c r="S194" i="2"/>
  <c r="E195" i="2"/>
  <c r="F195" i="2" s="1"/>
  <c r="G195" i="2" s="1"/>
  <c r="P195" i="2" s="1"/>
  <c r="S195" i="2"/>
  <c r="E196" i="2"/>
  <c r="F196" i="2"/>
  <c r="G196" i="2" s="1"/>
  <c r="P196" i="2" s="1"/>
  <c r="S196" i="2"/>
  <c r="E197" i="2"/>
  <c r="F197" i="2" s="1"/>
  <c r="G197" i="2" s="1"/>
  <c r="P197" i="2" s="1"/>
  <c r="S197" i="2"/>
  <c r="E198" i="2"/>
  <c r="F198" i="2" s="1"/>
  <c r="G198" i="2" s="1"/>
  <c r="P198" i="2" s="1"/>
  <c r="S198" i="2"/>
  <c r="E199" i="2"/>
  <c r="F199" i="2" s="1"/>
  <c r="G199" i="2" s="1"/>
  <c r="P199" i="2" s="1"/>
  <c r="S199" i="2"/>
  <c r="E200" i="2"/>
  <c r="F200" i="2" s="1"/>
  <c r="G200" i="2" s="1"/>
  <c r="P200" i="2" s="1"/>
  <c r="S200" i="2"/>
  <c r="E201" i="2"/>
  <c r="F201" i="2" s="1"/>
  <c r="G201" i="2"/>
  <c r="P201" i="2" s="1"/>
  <c r="S201" i="2"/>
  <c r="E202" i="2"/>
  <c r="F202" i="2" s="1"/>
  <c r="G202" i="2" s="1"/>
  <c r="P202" i="2" s="1"/>
  <c r="S202" i="2"/>
  <c r="E203" i="2"/>
  <c r="F203" i="2" s="1"/>
  <c r="G203" i="2" s="1"/>
  <c r="P203" i="2" s="1"/>
  <c r="S203" i="2"/>
  <c r="E204" i="2"/>
  <c r="F204" i="2" s="1"/>
  <c r="G204" i="2" s="1"/>
  <c r="P204" i="2" s="1"/>
  <c r="S204" i="2"/>
  <c r="E205" i="2"/>
  <c r="F205" i="2" s="1"/>
  <c r="G205" i="2" s="1"/>
  <c r="P205" i="2" s="1"/>
  <c r="S205" i="2"/>
  <c r="E206" i="2"/>
  <c r="F206" i="2"/>
  <c r="G206" i="2" s="1"/>
  <c r="P206" i="2" s="1"/>
  <c r="S206" i="2"/>
  <c r="E207" i="2"/>
  <c r="F207" i="2" s="1"/>
  <c r="G207" i="2"/>
  <c r="P207" i="2" s="1"/>
  <c r="S207" i="2"/>
  <c r="E208" i="2"/>
  <c r="F208" i="2" s="1"/>
  <c r="G208" i="2" s="1"/>
  <c r="P208" i="2" s="1"/>
  <c r="S208" i="2"/>
  <c r="E209" i="2"/>
  <c r="F209" i="2" s="1"/>
  <c r="G209" i="2" s="1"/>
  <c r="P209" i="2" s="1"/>
  <c r="S209" i="2"/>
  <c r="E210" i="2"/>
  <c r="F210" i="2"/>
  <c r="G210" i="2" s="1"/>
  <c r="P210" i="2" s="1"/>
  <c r="S210" i="2"/>
  <c r="E211" i="2"/>
  <c r="F211" i="2" s="1"/>
  <c r="G211" i="2" s="1"/>
  <c r="P211" i="2" s="1"/>
  <c r="S211" i="2"/>
  <c r="E212" i="2"/>
  <c r="F212" i="2"/>
  <c r="G212" i="2" s="1"/>
  <c r="P212" i="2" s="1"/>
  <c r="S212" i="2"/>
  <c r="E213" i="2"/>
  <c r="F213" i="2" s="1"/>
  <c r="G213" i="2" s="1"/>
  <c r="P213" i="2" s="1"/>
  <c r="S213" i="2"/>
  <c r="E214" i="2"/>
  <c r="F214" i="2" s="1"/>
  <c r="G214" i="2" s="1"/>
  <c r="P214" i="2" s="1"/>
  <c r="S214" i="2"/>
  <c r="E215" i="2"/>
  <c r="F215" i="2" s="1"/>
  <c r="G215" i="2" s="1"/>
  <c r="P215" i="2" s="1"/>
  <c r="S215" i="2"/>
  <c r="E216" i="2"/>
  <c r="F216" i="2" s="1"/>
  <c r="G216" i="2" s="1"/>
  <c r="P216" i="2" s="1"/>
  <c r="S216" i="2"/>
  <c r="E217" i="2"/>
  <c r="F217" i="2" s="1"/>
  <c r="G217" i="2" s="1"/>
  <c r="P217" i="2" s="1"/>
  <c r="S217" i="2"/>
  <c r="E218" i="2"/>
  <c r="F218" i="2" s="1"/>
  <c r="G218" i="2" s="1"/>
  <c r="P218" i="2" s="1"/>
  <c r="S218" i="2"/>
  <c r="E219" i="2"/>
  <c r="F219" i="2" s="1"/>
  <c r="G219" i="2" s="1"/>
  <c r="P219" i="2" s="1"/>
  <c r="S219" i="2"/>
  <c r="E220" i="2"/>
  <c r="F220" i="2" s="1"/>
  <c r="G220" i="2" s="1"/>
  <c r="P220" i="2" s="1"/>
  <c r="S220" i="2"/>
  <c r="E221" i="2"/>
  <c r="F221" i="2" s="1"/>
  <c r="G221" i="2" s="1"/>
  <c r="P221" i="2" s="1"/>
  <c r="S221" i="2"/>
  <c r="E222" i="2"/>
  <c r="F222" i="2" s="1"/>
  <c r="G222" i="2" s="1"/>
  <c r="P222" i="2" s="1"/>
  <c r="S222" i="2"/>
  <c r="E223" i="2"/>
  <c r="F223" i="2" s="1"/>
  <c r="G223" i="2" s="1"/>
  <c r="P223" i="2" s="1"/>
  <c r="S223" i="2"/>
  <c r="E224" i="2"/>
  <c r="F224" i="2" s="1"/>
  <c r="G224" i="2" s="1"/>
  <c r="P224" i="2" s="1"/>
  <c r="S224" i="2"/>
  <c r="E225" i="2"/>
  <c r="F225" i="2"/>
  <c r="G225" i="2" s="1"/>
  <c r="P225" i="2" s="1"/>
  <c r="S225" i="2"/>
  <c r="E226" i="2"/>
  <c r="F226" i="2" s="1"/>
  <c r="G226" i="2" s="1"/>
  <c r="P226" i="2" s="1"/>
  <c r="S226" i="2"/>
  <c r="E227" i="2"/>
  <c r="F227" i="2" s="1"/>
  <c r="G227" i="2" s="1"/>
  <c r="P227" i="2" s="1"/>
  <c r="S227" i="2"/>
  <c r="E228" i="2"/>
  <c r="F228" i="2" s="1"/>
  <c r="G228" i="2" s="1"/>
  <c r="P228" i="2" s="1"/>
  <c r="S228" i="2"/>
  <c r="E229" i="2"/>
  <c r="F229" i="2" s="1"/>
  <c r="G229" i="2" s="1"/>
  <c r="P229" i="2" s="1"/>
  <c r="S229" i="2"/>
  <c r="E230" i="2"/>
  <c r="F230" i="2" s="1"/>
  <c r="G230" i="2" s="1"/>
  <c r="P230" i="2" s="1"/>
  <c r="S230" i="2"/>
  <c r="E231" i="2"/>
  <c r="F231" i="2" s="1"/>
  <c r="G231" i="2" s="1"/>
  <c r="P231" i="2" s="1"/>
  <c r="S231" i="2"/>
  <c r="E232" i="2"/>
  <c r="F232" i="2" s="1"/>
  <c r="G232" i="2" s="1"/>
  <c r="P232" i="2"/>
  <c r="S232" i="2"/>
  <c r="E233" i="2"/>
  <c r="F233" i="2" s="1"/>
  <c r="G233" i="2" s="1"/>
  <c r="P233" i="2" s="1"/>
  <c r="S233" i="2"/>
  <c r="E234" i="2"/>
  <c r="F234" i="2" s="1"/>
  <c r="G234" i="2" s="1"/>
  <c r="P234" i="2" s="1"/>
  <c r="S234" i="2"/>
  <c r="E235" i="2"/>
  <c r="F235" i="2" s="1"/>
  <c r="G235" i="2" s="1"/>
  <c r="P235" i="2" s="1"/>
  <c r="S235" i="2"/>
  <c r="E236" i="2"/>
  <c r="F236" i="2" s="1"/>
  <c r="G236" i="2" s="1"/>
  <c r="P236" i="2" s="1"/>
  <c r="S236" i="2"/>
  <c r="E237" i="2"/>
  <c r="F237" i="2" s="1"/>
  <c r="G237" i="2" s="1"/>
  <c r="P237" i="2" s="1"/>
  <c r="S237" i="2"/>
  <c r="E238" i="2"/>
  <c r="F238" i="2" s="1"/>
  <c r="G238" i="2" s="1"/>
  <c r="P238" i="2" s="1"/>
  <c r="S238" i="2"/>
  <c r="E239" i="2"/>
  <c r="F239" i="2" s="1"/>
  <c r="G239" i="2" s="1"/>
  <c r="P239" i="2" s="1"/>
  <c r="S239" i="2"/>
  <c r="E240" i="2"/>
  <c r="F240" i="2" s="1"/>
  <c r="G240" i="2" s="1"/>
  <c r="P240" i="2" s="1"/>
  <c r="S240" i="2"/>
  <c r="E241" i="2"/>
  <c r="F241" i="2"/>
  <c r="G241" i="2" s="1"/>
  <c r="P241" i="2" s="1"/>
  <c r="S241" i="2"/>
  <c r="E242" i="2"/>
  <c r="F242" i="2" s="1"/>
  <c r="G242" i="2" s="1"/>
  <c r="P242" i="2" s="1"/>
  <c r="S242" i="2"/>
  <c r="E243" i="2"/>
  <c r="F243" i="2" s="1"/>
  <c r="G243" i="2" s="1"/>
  <c r="P243" i="2" s="1"/>
  <c r="S243" i="2"/>
  <c r="E244" i="2"/>
  <c r="F244" i="2" s="1"/>
  <c r="G244" i="2" s="1"/>
  <c r="P244" i="2" s="1"/>
  <c r="S244" i="2"/>
  <c r="E245" i="2"/>
  <c r="F245" i="2" s="1"/>
  <c r="G245" i="2" s="1"/>
  <c r="P245" i="2" s="1"/>
  <c r="S245" i="2"/>
  <c r="E246" i="2"/>
  <c r="F246" i="2" s="1"/>
  <c r="G246" i="2" s="1"/>
  <c r="P246" i="2" s="1"/>
  <c r="S246" i="2"/>
  <c r="E247" i="2"/>
  <c r="F247" i="2" s="1"/>
  <c r="G247" i="2" s="1"/>
  <c r="P247" i="2" s="1"/>
  <c r="S247" i="2"/>
  <c r="E248" i="2"/>
  <c r="F248" i="2" s="1"/>
  <c r="G248" i="2" s="1"/>
  <c r="P248" i="2" s="1"/>
  <c r="S248" i="2"/>
  <c r="E249" i="2"/>
  <c r="F249" i="2" s="1"/>
  <c r="G249" i="2" s="1"/>
  <c r="P249" i="2" s="1"/>
  <c r="S249" i="2"/>
  <c r="E250" i="2"/>
  <c r="F250" i="2" s="1"/>
  <c r="G250" i="2" s="1"/>
  <c r="P250" i="2" s="1"/>
  <c r="S250" i="2"/>
  <c r="E251" i="2"/>
  <c r="F251" i="2"/>
  <c r="G251" i="2" s="1"/>
  <c r="P251" i="2" s="1"/>
  <c r="S251" i="2"/>
  <c r="E252" i="2"/>
  <c r="F252" i="2" s="1"/>
  <c r="G252" i="2" s="1"/>
  <c r="P252" i="2" s="1"/>
  <c r="S252" i="2"/>
  <c r="E253" i="2"/>
  <c r="F253" i="2" s="1"/>
  <c r="G253" i="2" s="1"/>
  <c r="P253" i="2" s="1"/>
  <c r="S253" i="2"/>
  <c r="E254" i="2"/>
  <c r="F254" i="2" s="1"/>
  <c r="G254" i="2" s="1"/>
  <c r="P254" i="2" s="1"/>
  <c r="S254" i="2"/>
  <c r="E255" i="2"/>
  <c r="F255" i="2" s="1"/>
  <c r="G255" i="2" s="1"/>
  <c r="P255" i="2" s="1"/>
  <c r="S255" i="2"/>
  <c r="E256" i="2"/>
  <c r="F256" i="2" s="1"/>
  <c r="G256" i="2" s="1"/>
  <c r="P256" i="2" s="1"/>
  <c r="S256" i="2"/>
  <c r="E257" i="2"/>
  <c r="F257" i="2" s="1"/>
  <c r="G257" i="2" s="1"/>
  <c r="P257" i="2" s="1"/>
  <c r="S257" i="2"/>
  <c r="E258" i="2"/>
  <c r="F258" i="2" s="1"/>
  <c r="G258" i="2" s="1"/>
  <c r="P258" i="2" s="1"/>
  <c r="S258" i="2"/>
  <c r="E259" i="2"/>
  <c r="F259" i="2" s="1"/>
  <c r="G259" i="2" s="1"/>
  <c r="P259" i="2" s="1"/>
  <c r="S259" i="2"/>
  <c r="E260" i="2"/>
  <c r="F260" i="2" s="1"/>
  <c r="G260" i="2" s="1"/>
  <c r="P260" i="2" s="1"/>
  <c r="S260" i="2"/>
  <c r="E261" i="2"/>
  <c r="F261" i="2" s="1"/>
  <c r="G261" i="2" s="1"/>
  <c r="P261" i="2" s="1"/>
  <c r="S261" i="2"/>
  <c r="E262" i="2"/>
  <c r="F262" i="2" s="1"/>
  <c r="G262" i="2" s="1"/>
  <c r="P262" i="2" s="1"/>
  <c r="S262" i="2"/>
  <c r="E263" i="2"/>
  <c r="F263" i="2" s="1"/>
  <c r="G263" i="2" s="1"/>
  <c r="P263" i="2" s="1"/>
  <c r="S263" i="2"/>
  <c r="E264" i="2"/>
  <c r="F264" i="2" s="1"/>
  <c r="G264" i="2" s="1"/>
  <c r="P264" i="2" s="1"/>
  <c r="S264" i="2"/>
  <c r="E265" i="2"/>
  <c r="F265" i="2" s="1"/>
  <c r="G265" i="2" s="1"/>
  <c r="P265" i="2" s="1"/>
  <c r="S265" i="2"/>
  <c r="E266" i="2"/>
  <c r="F266" i="2" s="1"/>
  <c r="G266" i="2" s="1"/>
  <c r="P266" i="2" s="1"/>
  <c r="S266" i="2"/>
  <c r="E267" i="2"/>
  <c r="F267" i="2" s="1"/>
  <c r="G267" i="2" s="1"/>
  <c r="P267" i="2" s="1"/>
  <c r="S267" i="2"/>
  <c r="E268" i="2"/>
  <c r="F268" i="2" s="1"/>
  <c r="G268" i="2" s="1"/>
  <c r="P268" i="2" s="1"/>
  <c r="S268" i="2"/>
  <c r="E269" i="2"/>
  <c r="F269" i="2" s="1"/>
  <c r="G269" i="2" s="1"/>
  <c r="P269" i="2" s="1"/>
  <c r="S269" i="2"/>
  <c r="E270" i="2"/>
  <c r="F270" i="2" s="1"/>
  <c r="G270" i="2" s="1"/>
  <c r="P270" i="2" s="1"/>
  <c r="S270" i="2"/>
  <c r="E271" i="2"/>
  <c r="F271" i="2" s="1"/>
  <c r="G271" i="2" s="1"/>
  <c r="P271" i="2" s="1"/>
  <c r="S271" i="2"/>
  <c r="E272" i="2"/>
  <c r="F272" i="2" s="1"/>
  <c r="G272" i="2" s="1"/>
  <c r="P272" i="2" s="1"/>
  <c r="S272" i="2"/>
  <c r="E273" i="2"/>
  <c r="F273" i="2" s="1"/>
  <c r="G273" i="2" s="1"/>
  <c r="P273" i="2" s="1"/>
  <c r="S273" i="2"/>
  <c r="E274" i="2"/>
  <c r="F274" i="2" s="1"/>
  <c r="G274" i="2" s="1"/>
  <c r="P274" i="2" s="1"/>
  <c r="S274" i="2"/>
  <c r="E275" i="2"/>
  <c r="F275" i="2"/>
  <c r="G275" i="2" s="1"/>
  <c r="P275" i="2" s="1"/>
  <c r="S275" i="2"/>
  <c r="E276" i="2"/>
  <c r="F276" i="2" s="1"/>
  <c r="G276" i="2" s="1"/>
  <c r="P276" i="2" s="1"/>
  <c r="S276" i="2"/>
  <c r="E277" i="2"/>
  <c r="F277" i="2"/>
  <c r="G277" i="2" s="1"/>
  <c r="P277" i="2" s="1"/>
  <c r="S277" i="2"/>
  <c r="E278" i="2"/>
  <c r="F278" i="2" s="1"/>
  <c r="G278" i="2" s="1"/>
  <c r="P278" i="2" s="1"/>
  <c r="S278" i="2"/>
  <c r="E279" i="2"/>
  <c r="F279" i="2" s="1"/>
  <c r="G279" i="2" s="1"/>
  <c r="P279" i="2" s="1"/>
  <c r="S279" i="2"/>
  <c r="E280" i="2"/>
  <c r="F280" i="2" s="1"/>
  <c r="G280" i="2" s="1"/>
  <c r="P280" i="2" s="1"/>
  <c r="S280" i="2"/>
  <c r="E281" i="2"/>
  <c r="F281" i="2" s="1"/>
  <c r="G281" i="2" s="1"/>
  <c r="P281" i="2" s="1"/>
  <c r="S281" i="2"/>
  <c r="E282" i="2"/>
  <c r="F282" i="2"/>
  <c r="G282" i="2" s="1"/>
  <c r="P282" i="2" s="1"/>
  <c r="S282" i="2"/>
  <c r="E283" i="2"/>
  <c r="F283" i="2" s="1"/>
  <c r="G283" i="2" s="1"/>
  <c r="P283" i="2" s="1"/>
  <c r="S283" i="2"/>
  <c r="E284" i="2"/>
  <c r="F284" i="2" s="1"/>
  <c r="G284" i="2" s="1"/>
  <c r="P284" i="2" s="1"/>
  <c r="S284" i="2"/>
  <c r="E285" i="2"/>
  <c r="F285" i="2" s="1"/>
  <c r="G285" i="2" s="1"/>
  <c r="P285" i="2" s="1"/>
  <c r="S285" i="2"/>
  <c r="E286" i="2"/>
  <c r="F286" i="2" s="1"/>
  <c r="G286" i="2" s="1"/>
  <c r="P286" i="2" s="1"/>
  <c r="S286" i="2"/>
  <c r="E287" i="2"/>
  <c r="F287" i="2" s="1"/>
  <c r="G287" i="2" s="1"/>
  <c r="P287" i="2" s="1"/>
  <c r="S287" i="2"/>
  <c r="E288" i="2"/>
  <c r="F288" i="2" s="1"/>
  <c r="G288" i="2"/>
  <c r="P288" i="2" s="1"/>
  <c r="S288" i="2"/>
  <c r="E289" i="2"/>
  <c r="F289" i="2" s="1"/>
  <c r="G289" i="2" s="1"/>
  <c r="P289" i="2" s="1"/>
  <c r="S289" i="2"/>
  <c r="E290" i="2"/>
  <c r="F290" i="2" s="1"/>
  <c r="G290" i="2" s="1"/>
  <c r="P290" i="2" s="1"/>
  <c r="S290" i="2"/>
  <c r="E291" i="2"/>
  <c r="F291" i="2" s="1"/>
  <c r="G291" i="2" s="1"/>
  <c r="P291" i="2" s="1"/>
  <c r="S291" i="2"/>
  <c r="E292" i="2"/>
  <c r="F292" i="2" s="1"/>
  <c r="G292" i="2" s="1"/>
  <c r="P292" i="2" s="1"/>
  <c r="S292" i="2"/>
  <c r="E293" i="2"/>
  <c r="F293" i="2" s="1"/>
  <c r="G293" i="2" s="1"/>
  <c r="P293" i="2" s="1"/>
  <c r="S293" i="2"/>
  <c r="E294" i="2"/>
  <c r="F294" i="2" s="1"/>
  <c r="G294" i="2" s="1"/>
  <c r="P294" i="2" s="1"/>
  <c r="S294" i="2"/>
  <c r="E295" i="2"/>
  <c r="F295" i="2" s="1"/>
  <c r="G295" i="2" s="1"/>
  <c r="P295" i="2" s="1"/>
  <c r="S295" i="2"/>
  <c r="E296" i="2"/>
  <c r="F296" i="2" s="1"/>
  <c r="G296" i="2" s="1"/>
  <c r="P296" i="2" s="1"/>
  <c r="S296" i="2"/>
  <c r="E297" i="2"/>
  <c r="F297" i="2"/>
  <c r="G297" i="2" s="1"/>
  <c r="P297" i="2"/>
  <c r="S297" i="2"/>
  <c r="E298" i="2"/>
  <c r="F298" i="2" s="1"/>
  <c r="G298" i="2" s="1"/>
  <c r="P298" i="2" s="1"/>
  <c r="S298" i="2"/>
  <c r="E299" i="2"/>
  <c r="F299" i="2" s="1"/>
  <c r="G299" i="2" s="1"/>
  <c r="P299" i="2" s="1"/>
  <c r="S299" i="2"/>
  <c r="E300" i="2"/>
  <c r="F300" i="2" s="1"/>
  <c r="G300" i="2" s="1"/>
  <c r="P300" i="2" s="1"/>
  <c r="S300" i="2"/>
  <c r="E301" i="2"/>
  <c r="F301" i="2"/>
  <c r="G301" i="2" s="1"/>
  <c r="P301" i="2" s="1"/>
  <c r="S301" i="2"/>
  <c r="E302" i="2"/>
  <c r="F302" i="2" s="1"/>
  <c r="G302" i="2" s="1"/>
  <c r="P302" i="2" s="1"/>
  <c r="S302" i="2"/>
  <c r="E303" i="2"/>
  <c r="F303" i="2" s="1"/>
  <c r="G303" i="2" s="1"/>
  <c r="P303" i="2" s="1"/>
  <c r="S303" i="2"/>
  <c r="E304" i="2"/>
  <c r="F304" i="2" s="1"/>
  <c r="G304" i="2" s="1"/>
  <c r="P304" i="2" s="1"/>
  <c r="S304" i="2"/>
  <c r="E305" i="2"/>
  <c r="F305" i="2" s="1"/>
  <c r="G305" i="2" s="1"/>
  <c r="P305" i="2" s="1"/>
  <c r="S305" i="2"/>
  <c r="E306" i="2"/>
  <c r="F306" i="2" s="1"/>
  <c r="G306" i="2" s="1"/>
  <c r="P306" i="2" s="1"/>
  <c r="S306" i="2"/>
  <c r="E307" i="2"/>
  <c r="F307" i="2"/>
  <c r="G307" i="2" s="1"/>
  <c r="P307" i="2" s="1"/>
  <c r="S307" i="2"/>
  <c r="E308" i="2"/>
  <c r="F308" i="2" s="1"/>
  <c r="G308" i="2" s="1"/>
  <c r="P308" i="2" s="1"/>
  <c r="S308" i="2"/>
  <c r="E309" i="2"/>
  <c r="F309" i="2" s="1"/>
  <c r="G309" i="2" s="1"/>
  <c r="P309" i="2" s="1"/>
  <c r="S309" i="2"/>
  <c r="E310" i="2"/>
  <c r="F310" i="2" s="1"/>
  <c r="G310" i="2" s="1"/>
  <c r="P310" i="2" s="1"/>
  <c r="S310" i="2"/>
  <c r="E311" i="2"/>
  <c r="F311" i="2" s="1"/>
  <c r="G311" i="2" s="1"/>
  <c r="P311" i="2" s="1"/>
  <c r="S311" i="2"/>
  <c r="E312" i="2"/>
  <c r="F312" i="2" s="1"/>
  <c r="G312" i="2" s="1"/>
  <c r="P312" i="2" s="1"/>
  <c r="S312" i="2"/>
  <c r="E313" i="2"/>
  <c r="F313" i="2"/>
  <c r="G313" i="2" s="1"/>
  <c r="P313" i="2" s="1"/>
  <c r="S313" i="2"/>
  <c r="E314" i="2"/>
  <c r="F314" i="2" s="1"/>
  <c r="G314" i="2" s="1"/>
  <c r="P314" i="2" s="1"/>
  <c r="S314" i="2"/>
  <c r="E315" i="2"/>
  <c r="F315" i="2" s="1"/>
  <c r="G315" i="2" s="1"/>
  <c r="P315" i="2" s="1"/>
  <c r="S315" i="2"/>
  <c r="E316" i="2"/>
  <c r="F316" i="2" s="1"/>
  <c r="G316" i="2" s="1"/>
  <c r="P316" i="2" s="1"/>
  <c r="S316" i="2"/>
  <c r="E317" i="2"/>
  <c r="F317" i="2"/>
  <c r="G317" i="2" s="1"/>
  <c r="P317" i="2" s="1"/>
  <c r="S317" i="2"/>
  <c r="E318" i="2"/>
  <c r="F318" i="2" s="1"/>
  <c r="G318" i="2" s="1"/>
  <c r="P318" i="2" s="1"/>
  <c r="S318" i="2"/>
  <c r="E319" i="2"/>
  <c r="F319" i="2" s="1"/>
  <c r="G319" i="2" s="1"/>
  <c r="P319" i="2" s="1"/>
  <c r="S319" i="2"/>
  <c r="E320" i="2"/>
  <c r="F320" i="2" s="1"/>
  <c r="G320" i="2" s="1"/>
  <c r="P320" i="2" s="1"/>
  <c r="S320" i="2"/>
  <c r="E321" i="2"/>
  <c r="F321" i="2"/>
  <c r="G321" i="2" s="1"/>
  <c r="P321" i="2" s="1"/>
  <c r="S321" i="2"/>
  <c r="E322" i="2"/>
  <c r="F322" i="2" s="1"/>
  <c r="G322" i="2" s="1"/>
  <c r="P322" i="2" s="1"/>
  <c r="S322" i="2"/>
  <c r="E323" i="2"/>
  <c r="F323" i="2" s="1"/>
  <c r="G323" i="2" s="1"/>
  <c r="P323" i="2" s="1"/>
  <c r="S323" i="2"/>
  <c r="E324" i="2"/>
  <c r="F324" i="2" s="1"/>
  <c r="G324" i="2" s="1"/>
  <c r="P324" i="2" s="1"/>
  <c r="S324" i="2"/>
  <c r="E325" i="2"/>
  <c r="F325" i="2" s="1"/>
  <c r="G325" i="2" s="1"/>
  <c r="P325" i="2" s="1"/>
  <c r="S325" i="2"/>
  <c r="E326" i="2"/>
  <c r="F326" i="2" s="1"/>
  <c r="G326" i="2" s="1"/>
  <c r="P326" i="2" s="1"/>
  <c r="S326" i="2"/>
  <c r="E327" i="2"/>
  <c r="F327" i="2"/>
  <c r="G327" i="2" s="1"/>
  <c r="P327" i="2" s="1"/>
  <c r="S327" i="2"/>
  <c r="E328" i="2"/>
  <c r="F328" i="2" s="1"/>
  <c r="G328" i="2" s="1"/>
  <c r="P328" i="2" s="1"/>
  <c r="S328" i="2"/>
  <c r="E329" i="2"/>
  <c r="F329" i="2" s="1"/>
  <c r="G329" i="2" s="1"/>
  <c r="P329" i="2" s="1"/>
  <c r="S329" i="2"/>
  <c r="E330" i="2"/>
  <c r="F330" i="2" s="1"/>
  <c r="G330" i="2" s="1"/>
  <c r="P330" i="2" s="1"/>
  <c r="S330" i="2"/>
  <c r="E331" i="2"/>
  <c r="F331" i="2" s="1"/>
  <c r="G331" i="2" s="1"/>
  <c r="P331" i="2" s="1"/>
  <c r="S331" i="2"/>
  <c r="E332" i="2"/>
  <c r="F332" i="2" s="1"/>
  <c r="G332" i="2" s="1"/>
  <c r="P332" i="2" s="1"/>
  <c r="S332" i="2"/>
  <c r="E333" i="2"/>
  <c r="F333" i="2" s="1"/>
  <c r="G333" i="2" s="1"/>
  <c r="P333" i="2" s="1"/>
  <c r="S333" i="2"/>
  <c r="E334" i="2"/>
  <c r="F334" i="2" s="1"/>
  <c r="G334" i="2"/>
  <c r="P334" i="2" s="1"/>
  <c r="S334" i="2"/>
  <c r="E335" i="2"/>
  <c r="F335" i="2"/>
  <c r="G335" i="2" s="1"/>
  <c r="P335" i="2" s="1"/>
  <c r="S335" i="2"/>
  <c r="E336" i="2"/>
  <c r="F336" i="2" s="1"/>
  <c r="G336" i="2" s="1"/>
  <c r="P336" i="2" s="1"/>
  <c r="S336" i="2"/>
  <c r="E337" i="2"/>
  <c r="F337" i="2" s="1"/>
  <c r="G337" i="2" s="1"/>
  <c r="P337" i="2" s="1"/>
  <c r="S337" i="2"/>
  <c r="E338" i="2"/>
  <c r="F338" i="2" s="1"/>
  <c r="G338" i="2" s="1"/>
  <c r="P338" i="2" s="1"/>
  <c r="S338" i="2"/>
  <c r="E339" i="2"/>
  <c r="F339" i="2" s="1"/>
  <c r="G339" i="2" s="1"/>
  <c r="P339" i="2" s="1"/>
  <c r="S339" i="2"/>
  <c r="E340" i="2"/>
  <c r="F340" i="2" s="1"/>
  <c r="G340" i="2" s="1"/>
  <c r="P340" i="2" s="1"/>
  <c r="S340" i="2"/>
  <c r="E341" i="2"/>
  <c r="F341" i="2" s="1"/>
  <c r="G341" i="2" s="1"/>
  <c r="P341" i="2" s="1"/>
  <c r="S341" i="2"/>
  <c r="E342" i="2"/>
  <c r="F342" i="2" s="1"/>
  <c r="G342" i="2" s="1"/>
  <c r="P342" i="2" s="1"/>
  <c r="S342" i="2"/>
  <c r="E343" i="2"/>
  <c r="F343" i="2" s="1"/>
  <c r="G343" i="2" s="1"/>
  <c r="P343" i="2" s="1"/>
  <c r="S343" i="2"/>
  <c r="E344" i="2"/>
  <c r="F344" i="2" s="1"/>
  <c r="G344" i="2" s="1"/>
  <c r="P344" i="2" s="1"/>
  <c r="S344" i="2"/>
  <c r="E345" i="2"/>
  <c r="F345" i="2"/>
  <c r="G345" i="2" s="1"/>
  <c r="P345" i="2" s="1"/>
  <c r="S345" i="2"/>
  <c r="E346" i="2"/>
  <c r="F346" i="2" s="1"/>
  <c r="G346" i="2" s="1"/>
  <c r="P346" i="2" s="1"/>
  <c r="S346" i="2"/>
  <c r="E347" i="2"/>
  <c r="F347" i="2" s="1"/>
  <c r="G347" i="2" s="1"/>
  <c r="P347" i="2" s="1"/>
  <c r="S347" i="2"/>
  <c r="E348" i="2"/>
  <c r="F348" i="2" s="1"/>
  <c r="G348" i="2" s="1"/>
  <c r="P348" i="2" s="1"/>
  <c r="S348" i="2"/>
  <c r="E349" i="2"/>
  <c r="F349" i="2" s="1"/>
  <c r="G349" i="2" s="1"/>
  <c r="P349" i="2" s="1"/>
  <c r="S349" i="2"/>
  <c r="E350" i="2"/>
  <c r="F350" i="2" s="1"/>
  <c r="G350" i="2" s="1"/>
  <c r="P350" i="2" s="1"/>
  <c r="S350" i="2"/>
  <c r="E351" i="2"/>
  <c r="F351" i="2" s="1"/>
  <c r="G351" i="2" s="1"/>
  <c r="P351" i="2" s="1"/>
  <c r="S351" i="2"/>
  <c r="E352" i="2"/>
  <c r="F352" i="2" s="1"/>
  <c r="G352" i="2" s="1"/>
  <c r="P352" i="2" s="1"/>
  <c r="S352" i="2"/>
  <c r="E353" i="2"/>
  <c r="F353" i="2" s="1"/>
  <c r="G353" i="2" s="1"/>
  <c r="P353" i="2" s="1"/>
  <c r="S353" i="2"/>
  <c r="E354" i="2"/>
  <c r="F354" i="2" s="1"/>
  <c r="G354" i="2" s="1"/>
  <c r="P354" i="2" s="1"/>
  <c r="S354" i="2"/>
  <c r="E355" i="2"/>
  <c r="F355" i="2" s="1"/>
  <c r="G355" i="2" s="1"/>
  <c r="P355" i="2" s="1"/>
  <c r="S355" i="2"/>
  <c r="E356" i="2"/>
  <c r="F356" i="2" s="1"/>
  <c r="G356" i="2" s="1"/>
  <c r="P356" i="2" s="1"/>
  <c r="S356" i="2"/>
  <c r="E357" i="2"/>
  <c r="F357" i="2" s="1"/>
  <c r="G357" i="2" s="1"/>
  <c r="P357" i="2" s="1"/>
  <c r="S357" i="2"/>
  <c r="E358" i="2"/>
  <c r="F358" i="2" s="1"/>
  <c r="G358" i="2" s="1"/>
  <c r="P358" i="2" s="1"/>
  <c r="S358" i="2"/>
  <c r="E359" i="2"/>
  <c r="F359" i="2" s="1"/>
  <c r="G359" i="2" s="1"/>
  <c r="P359" i="2" s="1"/>
  <c r="S359" i="2"/>
  <c r="E360" i="2"/>
  <c r="F360" i="2" s="1"/>
  <c r="G360" i="2" s="1"/>
  <c r="P360" i="2" s="1"/>
  <c r="S360" i="2"/>
  <c r="E361" i="2"/>
  <c r="F361" i="2" s="1"/>
  <c r="G361" i="2" s="1"/>
  <c r="P361" i="2" s="1"/>
  <c r="S361" i="2"/>
  <c r="E362" i="2"/>
  <c r="F362" i="2"/>
  <c r="G362" i="2" s="1"/>
  <c r="P362" i="2" s="1"/>
  <c r="S362" i="2"/>
  <c r="E363" i="2"/>
  <c r="F363" i="2" s="1"/>
  <c r="G363" i="2" s="1"/>
  <c r="P363" i="2" s="1"/>
  <c r="S363" i="2"/>
  <c r="E364" i="2"/>
  <c r="F364" i="2" s="1"/>
  <c r="G364" i="2" s="1"/>
  <c r="P364" i="2" s="1"/>
  <c r="S364" i="2"/>
  <c r="E365" i="2"/>
  <c r="F365" i="2" s="1"/>
  <c r="G365" i="2" s="1"/>
  <c r="P365" i="2" s="1"/>
  <c r="S365" i="2"/>
  <c r="E366" i="2"/>
  <c r="F366" i="2" s="1"/>
  <c r="G366" i="2" s="1"/>
  <c r="P366" i="2" s="1"/>
  <c r="S366" i="2"/>
  <c r="E367" i="2"/>
  <c r="F367" i="2" s="1"/>
  <c r="G367" i="2" s="1"/>
  <c r="P367" i="2" s="1"/>
  <c r="S367" i="2"/>
  <c r="E368" i="2"/>
  <c r="F368" i="2" s="1"/>
  <c r="G368" i="2" s="1"/>
  <c r="P368" i="2" s="1"/>
  <c r="S368" i="2"/>
  <c r="E369" i="2"/>
  <c r="F369" i="2" s="1"/>
  <c r="G369" i="2" s="1"/>
  <c r="P369" i="2" s="1"/>
  <c r="S369" i="2"/>
  <c r="E370" i="2"/>
  <c r="F370" i="2" s="1"/>
  <c r="G370" i="2" s="1"/>
  <c r="P370" i="2" s="1"/>
  <c r="S370" i="2"/>
  <c r="E371" i="2"/>
  <c r="F371" i="2" s="1"/>
  <c r="G371" i="2" s="1"/>
  <c r="P371" i="2" s="1"/>
  <c r="S371" i="2"/>
  <c r="E372" i="2"/>
  <c r="F372" i="2" s="1"/>
  <c r="G372" i="2"/>
  <c r="P372" i="2" s="1"/>
  <c r="S372" i="2"/>
  <c r="E373" i="2"/>
  <c r="F373" i="2" s="1"/>
  <c r="G373" i="2" s="1"/>
  <c r="P373" i="2" s="1"/>
  <c r="S373" i="2"/>
  <c r="E374" i="2"/>
  <c r="F374" i="2" s="1"/>
  <c r="G374" i="2" s="1"/>
  <c r="P374" i="2" s="1"/>
  <c r="S374" i="2"/>
  <c r="E375" i="2"/>
  <c r="F375" i="2" s="1"/>
  <c r="G375" i="2" s="1"/>
  <c r="P375" i="2" s="1"/>
  <c r="S375" i="2"/>
  <c r="E376" i="2"/>
  <c r="F376" i="2" s="1"/>
  <c r="G376" i="2" s="1"/>
  <c r="P376" i="2" s="1"/>
  <c r="S376" i="2"/>
  <c r="E377" i="2"/>
  <c r="F377" i="2" s="1"/>
  <c r="G377" i="2" s="1"/>
  <c r="P377" i="2" s="1"/>
  <c r="S377" i="2"/>
  <c r="E378" i="2"/>
  <c r="F378" i="2" s="1"/>
  <c r="G378" i="2" s="1"/>
  <c r="P378" i="2" s="1"/>
  <c r="S378" i="2"/>
  <c r="E379" i="2"/>
  <c r="F379" i="2" s="1"/>
  <c r="G379" i="2" s="1"/>
  <c r="P379" i="2" s="1"/>
  <c r="S379" i="2"/>
  <c r="E380" i="2"/>
  <c r="F380" i="2" s="1"/>
  <c r="G380" i="2"/>
  <c r="P380" i="2" s="1"/>
  <c r="S380" i="2"/>
  <c r="E381" i="2"/>
  <c r="F381" i="2"/>
  <c r="G381" i="2" s="1"/>
  <c r="P381" i="2" s="1"/>
  <c r="S381" i="2"/>
  <c r="E382" i="2"/>
  <c r="F382" i="2" s="1"/>
  <c r="G382" i="2"/>
  <c r="P382" i="2" s="1"/>
  <c r="S382" i="2"/>
  <c r="E383" i="2"/>
  <c r="F383" i="2" s="1"/>
  <c r="G383" i="2" s="1"/>
  <c r="P383" i="2" s="1"/>
  <c r="S383" i="2"/>
  <c r="E384" i="2"/>
  <c r="F384" i="2" s="1"/>
  <c r="G384" i="2" s="1"/>
  <c r="P384" i="2" s="1"/>
  <c r="S384" i="2"/>
  <c r="E385" i="2"/>
  <c r="F385" i="2" s="1"/>
  <c r="G385" i="2" s="1"/>
  <c r="P385" i="2" s="1"/>
  <c r="S385" i="2"/>
  <c r="E386" i="2"/>
  <c r="F386" i="2" s="1"/>
  <c r="G386" i="2" s="1"/>
  <c r="P386" i="2" s="1"/>
  <c r="S386" i="2"/>
  <c r="E387" i="2"/>
  <c r="F387" i="2" s="1"/>
  <c r="G387" i="2" s="1"/>
  <c r="P387" i="2" s="1"/>
  <c r="S387" i="2"/>
  <c r="E388" i="2"/>
  <c r="F388" i="2" s="1"/>
  <c r="G388" i="2" s="1"/>
  <c r="P388" i="2" s="1"/>
  <c r="S388" i="2"/>
  <c r="E389" i="2"/>
  <c r="F389" i="2" s="1"/>
  <c r="G389" i="2" s="1"/>
  <c r="P389" i="2" s="1"/>
  <c r="S389" i="2"/>
  <c r="E390" i="2"/>
  <c r="F390" i="2" s="1"/>
  <c r="G390" i="2" s="1"/>
  <c r="P390" i="2" s="1"/>
  <c r="S390" i="2"/>
  <c r="E391" i="2"/>
  <c r="F391" i="2" s="1"/>
  <c r="G391" i="2" s="1"/>
  <c r="P391" i="2" s="1"/>
  <c r="S391" i="2"/>
  <c r="E392" i="2"/>
  <c r="F392" i="2" s="1"/>
  <c r="G392" i="2" s="1"/>
  <c r="P392" i="2" s="1"/>
  <c r="S392" i="2"/>
  <c r="E393" i="2"/>
  <c r="F393" i="2" s="1"/>
  <c r="G393" i="2" s="1"/>
  <c r="P393" i="2" s="1"/>
  <c r="S393" i="2"/>
  <c r="E394" i="2"/>
  <c r="F394" i="2" s="1"/>
  <c r="G394" i="2" s="1"/>
  <c r="P394" i="2" s="1"/>
  <c r="S394" i="2"/>
  <c r="E395" i="2"/>
  <c r="F395" i="2" s="1"/>
  <c r="G395" i="2" s="1"/>
  <c r="P395" i="2" s="1"/>
  <c r="S395" i="2"/>
  <c r="E396" i="2"/>
  <c r="F396" i="2" s="1"/>
  <c r="G396" i="2" s="1"/>
  <c r="P396" i="2" s="1"/>
  <c r="S396" i="2"/>
  <c r="E397" i="2"/>
  <c r="F397" i="2" s="1"/>
  <c r="G397" i="2" s="1"/>
  <c r="P397" i="2" s="1"/>
  <c r="S397" i="2"/>
  <c r="E398" i="2"/>
  <c r="F398" i="2" s="1"/>
  <c r="G398" i="2"/>
  <c r="P398" i="2" s="1"/>
  <c r="S398" i="2"/>
  <c r="E399" i="2"/>
  <c r="F399" i="2" s="1"/>
  <c r="G399" i="2" s="1"/>
  <c r="P399" i="2" s="1"/>
  <c r="S399" i="2"/>
  <c r="E400" i="2"/>
  <c r="F400" i="2" s="1"/>
  <c r="G400" i="2" s="1"/>
  <c r="P400" i="2" s="1"/>
  <c r="S400" i="2"/>
  <c r="E401" i="2"/>
  <c r="F401" i="2"/>
  <c r="G401" i="2" s="1"/>
  <c r="P401" i="2" s="1"/>
  <c r="S401" i="2"/>
  <c r="E402" i="2"/>
  <c r="F402" i="2" s="1"/>
  <c r="G402" i="2" s="1"/>
  <c r="P402" i="2" s="1"/>
  <c r="S402" i="2"/>
  <c r="E403" i="2"/>
  <c r="F403" i="2" s="1"/>
  <c r="G403" i="2" s="1"/>
  <c r="P403" i="2" s="1"/>
  <c r="S403" i="2"/>
  <c r="E404" i="2"/>
  <c r="F404" i="2" s="1"/>
  <c r="G404" i="2" s="1"/>
  <c r="P404" i="2" s="1"/>
  <c r="S404" i="2"/>
  <c r="E405" i="2"/>
  <c r="F405" i="2" s="1"/>
  <c r="G405" i="2" s="1"/>
  <c r="P405" i="2" s="1"/>
  <c r="S405" i="2"/>
  <c r="E406" i="2"/>
  <c r="F406" i="2" s="1"/>
  <c r="G406" i="2" s="1"/>
  <c r="P406" i="2" s="1"/>
  <c r="S406" i="2"/>
  <c r="E407" i="2"/>
  <c r="F407" i="2" s="1"/>
  <c r="G407" i="2" s="1"/>
  <c r="P407" i="2" s="1"/>
  <c r="S407" i="2"/>
  <c r="E408" i="2"/>
  <c r="F408" i="2" s="1"/>
  <c r="G408" i="2" s="1"/>
  <c r="P408" i="2" s="1"/>
  <c r="S408" i="2"/>
  <c r="E409" i="2"/>
  <c r="F409" i="2" s="1"/>
  <c r="G409" i="2" s="1"/>
  <c r="P409" i="2" s="1"/>
  <c r="S409" i="2"/>
  <c r="E410" i="2"/>
  <c r="F410" i="2" s="1"/>
  <c r="G410" i="2" s="1"/>
  <c r="P410" i="2" s="1"/>
  <c r="S410" i="2"/>
  <c r="E411" i="2"/>
  <c r="F411" i="2" s="1"/>
  <c r="G411" i="2" s="1"/>
  <c r="P411" i="2" s="1"/>
  <c r="S411" i="2"/>
  <c r="E412" i="2"/>
  <c r="F412" i="2" s="1"/>
  <c r="G412" i="2" s="1"/>
  <c r="P412" i="2" s="1"/>
  <c r="S412" i="2"/>
  <c r="E413" i="2"/>
  <c r="F413" i="2"/>
  <c r="G413" i="2" s="1"/>
  <c r="P413" i="2" s="1"/>
  <c r="S413" i="2"/>
  <c r="E414" i="2"/>
  <c r="F414" i="2" s="1"/>
  <c r="G414" i="2" s="1"/>
  <c r="P414" i="2" s="1"/>
  <c r="S414" i="2"/>
  <c r="E415" i="2"/>
  <c r="F415" i="2" s="1"/>
  <c r="G415" i="2" s="1"/>
  <c r="P415" i="2" s="1"/>
  <c r="S415" i="2"/>
  <c r="E416" i="2"/>
  <c r="F416" i="2" s="1"/>
  <c r="G416" i="2" s="1"/>
  <c r="P416" i="2" s="1"/>
  <c r="S416" i="2"/>
  <c r="E417" i="2"/>
  <c r="F417" i="2" s="1"/>
  <c r="G417" i="2" s="1"/>
  <c r="P417" i="2" s="1"/>
  <c r="S417" i="2"/>
  <c r="E418" i="2"/>
  <c r="F418" i="2"/>
  <c r="G418" i="2" s="1"/>
  <c r="P418" i="2" s="1"/>
  <c r="S418" i="2"/>
  <c r="E419" i="2"/>
  <c r="F419" i="2" s="1"/>
  <c r="G419" i="2" s="1"/>
  <c r="P419" i="2" s="1"/>
  <c r="S419" i="2"/>
  <c r="E420" i="2"/>
  <c r="F420" i="2" s="1"/>
  <c r="G420" i="2" s="1"/>
  <c r="P420" i="2" s="1"/>
  <c r="S420" i="2"/>
  <c r="E421" i="2"/>
  <c r="F421" i="2" s="1"/>
  <c r="G421" i="2" s="1"/>
  <c r="P421" i="2" s="1"/>
  <c r="S421" i="2"/>
  <c r="E422" i="2"/>
  <c r="F422" i="2" s="1"/>
  <c r="G422" i="2" s="1"/>
  <c r="P422" i="2" s="1"/>
  <c r="S422" i="2"/>
  <c r="E423" i="2"/>
  <c r="F423" i="2" s="1"/>
  <c r="G423" i="2" s="1"/>
  <c r="P423" i="2" s="1"/>
  <c r="S423" i="2"/>
  <c r="E424" i="2"/>
  <c r="F424" i="2" s="1"/>
  <c r="G424" i="2" s="1"/>
  <c r="P424" i="2" s="1"/>
  <c r="S424" i="2"/>
  <c r="E425" i="2"/>
  <c r="F425" i="2" s="1"/>
  <c r="G425" i="2" s="1"/>
  <c r="P425" i="2" s="1"/>
  <c r="S425" i="2"/>
  <c r="E426" i="2"/>
  <c r="F426" i="2"/>
  <c r="G426" i="2" s="1"/>
  <c r="P426" i="2" s="1"/>
  <c r="S426" i="2"/>
  <c r="E427" i="2"/>
  <c r="F427" i="2" s="1"/>
  <c r="G427" i="2" s="1"/>
  <c r="P427" i="2" s="1"/>
  <c r="S427" i="2"/>
  <c r="E428" i="2"/>
  <c r="F428" i="2"/>
  <c r="G428" i="2" s="1"/>
  <c r="P428" i="2" s="1"/>
  <c r="S428" i="2"/>
  <c r="E429" i="2"/>
  <c r="F429" i="2" s="1"/>
  <c r="G429" i="2" s="1"/>
  <c r="P429" i="2" s="1"/>
  <c r="S429" i="2"/>
  <c r="E430" i="2"/>
  <c r="F430" i="2" s="1"/>
  <c r="G430" i="2" s="1"/>
  <c r="P430" i="2" s="1"/>
  <c r="S430" i="2"/>
  <c r="E431" i="2"/>
  <c r="F431" i="2" s="1"/>
  <c r="G431" i="2" s="1"/>
  <c r="P431" i="2" s="1"/>
  <c r="S431" i="2"/>
  <c r="E432" i="2"/>
  <c r="F432" i="2" s="1"/>
  <c r="G432" i="2" s="1"/>
  <c r="P432" i="2"/>
  <c r="S432" i="2"/>
  <c r="E433" i="2"/>
  <c r="F433" i="2" s="1"/>
  <c r="G433" i="2" s="1"/>
  <c r="P433" i="2" s="1"/>
  <c r="S433" i="2"/>
  <c r="E434" i="2"/>
  <c r="F434" i="2" s="1"/>
  <c r="G434" i="2" s="1"/>
  <c r="P434" i="2" s="1"/>
  <c r="S434" i="2"/>
  <c r="E435" i="2"/>
  <c r="F435" i="2" s="1"/>
  <c r="G435" i="2" s="1"/>
  <c r="P435" i="2" s="1"/>
  <c r="S435" i="2"/>
  <c r="E436" i="2"/>
  <c r="F436" i="2" s="1"/>
  <c r="G436" i="2" s="1"/>
  <c r="M436" i="2" s="1"/>
  <c r="S436" i="2"/>
  <c r="E437" i="2"/>
  <c r="F437" i="2" s="1"/>
  <c r="G437" i="2" s="1"/>
  <c r="P437" i="2" s="1"/>
  <c r="S437" i="2"/>
  <c r="E438" i="2"/>
  <c r="F438" i="2" s="1"/>
  <c r="G438" i="2" s="1"/>
  <c r="P438" i="2" s="1"/>
  <c r="S438" i="2"/>
  <c r="E439" i="2"/>
  <c r="F439" i="2" s="1"/>
  <c r="G439" i="2" s="1"/>
  <c r="P439" i="2" s="1"/>
  <c r="S439" i="2"/>
  <c r="E440" i="2"/>
  <c r="F440" i="2" s="1"/>
  <c r="G440" i="2" s="1"/>
  <c r="P440" i="2"/>
  <c r="S440" i="2"/>
  <c r="E441" i="2"/>
  <c r="F441" i="2" s="1"/>
  <c r="G441" i="2" s="1"/>
  <c r="P441" i="2" s="1"/>
  <c r="S441" i="2"/>
  <c r="E442" i="2"/>
  <c r="F442" i="2" s="1"/>
  <c r="G442" i="2" s="1"/>
  <c r="P442" i="2" s="1"/>
  <c r="S442" i="2"/>
  <c r="E443" i="2"/>
  <c r="F443" i="2" s="1"/>
  <c r="G443" i="2" s="1"/>
  <c r="P443" i="2" s="1"/>
  <c r="S443" i="2"/>
  <c r="E444" i="2"/>
  <c r="F444" i="2" s="1"/>
  <c r="G444" i="2" s="1"/>
  <c r="P444" i="2" s="1"/>
  <c r="S444" i="2"/>
  <c r="E445" i="2"/>
  <c r="F445" i="2" s="1"/>
  <c r="G445" i="2" s="1"/>
  <c r="P445" i="2" s="1"/>
  <c r="S445" i="2"/>
  <c r="E446" i="2"/>
  <c r="F446" i="2" s="1"/>
  <c r="G446" i="2" s="1"/>
  <c r="P446" i="2" s="1"/>
  <c r="S446" i="2"/>
  <c r="E447" i="2"/>
  <c r="F447" i="2" s="1"/>
  <c r="G447" i="2" s="1"/>
  <c r="P447" i="2" s="1"/>
  <c r="S447" i="2"/>
  <c r="E448" i="2"/>
  <c r="F448" i="2" s="1"/>
  <c r="G448" i="2" s="1"/>
  <c r="P448" i="2" s="1"/>
  <c r="S448" i="2"/>
  <c r="E449" i="2"/>
  <c r="F449" i="2" s="1"/>
  <c r="G449" i="2" s="1"/>
  <c r="P449" i="2" s="1"/>
  <c r="S449" i="2"/>
  <c r="E450" i="2"/>
  <c r="F450" i="2" s="1"/>
  <c r="G450" i="2" s="1"/>
  <c r="P450" i="2" s="1"/>
  <c r="S450" i="2"/>
  <c r="E451" i="2"/>
  <c r="F451" i="2" s="1"/>
  <c r="G451" i="2" s="1"/>
  <c r="M451" i="2" s="1"/>
  <c r="S451" i="2"/>
  <c r="E452" i="2"/>
  <c r="F452" i="2" s="1"/>
  <c r="G452" i="2" s="1"/>
  <c r="P452" i="2" s="1"/>
  <c r="S452" i="2"/>
  <c r="E453" i="2"/>
  <c r="F453" i="2" s="1"/>
  <c r="G453" i="2" s="1"/>
  <c r="P453" i="2" s="1"/>
  <c r="S453" i="2"/>
  <c r="E454" i="2"/>
  <c r="F454" i="2" s="1"/>
  <c r="G454" i="2" s="1"/>
  <c r="M454" i="2" s="1"/>
  <c r="S454" i="2"/>
  <c r="E455" i="2"/>
  <c r="F455" i="2" s="1"/>
  <c r="G455" i="2" s="1"/>
  <c r="P455" i="2" s="1"/>
  <c r="S455" i="2"/>
  <c r="E456" i="2"/>
  <c r="F456" i="2" s="1"/>
  <c r="G456" i="2" s="1"/>
  <c r="P456" i="2" s="1"/>
  <c r="S456" i="2"/>
  <c r="E457" i="2"/>
  <c r="F457" i="2" s="1"/>
  <c r="G457" i="2" s="1"/>
  <c r="P457" i="2" s="1"/>
  <c r="S457" i="2"/>
  <c r="E458" i="2"/>
  <c r="F458" i="2" s="1"/>
  <c r="G458" i="2" s="1"/>
  <c r="P458" i="2" s="1"/>
  <c r="S458" i="2"/>
  <c r="E459" i="2"/>
  <c r="F459" i="2"/>
  <c r="G459" i="2" s="1"/>
  <c r="P459" i="2" s="1"/>
  <c r="S459" i="2"/>
  <c r="E460" i="2"/>
  <c r="F460" i="2"/>
  <c r="G460" i="2" s="1"/>
  <c r="P460" i="2" s="1"/>
  <c r="S460" i="2"/>
  <c r="E461" i="2"/>
  <c r="F461" i="2" s="1"/>
  <c r="G461" i="2" s="1"/>
  <c r="P461" i="2" s="1"/>
  <c r="S461" i="2"/>
  <c r="E462" i="2"/>
  <c r="F462" i="2" s="1"/>
  <c r="G462" i="2" s="1"/>
  <c r="P462" i="2" s="1"/>
  <c r="S462" i="2"/>
  <c r="E463" i="2"/>
  <c r="F463" i="2" s="1"/>
  <c r="G463" i="2" s="1"/>
  <c r="P463" i="2" s="1"/>
  <c r="S463" i="2"/>
  <c r="E464" i="2"/>
  <c r="F464" i="2" s="1"/>
  <c r="G464" i="2" s="1"/>
  <c r="P464" i="2" s="1"/>
  <c r="S464" i="2"/>
  <c r="E465" i="2"/>
  <c r="F465" i="2" s="1"/>
  <c r="G465" i="2" s="1"/>
  <c r="P465" i="2" s="1"/>
  <c r="S465" i="2"/>
  <c r="E466" i="2"/>
  <c r="F466" i="2" s="1"/>
  <c r="G466" i="2" s="1"/>
  <c r="P466" i="2" s="1"/>
  <c r="S466" i="2"/>
  <c r="E467" i="2"/>
  <c r="F467" i="2" s="1"/>
  <c r="G467" i="2" s="1"/>
  <c r="P467" i="2" s="1"/>
  <c r="S467" i="2"/>
  <c r="E468" i="2"/>
  <c r="F468" i="2" s="1"/>
  <c r="G468" i="2" s="1"/>
  <c r="P468" i="2" s="1"/>
  <c r="S468" i="2"/>
  <c r="E469" i="2"/>
  <c r="F469" i="2" s="1"/>
  <c r="G469" i="2" s="1"/>
  <c r="M469" i="2" s="1"/>
  <c r="S469" i="2"/>
  <c r="E470" i="2"/>
  <c r="F470" i="2" s="1"/>
  <c r="G470" i="2" s="1"/>
  <c r="P470" i="2" s="1"/>
  <c r="S470" i="2"/>
  <c r="E471" i="2"/>
  <c r="F471" i="2" s="1"/>
  <c r="G471" i="2" s="1"/>
  <c r="P471" i="2" s="1"/>
  <c r="S471" i="2"/>
  <c r="E472" i="2"/>
  <c r="F472" i="2" s="1"/>
  <c r="G472" i="2" s="1"/>
  <c r="P472" i="2"/>
  <c r="S472" i="2"/>
  <c r="E473" i="2"/>
  <c r="F473" i="2" s="1"/>
  <c r="G473" i="2" s="1"/>
  <c r="P473" i="2" s="1"/>
  <c r="S473" i="2"/>
  <c r="E474" i="2"/>
  <c r="F474" i="2" s="1"/>
  <c r="G474" i="2" s="1"/>
  <c r="P474" i="2" s="1"/>
  <c r="S474" i="2"/>
  <c r="E475" i="2"/>
  <c r="F475" i="2" s="1"/>
  <c r="G475" i="2" s="1"/>
  <c r="P475" i="2" s="1"/>
  <c r="S475" i="2"/>
  <c r="E476" i="2"/>
  <c r="F476" i="2" s="1"/>
  <c r="G476" i="2" s="1"/>
  <c r="P476" i="2" s="1"/>
  <c r="S476" i="2"/>
  <c r="E477" i="2"/>
  <c r="F477" i="2"/>
  <c r="G477" i="2"/>
  <c r="P477" i="2" s="1"/>
  <c r="S477" i="2"/>
  <c r="E478" i="2"/>
  <c r="F478" i="2" s="1"/>
  <c r="G478" i="2" s="1"/>
  <c r="P478" i="2" s="1"/>
  <c r="S478" i="2"/>
  <c r="E479" i="2"/>
  <c r="F479" i="2" s="1"/>
  <c r="G479" i="2" s="1"/>
  <c r="P479" i="2" s="1"/>
  <c r="S479" i="2"/>
  <c r="E480" i="2"/>
  <c r="F480" i="2" s="1"/>
  <c r="G480" i="2" s="1"/>
  <c r="P480" i="2"/>
  <c r="S480" i="2"/>
  <c r="E481" i="2"/>
  <c r="F481" i="2" s="1"/>
  <c r="G481" i="2" s="1"/>
  <c r="P481" i="2" s="1"/>
  <c r="S481" i="2"/>
  <c r="E482" i="2"/>
  <c r="F482" i="2" s="1"/>
  <c r="G482" i="2" s="1"/>
  <c r="P482" i="2" s="1"/>
  <c r="S482" i="2"/>
  <c r="E483" i="2"/>
  <c r="F483" i="2" s="1"/>
  <c r="G483" i="2" s="1"/>
  <c r="P483" i="2" s="1"/>
  <c r="S483" i="2"/>
  <c r="E484" i="2"/>
  <c r="F484" i="2" s="1"/>
  <c r="G484" i="2" s="1"/>
  <c r="P484" i="2" s="1"/>
  <c r="S484" i="2"/>
  <c r="E485" i="2"/>
  <c r="F485" i="2" s="1"/>
  <c r="G485" i="2" s="1"/>
  <c r="P485" i="2" s="1"/>
  <c r="S485" i="2"/>
  <c r="E486" i="2"/>
  <c r="F486" i="2" s="1"/>
  <c r="G486" i="2" s="1"/>
  <c r="P486" i="2" s="1"/>
  <c r="S486" i="2"/>
  <c r="E487" i="2"/>
  <c r="F487" i="2" s="1"/>
  <c r="G487" i="2" s="1"/>
  <c r="P487" i="2" s="1"/>
  <c r="S487" i="2"/>
  <c r="E488" i="2"/>
  <c r="F488" i="2" s="1"/>
  <c r="G488" i="2" s="1"/>
  <c r="P488" i="2" s="1"/>
  <c r="S488" i="2"/>
  <c r="E489" i="2"/>
  <c r="F489" i="2" s="1"/>
  <c r="G489" i="2" s="1"/>
  <c r="P489" i="2" s="1"/>
  <c r="S489" i="2"/>
  <c r="E490" i="2"/>
  <c r="F490" i="2" s="1"/>
  <c r="G490" i="2" s="1"/>
  <c r="P490" i="2" s="1"/>
  <c r="S490" i="2"/>
  <c r="E491" i="2"/>
  <c r="F491" i="2" s="1"/>
  <c r="G491" i="2" s="1"/>
  <c r="P491" i="2" s="1"/>
  <c r="S491" i="2"/>
  <c r="E492" i="2"/>
  <c r="F492" i="2" s="1"/>
  <c r="G492" i="2" s="1"/>
  <c r="P492" i="2" s="1"/>
  <c r="S492" i="2"/>
  <c r="E493" i="2"/>
  <c r="F493" i="2" s="1"/>
  <c r="G493" i="2" s="1"/>
  <c r="P493" i="2" s="1"/>
  <c r="S493" i="2"/>
  <c r="E494" i="2"/>
  <c r="F494" i="2" s="1"/>
  <c r="G494" i="2" s="1"/>
  <c r="P494" i="2" s="1"/>
  <c r="S494" i="2"/>
  <c r="E495" i="2"/>
  <c r="F495" i="2" s="1"/>
  <c r="G495" i="2"/>
  <c r="P495" i="2" s="1"/>
  <c r="S495" i="2"/>
  <c r="E496" i="2"/>
  <c r="F496" i="2" s="1"/>
  <c r="G496" i="2" s="1"/>
  <c r="P496" i="2" s="1"/>
  <c r="S496" i="2"/>
  <c r="E497" i="2"/>
  <c r="F497" i="2" s="1"/>
  <c r="G497" i="2" s="1"/>
  <c r="P497" i="2" s="1"/>
  <c r="S497" i="2"/>
  <c r="E498" i="2"/>
  <c r="F498" i="2" s="1"/>
  <c r="G498" i="2" s="1"/>
  <c r="P498" i="2" s="1"/>
  <c r="S498" i="2"/>
  <c r="E499" i="2"/>
  <c r="F499" i="2" s="1"/>
  <c r="G499" i="2" s="1"/>
  <c r="P499" i="2" s="1"/>
  <c r="S499" i="2"/>
  <c r="E500" i="2"/>
  <c r="F500" i="2" s="1"/>
  <c r="G500" i="2" s="1"/>
  <c r="P500" i="2" s="1"/>
  <c r="S500" i="2"/>
  <c r="E501" i="2"/>
  <c r="F501" i="2" s="1"/>
  <c r="G501" i="2" s="1"/>
  <c r="P501" i="2" s="1"/>
  <c r="S501" i="2"/>
  <c r="E502" i="2"/>
  <c r="F502" i="2" s="1"/>
  <c r="G502" i="2" s="1"/>
  <c r="P502" i="2" s="1"/>
  <c r="S502" i="2"/>
  <c r="E503" i="2"/>
  <c r="F503" i="2" s="1"/>
  <c r="G503" i="2" s="1"/>
  <c r="P503" i="2" s="1"/>
  <c r="S503" i="2"/>
  <c r="E504" i="2"/>
  <c r="F504" i="2" s="1"/>
  <c r="G504" i="2" s="1"/>
  <c r="P504" i="2"/>
  <c r="S504" i="2"/>
  <c r="E505" i="2"/>
  <c r="F505" i="2" s="1"/>
  <c r="G505" i="2" s="1"/>
  <c r="P505" i="2" s="1"/>
  <c r="S505" i="2"/>
  <c r="E506" i="2"/>
  <c r="F506" i="2" s="1"/>
  <c r="G506" i="2" s="1"/>
  <c r="M506" i="2" s="1"/>
  <c r="S506" i="2"/>
  <c r="E507" i="2"/>
  <c r="F507" i="2" s="1"/>
  <c r="G507" i="2" s="1"/>
  <c r="M507" i="2" s="1"/>
  <c r="S507" i="2"/>
  <c r="E508" i="2"/>
  <c r="F508" i="2" s="1"/>
  <c r="G508" i="2" s="1"/>
  <c r="M508" i="2" s="1"/>
  <c r="S508" i="2"/>
  <c r="E509" i="2"/>
  <c r="F509" i="2"/>
  <c r="G509" i="2" s="1"/>
  <c r="M509" i="2" s="1"/>
  <c r="S509" i="2"/>
  <c r="E510" i="2"/>
  <c r="F510" i="2" s="1"/>
  <c r="G510" i="2" s="1"/>
  <c r="M510" i="2" s="1"/>
  <c r="S510" i="2"/>
  <c r="E511" i="2"/>
  <c r="F511" i="2" s="1"/>
  <c r="G511" i="2" s="1"/>
  <c r="P511" i="2" s="1"/>
  <c r="S511" i="2"/>
  <c r="E512" i="2"/>
  <c r="F512" i="2" s="1"/>
  <c r="G512" i="2" s="1"/>
  <c r="P512" i="2" s="1"/>
  <c r="S512" i="2"/>
  <c r="E513" i="2"/>
  <c r="F513" i="2" s="1"/>
  <c r="G513" i="2" s="1"/>
  <c r="P513" i="2" s="1"/>
  <c r="S513" i="2"/>
  <c r="E514" i="2"/>
  <c r="F514" i="2"/>
  <c r="G514" i="2" s="1"/>
  <c r="P514" i="2" s="1"/>
  <c r="S514" i="2"/>
  <c r="E515" i="2"/>
  <c r="F515" i="2" s="1"/>
  <c r="G515" i="2" s="1"/>
  <c r="P515" i="2" s="1"/>
  <c r="S515" i="2"/>
  <c r="E516" i="2"/>
  <c r="F516" i="2" s="1"/>
  <c r="G516" i="2" s="1"/>
  <c r="K516" i="2" s="1"/>
  <c r="S516" i="2"/>
  <c r="E517" i="2"/>
  <c r="F517" i="2" s="1"/>
  <c r="G517" i="2" s="1"/>
  <c r="K517" i="2" s="1"/>
  <c r="S517" i="2"/>
  <c r="E518" i="2"/>
  <c r="F518" i="2" s="1"/>
  <c r="G518" i="2" s="1"/>
  <c r="P518" i="2" s="1"/>
  <c r="S518" i="2"/>
  <c r="E519" i="2"/>
  <c r="F519" i="2" s="1"/>
  <c r="G519" i="2" s="1"/>
  <c r="K519" i="2" s="1"/>
  <c r="S519" i="2"/>
  <c r="E520" i="2"/>
  <c r="F520" i="2" s="1"/>
  <c r="G520" i="2" s="1"/>
  <c r="P520" i="2" s="1"/>
  <c r="S520" i="2"/>
  <c r="E521" i="2"/>
  <c r="F521" i="2" s="1"/>
  <c r="G521" i="2" s="1"/>
  <c r="P521" i="2" s="1"/>
  <c r="S521" i="2"/>
  <c r="E522" i="2"/>
  <c r="F522" i="2"/>
  <c r="G522" i="2" s="1"/>
  <c r="P522" i="2" s="1"/>
  <c r="S522" i="2"/>
  <c r="E523" i="2"/>
  <c r="F523" i="2" s="1"/>
  <c r="G523" i="2" s="1"/>
  <c r="P523" i="2" s="1"/>
  <c r="S523" i="2"/>
  <c r="E524" i="2"/>
  <c r="F524" i="2" s="1"/>
  <c r="G524" i="2" s="1"/>
  <c r="P524" i="2" s="1"/>
  <c r="S524" i="2"/>
  <c r="E525" i="2"/>
  <c r="F525" i="2" s="1"/>
  <c r="G525" i="2" s="1"/>
  <c r="P525" i="2" s="1"/>
  <c r="S525" i="2"/>
  <c r="E526" i="2"/>
  <c r="F526" i="2" s="1"/>
  <c r="G526" i="2" s="1"/>
  <c r="P526" i="2" s="1"/>
  <c r="S526" i="2"/>
  <c r="E527" i="2"/>
  <c r="F527" i="2" s="1"/>
  <c r="G527" i="2" s="1"/>
  <c r="P527" i="2" s="1"/>
  <c r="S527" i="2"/>
  <c r="E528" i="2"/>
  <c r="F528" i="2" s="1"/>
  <c r="G528" i="2" s="1"/>
  <c r="P528" i="2" s="1"/>
  <c r="S528" i="2"/>
  <c r="E529" i="2"/>
  <c r="F529" i="2"/>
  <c r="G529" i="2" s="1"/>
  <c r="P529" i="2" s="1"/>
  <c r="S529" i="2"/>
  <c r="E530" i="2"/>
  <c r="F530" i="2" s="1"/>
  <c r="G530" i="2" s="1"/>
  <c r="M530" i="2" s="1"/>
  <c r="S530" i="2"/>
  <c r="E531" i="2"/>
  <c r="F531" i="2" s="1"/>
  <c r="G531" i="2" s="1"/>
  <c r="M531" i="2" s="1"/>
  <c r="S531" i="2"/>
  <c r="E532" i="2"/>
  <c r="F532" i="2" s="1"/>
  <c r="G532" i="2" s="1"/>
  <c r="P532" i="2" s="1"/>
  <c r="S532" i="2"/>
  <c r="E533" i="2"/>
  <c r="F533" i="2" s="1"/>
  <c r="G533" i="2" s="1"/>
  <c r="P533" i="2"/>
  <c r="S533" i="2"/>
  <c r="E534" i="2"/>
  <c r="F534" i="2" s="1"/>
  <c r="G534" i="2" s="1"/>
  <c r="M534" i="2" s="1"/>
  <c r="S534" i="2"/>
  <c r="E535" i="2"/>
  <c r="F535" i="2" s="1"/>
  <c r="G535" i="2" s="1"/>
  <c r="M535" i="2" s="1"/>
  <c r="S535" i="2"/>
  <c r="E536" i="2"/>
  <c r="F536" i="2" s="1"/>
  <c r="G536" i="2" s="1"/>
  <c r="M536" i="2" s="1"/>
  <c r="S536" i="2"/>
  <c r="E537" i="2"/>
  <c r="F537" i="2" s="1"/>
  <c r="G537" i="2" s="1"/>
  <c r="M537" i="2" s="1"/>
  <c r="S537" i="2"/>
  <c r="E538" i="2"/>
  <c r="F538" i="2"/>
  <c r="G538" i="2"/>
  <c r="M538" i="2" s="1"/>
  <c r="S538" i="2"/>
  <c r="E539" i="2"/>
  <c r="F539" i="2" s="1"/>
  <c r="G539" i="2" s="1"/>
  <c r="M539" i="2" s="1"/>
  <c r="S539" i="2"/>
  <c r="E540" i="2"/>
  <c r="F540" i="2" s="1"/>
  <c r="G540" i="2" s="1"/>
  <c r="M540" i="2" s="1"/>
  <c r="S540" i="2"/>
  <c r="E541" i="2"/>
  <c r="F541" i="2" s="1"/>
  <c r="G541" i="2" s="1"/>
  <c r="M541" i="2"/>
  <c r="S541" i="2"/>
  <c r="E542" i="2"/>
  <c r="F542" i="2" s="1"/>
  <c r="G542" i="2" s="1"/>
  <c r="M542" i="2" s="1"/>
  <c r="S542" i="2"/>
  <c r="E543" i="2"/>
  <c r="F543" i="2" s="1"/>
  <c r="G543" i="2" s="1"/>
  <c r="M543" i="2" s="1"/>
  <c r="S543" i="2"/>
  <c r="E544" i="2"/>
  <c r="F544" i="2" s="1"/>
  <c r="G544" i="2" s="1"/>
  <c r="M544" i="2" s="1"/>
  <c r="S544" i="2"/>
  <c r="E545" i="2"/>
  <c r="F545" i="2" s="1"/>
  <c r="G545" i="2" s="1"/>
  <c r="M545" i="2" s="1"/>
  <c r="S545" i="2"/>
  <c r="E546" i="2"/>
  <c r="F546" i="2"/>
  <c r="G546" i="2" s="1"/>
  <c r="M546" i="2" s="1"/>
  <c r="S546" i="2"/>
  <c r="E547" i="2"/>
  <c r="F547" i="2" s="1"/>
  <c r="G547" i="2" s="1"/>
  <c r="M547" i="2" s="1"/>
  <c r="S547" i="2"/>
  <c r="E548" i="2"/>
  <c r="F548" i="2" s="1"/>
  <c r="G548" i="2" s="1"/>
  <c r="M548" i="2" s="1"/>
  <c r="S548" i="2"/>
  <c r="E549" i="2"/>
  <c r="F549" i="2" s="1"/>
  <c r="G549" i="2" s="1"/>
  <c r="M549" i="2" s="1"/>
  <c r="S549" i="2"/>
  <c r="E550" i="2"/>
  <c r="F550" i="2" s="1"/>
  <c r="G550" i="2" s="1"/>
  <c r="M550" i="2" s="1"/>
  <c r="S550" i="2"/>
  <c r="E551" i="2"/>
  <c r="F551" i="2" s="1"/>
  <c r="G551" i="2" s="1"/>
  <c r="M551" i="2" s="1"/>
  <c r="S551" i="2"/>
  <c r="E552" i="2"/>
  <c r="F552" i="2" s="1"/>
  <c r="G552" i="2" s="1"/>
  <c r="M552" i="2" s="1"/>
  <c r="S552" i="2"/>
  <c r="E553" i="2"/>
  <c r="F553" i="2" s="1"/>
  <c r="G553" i="2" s="1"/>
  <c r="M553" i="2" s="1"/>
  <c r="S553" i="2"/>
  <c r="E554" i="2"/>
  <c r="F554" i="2" s="1"/>
  <c r="G554" i="2" s="1"/>
  <c r="M554" i="2" s="1"/>
  <c r="S554" i="2"/>
  <c r="E555" i="2"/>
  <c r="F555" i="2" s="1"/>
  <c r="G555" i="2" s="1"/>
  <c r="M555" i="2" s="1"/>
  <c r="S555" i="2"/>
  <c r="E556" i="2"/>
  <c r="F556" i="2" s="1"/>
  <c r="G556" i="2"/>
  <c r="K556" i="2" s="1"/>
  <c r="S556" i="2"/>
  <c r="E557" i="2"/>
  <c r="F557" i="2" s="1"/>
  <c r="G557" i="2" s="1"/>
  <c r="K557" i="2" s="1"/>
  <c r="S557" i="2"/>
  <c r="E558" i="2"/>
  <c r="F558" i="2" s="1"/>
  <c r="G558" i="2" s="1"/>
  <c r="M558" i="2" s="1"/>
  <c r="S558" i="2"/>
  <c r="E559" i="2"/>
  <c r="F559" i="2"/>
  <c r="G559" i="2" s="1"/>
  <c r="K559" i="2" s="1"/>
  <c r="S559" i="2"/>
  <c r="E560" i="2"/>
  <c r="F560" i="2" s="1"/>
  <c r="G560" i="2" s="1"/>
  <c r="K560" i="2" s="1"/>
  <c r="S560" i="2"/>
  <c r="E561" i="2"/>
  <c r="F561" i="2"/>
  <c r="G561" i="2" s="1"/>
  <c r="K561" i="2" s="1"/>
  <c r="S561" i="2"/>
  <c r="E562" i="2"/>
  <c r="F562" i="2"/>
  <c r="G562" i="2" s="1"/>
  <c r="P562" i="2" s="1"/>
  <c r="S562" i="2"/>
  <c r="E563" i="2"/>
  <c r="F563" i="2" s="1"/>
  <c r="G563" i="2" s="1"/>
  <c r="P563" i="2" s="1"/>
  <c r="S563" i="2"/>
  <c r="E564" i="2"/>
  <c r="F564" i="2" s="1"/>
  <c r="G564" i="2" s="1"/>
  <c r="P564" i="2" s="1"/>
  <c r="S564" i="2"/>
  <c r="E565" i="2"/>
  <c r="F565" i="2" s="1"/>
  <c r="G565" i="2" s="1"/>
  <c r="K565" i="2" s="1"/>
  <c r="S565" i="2"/>
  <c r="E566" i="2"/>
  <c r="F566" i="2" s="1"/>
  <c r="G566" i="2" s="1"/>
  <c r="P566" i="2" s="1"/>
  <c r="S566" i="2"/>
  <c r="E567" i="2"/>
  <c r="F567" i="2" s="1"/>
  <c r="G567" i="2" s="1"/>
  <c r="P567" i="2" s="1"/>
  <c r="S567" i="2"/>
  <c r="E568" i="2"/>
  <c r="F568" i="2" s="1"/>
  <c r="G568" i="2" s="1"/>
  <c r="K568" i="2" s="1"/>
  <c r="S568" i="2"/>
  <c r="E569" i="2"/>
  <c r="F569" i="2" s="1"/>
  <c r="G569" i="2" s="1"/>
  <c r="M569" i="2" s="1"/>
  <c r="S569" i="2"/>
  <c r="E570" i="2"/>
  <c r="F570" i="2"/>
  <c r="G570" i="2" s="1"/>
  <c r="M570" i="2" s="1"/>
  <c r="S570" i="2"/>
  <c r="E571" i="2"/>
  <c r="F571" i="2" s="1"/>
  <c r="G571" i="2" s="1"/>
  <c r="M571" i="2" s="1"/>
  <c r="S571" i="2"/>
  <c r="E572" i="2"/>
  <c r="F572" i="2" s="1"/>
  <c r="G572" i="2" s="1"/>
  <c r="M572" i="2" s="1"/>
  <c r="S572" i="2"/>
  <c r="E573" i="2"/>
  <c r="F573" i="2" s="1"/>
  <c r="G573" i="2" s="1"/>
  <c r="M573" i="2"/>
  <c r="S573" i="2"/>
  <c r="E574" i="2"/>
  <c r="F574" i="2" s="1"/>
  <c r="G574" i="2" s="1"/>
  <c r="M574" i="2" s="1"/>
  <c r="S574" i="2"/>
  <c r="E575" i="2"/>
  <c r="F575" i="2" s="1"/>
  <c r="G575" i="2" s="1"/>
  <c r="M575" i="2" s="1"/>
  <c r="S575" i="2"/>
  <c r="E576" i="2"/>
  <c r="F576" i="2" s="1"/>
  <c r="G576" i="2" s="1"/>
  <c r="P576" i="2" s="1"/>
  <c r="S576" i="2"/>
  <c r="E577" i="2"/>
  <c r="F577" i="2" s="1"/>
  <c r="G577" i="2" s="1"/>
  <c r="P577" i="2" s="1"/>
  <c r="S577" i="2"/>
  <c r="E578" i="2"/>
  <c r="F578" i="2"/>
  <c r="G578" i="2" s="1"/>
  <c r="M578" i="2" s="1"/>
  <c r="S578" i="2"/>
  <c r="E579" i="2"/>
  <c r="F579" i="2" s="1"/>
  <c r="G579" i="2" s="1"/>
  <c r="M579" i="2" s="1"/>
  <c r="S579" i="2"/>
  <c r="E580" i="2"/>
  <c r="F580" i="2" s="1"/>
  <c r="G580" i="2" s="1"/>
  <c r="P580" i="2" s="1"/>
  <c r="S580" i="2"/>
  <c r="E581" i="2"/>
  <c r="F581" i="2" s="1"/>
  <c r="G581" i="2" s="1"/>
  <c r="M581" i="2" s="1"/>
  <c r="S581" i="2"/>
  <c r="E582" i="2"/>
  <c r="F582" i="2" s="1"/>
  <c r="G582" i="2" s="1"/>
  <c r="P582" i="2" s="1"/>
  <c r="S582" i="2"/>
  <c r="E583" i="2"/>
  <c r="F583" i="2" s="1"/>
  <c r="G583" i="2" s="1"/>
  <c r="M583" i="2" s="1"/>
  <c r="S583" i="2"/>
  <c r="E584" i="2"/>
  <c r="F584" i="2" s="1"/>
  <c r="G584" i="2" s="1"/>
  <c r="M584" i="2" s="1"/>
  <c r="S584" i="2"/>
  <c r="E585" i="2"/>
  <c r="F585" i="2" s="1"/>
  <c r="G585" i="2" s="1"/>
  <c r="M585" i="2" s="1"/>
  <c r="S585" i="2"/>
  <c r="E586" i="2"/>
  <c r="F586" i="2"/>
  <c r="G586" i="2" s="1"/>
  <c r="M586" i="2" s="1"/>
  <c r="S586" i="2"/>
  <c r="E587" i="2"/>
  <c r="F587" i="2" s="1"/>
  <c r="G587" i="2" s="1"/>
  <c r="P587" i="2" s="1"/>
  <c r="S587" i="2"/>
  <c r="E588" i="2"/>
  <c r="F588" i="2" s="1"/>
  <c r="G588" i="2" s="1"/>
  <c r="M588" i="2" s="1"/>
  <c r="S588" i="2"/>
  <c r="E589" i="2"/>
  <c r="F589" i="2" s="1"/>
  <c r="G589" i="2" s="1"/>
  <c r="P589" i="2" s="1"/>
  <c r="S589" i="2"/>
  <c r="E590" i="2"/>
  <c r="F590" i="2" s="1"/>
  <c r="G590" i="2" s="1"/>
  <c r="M590" i="2" s="1"/>
  <c r="S590" i="2"/>
  <c r="E591" i="2"/>
  <c r="F591" i="2"/>
  <c r="G591" i="2" s="1"/>
  <c r="M591" i="2" s="1"/>
  <c r="S591" i="2"/>
  <c r="E592" i="2"/>
  <c r="F592" i="2" s="1"/>
  <c r="G592" i="2" s="1"/>
  <c r="M592" i="2" s="1"/>
  <c r="S592" i="2"/>
  <c r="E593" i="2"/>
  <c r="F593" i="2" s="1"/>
  <c r="G593" i="2" s="1"/>
  <c r="K593" i="2" s="1"/>
  <c r="S593" i="2"/>
  <c r="E594" i="2"/>
  <c r="F594" i="2" s="1"/>
  <c r="G594" i="2" s="1"/>
  <c r="K594" i="2" s="1"/>
  <c r="S594" i="2"/>
  <c r="E595" i="2"/>
  <c r="F595" i="2" s="1"/>
  <c r="G595" i="2" s="1"/>
  <c r="M595" i="2" s="1"/>
  <c r="S595" i="2"/>
  <c r="E596" i="2"/>
  <c r="F596" i="2" s="1"/>
  <c r="G596" i="2" s="1"/>
  <c r="M596" i="2" s="1"/>
  <c r="S596" i="2"/>
  <c r="E597" i="2"/>
  <c r="F597" i="2" s="1"/>
  <c r="G597" i="2" s="1"/>
  <c r="M597" i="2" s="1"/>
  <c r="S597" i="2"/>
  <c r="E598" i="2"/>
  <c r="F598" i="2" s="1"/>
  <c r="G598" i="2" s="1"/>
  <c r="P598" i="2" s="1"/>
  <c r="S598" i="2"/>
  <c r="E599" i="2"/>
  <c r="F599" i="2" s="1"/>
  <c r="G599" i="2" s="1"/>
  <c r="M599" i="2" s="1"/>
  <c r="S599" i="2"/>
  <c r="E600" i="2"/>
  <c r="F600" i="2" s="1"/>
  <c r="G600" i="2" s="1"/>
  <c r="P600" i="2" s="1"/>
  <c r="S600" i="2"/>
  <c r="E601" i="2"/>
  <c r="F601" i="2" s="1"/>
  <c r="G601" i="2" s="1"/>
  <c r="P601" i="2" s="1"/>
  <c r="S601" i="2"/>
  <c r="E602" i="2"/>
  <c r="F602" i="2" s="1"/>
  <c r="G602" i="2" s="1"/>
  <c r="P602" i="2" s="1"/>
  <c r="S602" i="2"/>
  <c r="E603" i="2"/>
  <c r="F603" i="2" s="1"/>
  <c r="G603" i="2" s="1"/>
  <c r="P603" i="2" s="1"/>
  <c r="S603" i="2"/>
  <c r="E604" i="2"/>
  <c r="F604" i="2" s="1"/>
  <c r="G604" i="2" s="1"/>
  <c r="P604" i="2" s="1"/>
  <c r="S604" i="2"/>
  <c r="E605" i="2"/>
  <c r="F605" i="2" s="1"/>
  <c r="G605" i="2" s="1"/>
  <c r="P605" i="2" s="1"/>
  <c r="S605" i="2"/>
  <c r="E606" i="2"/>
  <c r="F606" i="2" s="1"/>
  <c r="G606" i="2" s="1"/>
  <c r="P606" i="2" s="1"/>
  <c r="S606" i="2"/>
  <c r="E607" i="2"/>
  <c r="F607" i="2" s="1"/>
  <c r="G607" i="2" s="1"/>
  <c r="P607" i="2" s="1"/>
  <c r="S607" i="2"/>
  <c r="E608" i="2"/>
  <c r="F608" i="2" s="1"/>
  <c r="G608" i="2" s="1"/>
  <c r="P608" i="2" s="1"/>
  <c r="S608" i="2"/>
  <c r="E609" i="2"/>
  <c r="F609" i="2" s="1"/>
  <c r="G609" i="2" s="1"/>
  <c r="P609" i="2" s="1"/>
  <c r="S609" i="2"/>
  <c r="E610" i="2"/>
  <c r="F610" i="2" s="1"/>
  <c r="G610" i="2" s="1"/>
  <c r="P610" i="2" s="1"/>
  <c r="S610" i="2"/>
  <c r="E611" i="2"/>
  <c r="F611" i="2" s="1"/>
  <c r="G611" i="2" s="1"/>
  <c r="P611" i="2" s="1"/>
  <c r="S611" i="2"/>
  <c r="E612" i="2"/>
  <c r="F612" i="2" s="1"/>
  <c r="G612" i="2" s="1"/>
  <c r="P612" i="2" s="1"/>
  <c r="S612" i="2"/>
  <c r="E613" i="2"/>
  <c r="F613" i="2" s="1"/>
  <c r="G613" i="2" s="1"/>
  <c r="M613" i="2" s="1"/>
  <c r="S613" i="2"/>
  <c r="E614" i="2"/>
  <c r="F614" i="2" s="1"/>
  <c r="G614" i="2" s="1"/>
  <c r="M614" i="2" s="1"/>
  <c r="S614" i="2"/>
  <c r="E615" i="2"/>
  <c r="F615" i="2" s="1"/>
  <c r="G615" i="2" s="1"/>
  <c r="M615" i="2" s="1"/>
  <c r="S615" i="2"/>
  <c r="E616" i="2"/>
  <c r="F616" i="2" s="1"/>
  <c r="G616" i="2" s="1"/>
  <c r="P616" i="2" s="1"/>
  <c r="S616" i="2"/>
  <c r="E617" i="2"/>
  <c r="F617" i="2" s="1"/>
  <c r="G617" i="2" s="1"/>
  <c r="P617" i="2" s="1"/>
  <c r="S617" i="2"/>
  <c r="E618" i="2"/>
  <c r="F618" i="2"/>
  <c r="G618" i="2" s="1"/>
  <c r="K618" i="2" s="1"/>
  <c r="S618" i="2"/>
  <c r="E619" i="2"/>
  <c r="F619" i="2" s="1"/>
  <c r="G619" i="2" s="1"/>
  <c r="K619" i="2" s="1"/>
  <c r="S619" i="2"/>
  <c r="E620" i="2"/>
  <c r="F620" i="2" s="1"/>
  <c r="G620" i="2" s="1"/>
  <c r="P620" i="2" s="1"/>
  <c r="S620" i="2"/>
  <c r="E621" i="2"/>
  <c r="F621" i="2" s="1"/>
  <c r="G621" i="2" s="1"/>
  <c r="M621" i="2" s="1"/>
  <c r="S621" i="2"/>
  <c r="E622" i="2"/>
  <c r="F622" i="2" s="1"/>
  <c r="G622" i="2" s="1"/>
  <c r="M622" i="2" s="1"/>
  <c r="S622" i="2"/>
  <c r="E623" i="2"/>
  <c r="F623" i="2" s="1"/>
  <c r="G623" i="2" s="1"/>
  <c r="K623" i="2" s="1"/>
  <c r="S623" i="2"/>
  <c r="E624" i="2"/>
  <c r="F624" i="2" s="1"/>
  <c r="G624" i="2" s="1"/>
  <c r="K624" i="2" s="1"/>
  <c r="S624" i="2"/>
  <c r="E625" i="2"/>
  <c r="F625" i="2" s="1"/>
  <c r="G625" i="2" s="1"/>
  <c r="P625" i="2" s="1"/>
  <c r="S625" i="2"/>
  <c r="E626" i="2"/>
  <c r="F626" i="2" s="1"/>
  <c r="G626" i="2" s="1"/>
  <c r="P626" i="2" s="1"/>
  <c r="S626" i="2"/>
  <c r="E627" i="2"/>
  <c r="F627" i="2" s="1"/>
  <c r="G627" i="2" s="1"/>
  <c r="P627" i="2" s="1"/>
  <c r="S627" i="2"/>
  <c r="E628" i="2"/>
  <c r="F628" i="2" s="1"/>
  <c r="G628" i="2" s="1"/>
  <c r="P628" i="2" s="1"/>
  <c r="S628" i="2"/>
  <c r="E629" i="2"/>
  <c r="F629" i="2" s="1"/>
  <c r="G629" i="2" s="1"/>
  <c r="P629" i="2" s="1"/>
  <c r="S629" i="2"/>
  <c r="E630" i="2"/>
  <c r="F630" i="2" s="1"/>
  <c r="G630" i="2" s="1"/>
  <c r="P630" i="2" s="1"/>
  <c r="S630" i="2"/>
  <c r="E631" i="2"/>
  <c r="F631" i="2" s="1"/>
  <c r="G631" i="2" s="1"/>
  <c r="P631" i="2" s="1"/>
  <c r="S631" i="2"/>
  <c r="E632" i="2"/>
  <c r="F632" i="2" s="1"/>
  <c r="G632" i="2" s="1"/>
  <c r="P632" i="2" s="1"/>
  <c r="S632" i="2"/>
  <c r="E633" i="2"/>
  <c r="F633" i="2" s="1"/>
  <c r="G633" i="2" s="1"/>
  <c r="P633" i="2" s="1"/>
  <c r="S633" i="2"/>
  <c r="E634" i="2"/>
  <c r="F634" i="2" s="1"/>
  <c r="G634" i="2" s="1"/>
  <c r="K634" i="2" s="1"/>
  <c r="S634" i="2"/>
  <c r="E635" i="2"/>
  <c r="F635" i="2" s="1"/>
  <c r="G635" i="2" s="1"/>
  <c r="I635" i="2" s="1"/>
  <c r="S635" i="2"/>
  <c r="E636" i="2"/>
  <c r="F636" i="2" s="1"/>
  <c r="G636" i="2" s="1"/>
  <c r="P636" i="2" s="1"/>
  <c r="S636" i="2"/>
  <c r="E637" i="2"/>
  <c r="F637" i="2" s="1"/>
  <c r="G637" i="2" s="1"/>
  <c r="P637" i="2" s="1"/>
  <c r="S637" i="2"/>
  <c r="E638" i="2"/>
  <c r="F638" i="2" s="1"/>
  <c r="G638" i="2" s="1"/>
  <c r="P638" i="2" s="1"/>
  <c r="S638" i="2"/>
  <c r="E639" i="2"/>
  <c r="F639" i="2" s="1"/>
  <c r="G639" i="2" s="1"/>
  <c r="P639" i="2" s="1"/>
  <c r="S639" i="2"/>
  <c r="E640" i="2"/>
  <c r="F640" i="2" s="1"/>
  <c r="G640" i="2" s="1"/>
  <c r="P640" i="2" s="1"/>
  <c r="S640" i="2"/>
  <c r="E641" i="2"/>
  <c r="F641" i="2" s="1"/>
  <c r="G641" i="2" s="1"/>
  <c r="P641" i="2" s="1"/>
  <c r="S641" i="2"/>
  <c r="E642" i="2"/>
  <c r="F642" i="2"/>
  <c r="G642" i="2"/>
  <c r="P642" i="2" s="1"/>
  <c r="S642" i="2"/>
  <c r="E643" i="2"/>
  <c r="F643" i="2" s="1"/>
  <c r="G643" i="2" s="1"/>
  <c r="M643" i="2" s="1"/>
  <c r="S643" i="2"/>
  <c r="E644" i="2"/>
  <c r="F644" i="2" s="1"/>
  <c r="G644" i="2" s="1"/>
  <c r="K644" i="2" s="1"/>
  <c r="S644" i="2"/>
  <c r="E645" i="2"/>
  <c r="F645" i="2" s="1"/>
  <c r="G645" i="2" s="1"/>
  <c r="M645" i="2"/>
  <c r="S645" i="2"/>
  <c r="E646" i="2"/>
  <c r="F646" i="2"/>
  <c r="G646" i="2" s="1"/>
  <c r="P646" i="2" s="1"/>
  <c r="S646" i="2"/>
  <c r="E647" i="2"/>
  <c r="F647" i="2" s="1"/>
  <c r="G647" i="2" s="1"/>
  <c r="P647" i="2" s="1"/>
  <c r="S647" i="2"/>
  <c r="E648" i="2"/>
  <c r="F648" i="2" s="1"/>
  <c r="G648" i="2" s="1"/>
  <c r="P648" i="2" s="1"/>
  <c r="S648" i="2"/>
  <c r="E649" i="2"/>
  <c r="F649" i="2" s="1"/>
  <c r="G649" i="2" s="1"/>
  <c r="P649" i="2" s="1"/>
  <c r="S649" i="2"/>
  <c r="E650" i="2"/>
  <c r="F650" i="2" s="1"/>
  <c r="G650" i="2" s="1"/>
  <c r="P650" i="2" s="1"/>
  <c r="S650" i="2"/>
  <c r="E651" i="2"/>
  <c r="F651" i="2" s="1"/>
  <c r="G651" i="2" s="1"/>
  <c r="P651" i="2" s="1"/>
  <c r="S651" i="2"/>
  <c r="E652" i="2"/>
  <c r="F652" i="2" s="1"/>
  <c r="G652" i="2" s="1"/>
  <c r="P652" i="2" s="1"/>
  <c r="S652" i="2"/>
  <c r="E653" i="2"/>
  <c r="F653" i="2" s="1"/>
  <c r="G653" i="2" s="1"/>
  <c r="P653" i="2" s="1"/>
  <c r="S653" i="2"/>
  <c r="E654" i="2"/>
  <c r="F654" i="2" s="1"/>
  <c r="G654" i="2" s="1"/>
  <c r="K654" i="2" s="1"/>
  <c r="S654" i="2"/>
  <c r="E655" i="2"/>
  <c r="F655" i="2" s="1"/>
  <c r="G655" i="2" s="1"/>
  <c r="K655" i="2" s="1"/>
  <c r="S655" i="2"/>
  <c r="E656" i="2"/>
  <c r="F656" i="2" s="1"/>
  <c r="G656" i="2" s="1"/>
  <c r="I656" i="2" s="1"/>
  <c r="S656" i="2"/>
  <c r="E657" i="2"/>
  <c r="F657" i="2" s="1"/>
  <c r="G657" i="2" s="1"/>
  <c r="K657" i="2" s="1"/>
  <c r="S657" i="2"/>
  <c r="E658" i="2"/>
  <c r="F658" i="2" s="1"/>
  <c r="G658" i="2" s="1"/>
  <c r="K658" i="2" s="1"/>
  <c r="S658" i="2"/>
  <c r="E659" i="2"/>
  <c r="F659" i="2" s="1"/>
  <c r="G659" i="2" s="1"/>
  <c r="K659" i="2" s="1"/>
  <c r="S659" i="2"/>
  <c r="E660" i="2"/>
  <c r="F660" i="2" s="1"/>
  <c r="G660" i="2" s="1"/>
  <c r="K660" i="2" s="1"/>
  <c r="S660" i="2"/>
  <c r="E661" i="2"/>
  <c r="F661" i="2" s="1"/>
  <c r="G661" i="2" s="1"/>
  <c r="P661" i="2" s="1"/>
  <c r="S661" i="2"/>
  <c r="E662" i="2"/>
  <c r="F662" i="2" s="1"/>
  <c r="G662" i="2" s="1"/>
  <c r="K662" i="2" s="1"/>
  <c r="S662" i="2"/>
  <c r="E663" i="2"/>
  <c r="F663" i="2" s="1"/>
  <c r="G663" i="2" s="1"/>
  <c r="P663" i="2" s="1"/>
  <c r="S663" i="2"/>
  <c r="E664" i="2"/>
  <c r="F664" i="2" s="1"/>
  <c r="G664" i="2" s="1"/>
  <c r="K664" i="2" s="1"/>
  <c r="S664" i="2"/>
  <c r="E665" i="2"/>
  <c r="F665" i="2"/>
  <c r="G665" i="2" s="1"/>
  <c r="K665" i="2" s="1"/>
  <c r="S665" i="2"/>
  <c r="E666" i="2"/>
  <c r="F666" i="2" s="1"/>
  <c r="G666" i="2" s="1"/>
  <c r="K666" i="2" s="1"/>
  <c r="S666" i="2"/>
  <c r="E667" i="2"/>
  <c r="F667" i="2" s="1"/>
  <c r="G667" i="2" s="1"/>
  <c r="P667" i="2" s="1"/>
  <c r="S667" i="2"/>
  <c r="E668" i="2"/>
  <c r="F668" i="2" s="1"/>
  <c r="G668" i="2" s="1"/>
  <c r="P668" i="2" s="1"/>
  <c r="S668" i="2"/>
  <c r="E669" i="2"/>
  <c r="F669" i="2" s="1"/>
  <c r="G669" i="2" s="1"/>
  <c r="P669" i="2" s="1"/>
  <c r="S669" i="2"/>
  <c r="E670" i="2"/>
  <c r="F670" i="2" s="1"/>
  <c r="G670" i="2" s="1"/>
  <c r="P670" i="2" s="1"/>
  <c r="S670" i="2"/>
  <c r="E671" i="2"/>
  <c r="F671" i="2"/>
  <c r="G671" i="2" s="1"/>
  <c r="K671" i="2" s="1"/>
  <c r="S671" i="2"/>
  <c r="E672" i="2"/>
  <c r="F672" i="2" s="1"/>
  <c r="G672" i="2" s="1"/>
  <c r="P672" i="2" s="1"/>
  <c r="S672" i="2"/>
  <c r="E673" i="2"/>
  <c r="F673" i="2" s="1"/>
  <c r="G673" i="2" s="1"/>
  <c r="K673" i="2" s="1"/>
  <c r="S673" i="2"/>
  <c r="E674" i="2"/>
  <c r="F674" i="2"/>
  <c r="G674" i="2" s="1"/>
  <c r="K674" i="2" s="1"/>
  <c r="S674" i="2"/>
  <c r="E675" i="2"/>
  <c r="F675" i="2" s="1"/>
  <c r="G675" i="2" s="1"/>
  <c r="P675" i="2" s="1"/>
  <c r="S675" i="2"/>
  <c r="E676" i="2"/>
  <c r="F676" i="2" s="1"/>
  <c r="G676" i="2" s="1"/>
  <c r="P676" i="2" s="1"/>
  <c r="S676" i="2"/>
  <c r="E677" i="2"/>
  <c r="F677" i="2" s="1"/>
  <c r="G677" i="2" s="1"/>
  <c r="K677" i="2" s="1"/>
  <c r="S677" i="2"/>
  <c r="E678" i="2"/>
  <c r="F678" i="2" s="1"/>
  <c r="G678" i="2" s="1"/>
  <c r="P678" i="2" s="1"/>
  <c r="S678" i="2"/>
  <c r="E679" i="2"/>
  <c r="F679" i="2" s="1"/>
  <c r="G679" i="2" s="1"/>
  <c r="P679" i="2" s="1"/>
  <c r="S679" i="2"/>
  <c r="E680" i="2"/>
  <c r="F680" i="2" s="1"/>
  <c r="G680" i="2" s="1"/>
  <c r="P680" i="2" s="1"/>
  <c r="S680" i="2"/>
  <c r="E681" i="2"/>
  <c r="F681" i="2" s="1"/>
  <c r="G681" i="2" s="1"/>
  <c r="P681" i="2" s="1"/>
  <c r="S681" i="2"/>
  <c r="E682" i="2"/>
  <c r="F682" i="2"/>
  <c r="G682" i="2" s="1"/>
  <c r="I682" i="2" s="1"/>
  <c r="S682" i="2"/>
  <c r="E683" i="2"/>
  <c r="F683" i="2" s="1"/>
  <c r="G683" i="2" s="1"/>
  <c r="K683" i="2" s="1"/>
  <c r="S683" i="2"/>
  <c r="E684" i="2"/>
  <c r="F684" i="2" s="1"/>
  <c r="G684" i="2" s="1"/>
  <c r="K684" i="2" s="1"/>
  <c r="S684" i="2"/>
  <c r="E685" i="2"/>
  <c r="F685" i="2" s="1"/>
  <c r="G685" i="2" s="1"/>
  <c r="P685" i="2" s="1"/>
  <c r="S685" i="2"/>
  <c r="E686" i="2"/>
  <c r="F686" i="2" s="1"/>
  <c r="G686" i="2" s="1"/>
  <c r="K686" i="2" s="1"/>
  <c r="S686" i="2"/>
  <c r="E687" i="2"/>
  <c r="F687" i="2" s="1"/>
  <c r="G687" i="2" s="1"/>
  <c r="K687" i="2" s="1"/>
  <c r="S687" i="2"/>
  <c r="E688" i="2"/>
  <c r="F688" i="2" s="1"/>
  <c r="G688" i="2" s="1"/>
  <c r="P688" i="2" s="1"/>
  <c r="S688" i="2"/>
  <c r="E689" i="2"/>
  <c r="F689" i="2"/>
  <c r="G689" i="2" s="1"/>
  <c r="P689" i="2" s="1"/>
  <c r="S689" i="2"/>
  <c r="E690" i="2"/>
  <c r="F690" i="2" s="1"/>
  <c r="G690" i="2" s="1"/>
  <c r="P690" i="2" s="1"/>
  <c r="S690" i="2"/>
  <c r="E691" i="2"/>
  <c r="F691" i="2" s="1"/>
  <c r="G691" i="2" s="1"/>
  <c r="K691" i="2" s="1"/>
  <c r="S691" i="2"/>
  <c r="E692" i="2"/>
  <c r="F692" i="2" s="1"/>
  <c r="G692" i="2" s="1"/>
  <c r="P692" i="2" s="1"/>
  <c r="S692" i="2"/>
  <c r="E693" i="2"/>
  <c r="F693" i="2" s="1"/>
  <c r="G693" i="2" s="1"/>
  <c r="P693" i="2" s="1"/>
  <c r="S693" i="2"/>
  <c r="E694" i="2"/>
  <c r="F694" i="2" s="1"/>
  <c r="G694" i="2" s="1"/>
  <c r="P694" i="2" s="1"/>
  <c r="S694" i="2"/>
  <c r="E695" i="2"/>
  <c r="F695" i="2"/>
  <c r="G695" i="2" s="1"/>
  <c r="P695" i="2" s="1"/>
  <c r="S695" i="2"/>
  <c r="E696" i="2"/>
  <c r="F696" i="2" s="1"/>
  <c r="G696" i="2" s="1"/>
  <c r="K696" i="2" s="1"/>
  <c r="S696" i="2"/>
  <c r="E697" i="2"/>
  <c r="F697" i="2" s="1"/>
  <c r="G697" i="2" s="1"/>
  <c r="K697" i="2"/>
  <c r="S697" i="2"/>
  <c r="E698" i="2"/>
  <c r="F698" i="2"/>
  <c r="G698" i="2" s="1"/>
  <c r="P698" i="2" s="1"/>
  <c r="S698" i="2"/>
  <c r="E699" i="2"/>
  <c r="F699" i="2" s="1"/>
  <c r="G699" i="2" s="1"/>
  <c r="P699" i="2" s="1"/>
  <c r="S699" i="2"/>
  <c r="E700" i="2"/>
  <c r="F700" i="2" s="1"/>
  <c r="G700" i="2" s="1"/>
  <c r="P700" i="2" s="1"/>
  <c r="S700" i="2"/>
  <c r="E701" i="2"/>
  <c r="F701" i="2" s="1"/>
  <c r="G701" i="2" s="1"/>
  <c r="P701" i="2" s="1"/>
  <c r="S701" i="2"/>
  <c r="E702" i="2"/>
  <c r="F702" i="2"/>
  <c r="G702" i="2" s="1"/>
  <c r="P702" i="2" s="1"/>
  <c r="S702" i="2"/>
  <c r="E703" i="2"/>
  <c r="F703" i="2" s="1"/>
  <c r="G703" i="2" s="1"/>
  <c r="P703" i="2" s="1"/>
  <c r="S703" i="2"/>
  <c r="E704" i="2"/>
  <c r="F704" i="2" s="1"/>
  <c r="G704" i="2" s="1"/>
  <c r="K704" i="2" s="1"/>
  <c r="S704" i="2"/>
  <c r="E705" i="2"/>
  <c r="F705" i="2" s="1"/>
  <c r="G705" i="2" s="1"/>
  <c r="P705" i="2" s="1"/>
  <c r="S705" i="2"/>
  <c r="E706" i="2"/>
  <c r="F706" i="2" s="1"/>
  <c r="G706" i="2" s="1"/>
  <c r="P706" i="2" s="1"/>
  <c r="S706" i="2"/>
  <c r="E707" i="2"/>
  <c r="F707" i="2"/>
  <c r="G707" i="2" s="1"/>
  <c r="P707" i="2" s="1"/>
  <c r="S707" i="2"/>
  <c r="E708" i="2"/>
  <c r="F708" i="2"/>
  <c r="G708" i="2" s="1"/>
  <c r="K708" i="2" s="1"/>
  <c r="S708" i="2"/>
  <c r="E709" i="2"/>
  <c r="F709" i="2" s="1"/>
  <c r="G709" i="2" s="1"/>
  <c r="P709" i="2" s="1"/>
  <c r="S709" i="2"/>
  <c r="E710" i="2"/>
  <c r="F710" i="2" s="1"/>
  <c r="G710" i="2" s="1"/>
  <c r="P710" i="2" s="1"/>
  <c r="S710" i="2"/>
  <c r="E711" i="2"/>
  <c r="F711" i="2" s="1"/>
  <c r="G711" i="2" s="1"/>
  <c r="K711" i="2" s="1"/>
  <c r="S711" i="2"/>
  <c r="E712" i="2"/>
  <c r="F712" i="2" s="1"/>
  <c r="G712" i="2" s="1"/>
  <c r="K712" i="2" s="1"/>
  <c r="S712" i="2"/>
  <c r="E713" i="2"/>
  <c r="F713" i="2" s="1"/>
  <c r="G713" i="2" s="1"/>
  <c r="P713" i="2" s="1"/>
  <c r="S713" i="2"/>
  <c r="E714" i="2"/>
  <c r="F714" i="2" s="1"/>
  <c r="G714" i="2" s="1"/>
  <c r="K714" i="2" s="1"/>
  <c r="S714" i="2"/>
  <c r="E715" i="2"/>
  <c r="F715" i="2" s="1"/>
  <c r="G715" i="2" s="1"/>
  <c r="P715" i="2" s="1"/>
  <c r="S715" i="2"/>
  <c r="E716" i="2"/>
  <c r="F716" i="2" s="1"/>
  <c r="G716" i="2" s="1"/>
  <c r="P716" i="2" s="1"/>
  <c r="S716" i="2"/>
  <c r="E717" i="2"/>
  <c r="F717" i="2" s="1"/>
  <c r="G717" i="2" s="1"/>
  <c r="K717" i="2" s="1"/>
  <c r="S717" i="2"/>
  <c r="E718" i="2"/>
  <c r="F718" i="2" s="1"/>
  <c r="G718" i="2" s="1"/>
  <c r="M718" i="2" s="1"/>
  <c r="S718" i="2"/>
  <c r="E719" i="2"/>
  <c r="F719" i="2" s="1"/>
  <c r="G719" i="2" s="1"/>
  <c r="M719" i="2" s="1"/>
  <c r="S719" i="2"/>
  <c r="E720" i="2"/>
  <c r="F720" i="2" s="1"/>
  <c r="G720" i="2" s="1"/>
  <c r="M720" i="2" s="1"/>
  <c r="S720" i="2"/>
  <c r="E721" i="2"/>
  <c r="F721" i="2"/>
  <c r="G721" i="2" s="1"/>
  <c r="K721" i="2" s="1"/>
  <c r="S721" i="2"/>
  <c r="E722" i="2"/>
  <c r="F722" i="2" s="1"/>
  <c r="G722" i="2" s="1"/>
  <c r="K722" i="2" s="1"/>
  <c r="S722" i="2"/>
  <c r="E723" i="2"/>
  <c r="F723" i="2" s="1"/>
  <c r="G723" i="2" s="1"/>
  <c r="M723" i="2" s="1"/>
  <c r="S723" i="2"/>
  <c r="E724" i="2"/>
  <c r="F724" i="2" s="1"/>
  <c r="G724" i="2" s="1"/>
  <c r="P724" i="2" s="1"/>
  <c r="S724" i="2"/>
  <c r="E725" i="2"/>
  <c r="F725" i="2" s="1"/>
  <c r="G725" i="2" s="1"/>
  <c r="P725" i="2" s="1"/>
  <c r="S725" i="2"/>
  <c r="E726" i="2"/>
  <c r="F726" i="2" s="1"/>
  <c r="G726" i="2" s="1"/>
  <c r="P726" i="2" s="1"/>
  <c r="S726" i="2"/>
  <c r="E727" i="2"/>
  <c r="F727" i="2" s="1"/>
  <c r="G727" i="2" s="1"/>
  <c r="M727" i="2" s="1"/>
  <c r="S727" i="2"/>
  <c r="E728" i="2"/>
  <c r="F728" i="2" s="1"/>
  <c r="G728" i="2" s="1"/>
  <c r="I728" i="2" s="1"/>
  <c r="S728" i="2"/>
  <c r="E729" i="2"/>
  <c r="F729" i="2" s="1"/>
  <c r="G729" i="2" s="1"/>
  <c r="K729" i="2" s="1"/>
  <c r="S729" i="2"/>
  <c r="E730" i="2"/>
  <c r="F730" i="2"/>
  <c r="G730" i="2" s="1"/>
  <c r="K730" i="2" s="1"/>
  <c r="S730" i="2"/>
  <c r="E731" i="2"/>
  <c r="F731" i="2" s="1"/>
  <c r="G731" i="2" s="1"/>
  <c r="M731" i="2" s="1"/>
  <c r="S731" i="2"/>
  <c r="E732" i="2"/>
  <c r="F732" i="2" s="1"/>
  <c r="G732" i="2" s="1"/>
  <c r="M732" i="2" s="1"/>
  <c r="S732" i="2"/>
  <c r="E733" i="2"/>
  <c r="F733" i="2" s="1"/>
  <c r="G733" i="2"/>
  <c r="M733" i="2" s="1"/>
  <c r="S733" i="2"/>
  <c r="E734" i="2"/>
  <c r="F734" i="2" s="1"/>
  <c r="G734" i="2" s="1"/>
  <c r="K734" i="2" s="1"/>
  <c r="S734" i="2"/>
  <c r="E735" i="2"/>
  <c r="F735" i="2" s="1"/>
  <c r="G735" i="2" s="1"/>
  <c r="K735" i="2" s="1"/>
  <c r="S735" i="2"/>
  <c r="E736" i="2"/>
  <c r="F736" i="2" s="1"/>
  <c r="G736" i="2" s="1"/>
  <c r="P736" i="2" s="1"/>
  <c r="S736" i="2"/>
  <c r="E737" i="2"/>
  <c r="F737" i="2" s="1"/>
  <c r="G737" i="2" s="1"/>
  <c r="P737" i="2" s="1"/>
  <c r="S737" i="2"/>
  <c r="E738" i="2"/>
  <c r="F738" i="2" s="1"/>
  <c r="G738" i="2"/>
  <c r="M738" i="2" s="1"/>
  <c r="S738" i="2"/>
  <c r="E739" i="2"/>
  <c r="F739" i="2" s="1"/>
  <c r="G739" i="2" s="1"/>
  <c r="P739" i="2" s="1"/>
  <c r="S739" i="2"/>
  <c r="E740" i="2"/>
  <c r="F740" i="2" s="1"/>
  <c r="G740" i="2" s="1"/>
  <c r="P740" i="2" s="1"/>
  <c r="S740" i="2"/>
  <c r="E741" i="2"/>
  <c r="F741" i="2" s="1"/>
  <c r="G741" i="2" s="1"/>
  <c r="M741" i="2" s="1"/>
  <c r="S741" i="2"/>
  <c r="E742" i="2"/>
  <c r="F742" i="2" s="1"/>
  <c r="G742" i="2" s="1"/>
  <c r="K742" i="2" s="1"/>
  <c r="S742" i="2"/>
  <c r="E743" i="2"/>
  <c r="F743" i="2" s="1"/>
  <c r="G743" i="2" s="1"/>
  <c r="P743" i="2" s="1"/>
  <c r="S743" i="2"/>
  <c r="E744" i="2"/>
  <c r="F744" i="2" s="1"/>
  <c r="G744" i="2" s="1"/>
  <c r="P744" i="2" s="1"/>
  <c r="S744" i="2"/>
  <c r="E745" i="2"/>
  <c r="F745" i="2" s="1"/>
  <c r="G745" i="2"/>
  <c r="P745" i="2" s="1"/>
  <c r="S745" i="2"/>
  <c r="E746" i="2"/>
  <c r="F746" i="2" s="1"/>
  <c r="G746" i="2" s="1"/>
  <c r="K746" i="2" s="1"/>
  <c r="S746" i="2"/>
  <c r="E747" i="2"/>
  <c r="F747" i="2" s="1"/>
  <c r="G747" i="2" s="1"/>
  <c r="P747" i="2" s="1"/>
  <c r="S747" i="2"/>
  <c r="E748" i="2"/>
  <c r="F748" i="2" s="1"/>
  <c r="G748" i="2" s="1"/>
  <c r="K748" i="2" s="1"/>
  <c r="S748" i="2"/>
  <c r="E749" i="2"/>
  <c r="F749" i="2" s="1"/>
  <c r="G749" i="2" s="1"/>
  <c r="K749" i="2" s="1"/>
  <c r="S749" i="2"/>
  <c r="E750" i="2"/>
  <c r="F750" i="2" s="1"/>
  <c r="G750" i="2" s="1"/>
  <c r="P750" i="2" s="1"/>
  <c r="S750" i="2"/>
  <c r="E751" i="2"/>
  <c r="F751" i="2" s="1"/>
  <c r="G751" i="2" s="1"/>
  <c r="K751" i="2" s="1"/>
  <c r="S751" i="2"/>
  <c r="E752" i="2"/>
  <c r="F752" i="2" s="1"/>
  <c r="G752" i="2" s="1"/>
  <c r="K752" i="2" s="1"/>
  <c r="S752" i="2"/>
  <c r="E753" i="2"/>
  <c r="F753" i="2" s="1"/>
  <c r="G753" i="2" s="1"/>
  <c r="K753" i="2" s="1"/>
  <c r="S753" i="2"/>
  <c r="E754" i="2"/>
  <c r="F754" i="2" s="1"/>
  <c r="G754" i="2" s="1"/>
  <c r="P754" i="2" s="1"/>
  <c r="S754" i="2"/>
  <c r="E755" i="2"/>
  <c r="F755" i="2" s="1"/>
  <c r="G755" i="2" s="1"/>
  <c r="P755" i="2" s="1"/>
  <c r="S755" i="2"/>
  <c r="E756" i="2"/>
  <c r="F756" i="2" s="1"/>
  <c r="G756" i="2" s="1"/>
  <c r="P756" i="2" s="1"/>
  <c r="S756" i="2"/>
  <c r="E757" i="2"/>
  <c r="F757" i="2" s="1"/>
  <c r="G757" i="2" s="1"/>
  <c r="K757" i="2" s="1"/>
  <c r="S757" i="2"/>
  <c r="E758" i="2"/>
  <c r="F758" i="2" s="1"/>
  <c r="G758" i="2" s="1"/>
  <c r="K758" i="2" s="1"/>
  <c r="S758" i="2"/>
  <c r="E759" i="2"/>
  <c r="F759" i="2" s="1"/>
  <c r="G759" i="2" s="1"/>
  <c r="K759" i="2" s="1"/>
  <c r="S759" i="2"/>
  <c r="E760" i="2"/>
  <c r="F760" i="2" s="1"/>
  <c r="G760" i="2" s="1"/>
  <c r="K760" i="2" s="1"/>
  <c r="S760" i="2"/>
  <c r="E761" i="2"/>
  <c r="F761" i="2" s="1"/>
  <c r="G761" i="2" s="1"/>
  <c r="K761" i="2" s="1"/>
  <c r="S761" i="2"/>
  <c r="E762" i="2"/>
  <c r="F762" i="2" s="1"/>
  <c r="G762" i="2" s="1"/>
  <c r="K762" i="2" s="1"/>
  <c r="S762" i="2"/>
  <c r="E763" i="2"/>
  <c r="F763" i="2" s="1"/>
  <c r="G763" i="2" s="1"/>
  <c r="K763" i="2" s="1"/>
  <c r="S763" i="2"/>
  <c r="E764" i="2"/>
  <c r="F764" i="2" s="1"/>
  <c r="G764" i="2" s="1"/>
  <c r="M764" i="2" s="1"/>
  <c r="S764" i="2"/>
  <c r="E765" i="2"/>
  <c r="F765" i="2" s="1"/>
  <c r="G765" i="2" s="1"/>
  <c r="K765" i="2" s="1"/>
  <c r="S765" i="2"/>
  <c r="E766" i="2"/>
  <c r="F766" i="2"/>
  <c r="G766" i="2" s="1"/>
  <c r="M766" i="2" s="1"/>
  <c r="S766" i="2"/>
  <c r="E767" i="2"/>
  <c r="F767" i="2" s="1"/>
  <c r="G767" i="2" s="1"/>
  <c r="K767" i="2" s="1"/>
  <c r="S767" i="2"/>
  <c r="E768" i="2"/>
  <c r="F768" i="2" s="1"/>
  <c r="G768" i="2" s="1"/>
  <c r="K768" i="2" s="1"/>
  <c r="S768" i="2"/>
  <c r="E769" i="2"/>
  <c r="F769" i="2" s="1"/>
  <c r="G769" i="2" s="1"/>
  <c r="P769" i="2" s="1"/>
  <c r="S769" i="2"/>
  <c r="E770" i="2"/>
  <c r="F770" i="2" s="1"/>
  <c r="G770" i="2" s="1"/>
  <c r="P770" i="2" s="1"/>
  <c r="S770" i="2"/>
  <c r="E771" i="2"/>
  <c r="F771" i="2" s="1"/>
  <c r="G771" i="2" s="1"/>
  <c r="P771" i="2" s="1"/>
  <c r="S771" i="2"/>
  <c r="E772" i="2"/>
  <c r="F772" i="2" s="1"/>
  <c r="G772" i="2" s="1"/>
  <c r="P772" i="2"/>
  <c r="S772" i="2"/>
  <c r="E773" i="2"/>
  <c r="F773" i="2" s="1"/>
  <c r="G773" i="2" s="1"/>
  <c r="K773" i="2" s="1"/>
  <c r="S773" i="2"/>
  <c r="E774" i="2"/>
  <c r="F774" i="2" s="1"/>
  <c r="G774" i="2" s="1"/>
  <c r="P774" i="2" s="1"/>
  <c r="S774" i="2"/>
  <c r="E775" i="2"/>
  <c r="F775" i="2" s="1"/>
  <c r="G775" i="2" s="1"/>
  <c r="P775" i="2" s="1"/>
  <c r="S775" i="2"/>
  <c r="E776" i="2"/>
  <c r="F776" i="2" s="1"/>
  <c r="G776" i="2" s="1"/>
  <c r="K776" i="2" s="1"/>
  <c r="S776" i="2"/>
  <c r="E777" i="2"/>
  <c r="F777" i="2" s="1"/>
  <c r="G777" i="2" s="1"/>
  <c r="I777" i="2" s="1"/>
  <c r="S777" i="2"/>
  <c r="E778" i="2"/>
  <c r="F778" i="2" s="1"/>
  <c r="G778" i="2" s="1"/>
  <c r="K778" i="2" s="1"/>
  <c r="S778" i="2"/>
  <c r="E779" i="2"/>
  <c r="F779" i="2" s="1"/>
  <c r="G779" i="2" s="1"/>
  <c r="K779" i="2" s="1"/>
  <c r="S779" i="2"/>
  <c r="E780" i="2"/>
  <c r="F780" i="2" s="1"/>
  <c r="G780" i="2"/>
  <c r="K780" i="2" s="1"/>
  <c r="S780" i="2"/>
  <c r="E781" i="2"/>
  <c r="F781" i="2" s="1"/>
  <c r="G781" i="2" s="1"/>
  <c r="K781" i="2" s="1"/>
  <c r="S781" i="2"/>
  <c r="E782" i="2"/>
  <c r="F782" i="2" s="1"/>
  <c r="G782" i="2" s="1"/>
  <c r="K782" i="2" s="1"/>
  <c r="S782" i="2"/>
  <c r="E783" i="2"/>
  <c r="F783" i="2" s="1"/>
  <c r="G783" i="2" s="1"/>
  <c r="K783" i="2" s="1"/>
  <c r="S783" i="2"/>
  <c r="E784" i="2"/>
  <c r="F784" i="2" s="1"/>
  <c r="G784" i="2" s="1"/>
  <c r="K784" i="2" s="1"/>
  <c r="S784" i="2"/>
  <c r="E785" i="2"/>
  <c r="F785" i="2" s="1"/>
  <c r="G785" i="2" s="1"/>
  <c r="P785" i="2" s="1"/>
  <c r="S785" i="2"/>
  <c r="E786" i="2"/>
  <c r="F786" i="2" s="1"/>
  <c r="G786" i="2" s="1"/>
  <c r="P786" i="2" s="1"/>
  <c r="S786" i="2"/>
  <c r="E787" i="2"/>
  <c r="F787" i="2" s="1"/>
  <c r="G787" i="2" s="1"/>
  <c r="K787" i="2" s="1"/>
  <c r="S787" i="2"/>
  <c r="E788" i="2"/>
  <c r="F788" i="2" s="1"/>
  <c r="G788" i="2" s="1"/>
  <c r="P788" i="2" s="1"/>
  <c r="S788" i="2"/>
  <c r="E789" i="2"/>
  <c r="F789" i="2" s="1"/>
  <c r="G789" i="2" s="1"/>
  <c r="M789" i="2" s="1"/>
  <c r="S789" i="2"/>
  <c r="E790" i="2"/>
  <c r="F790" i="2" s="1"/>
  <c r="G790" i="2" s="1"/>
  <c r="P790" i="2" s="1"/>
  <c r="S790" i="2"/>
  <c r="E791" i="2"/>
  <c r="F791" i="2" s="1"/>
  <c r="G791" i="2" s="1"/>
  <c r="K791" i="2" s="1"/>
  <c r="S791" i="2"/>
  <c r="E792" i="2"/>
  <c r="F792" i="2" s="1"/>
  <c r="G792" i="2" s="1"/>
  <c r="K792" i="2" s="1"/>
  <c r="S792" i="2"/>
  <c r="E793" i="2"/>
  <c r="F793" i="2" s="1"/>
  <c r="G793" i="2"/>
  <c r="K793" i="2" s="1"/>
  <c r="S793" i="2"/>
  <c r="E794" i="2"/>
  <c r="F794" i="2" s="1"/>
  <c r="G794" i="2" s="1"/>
  <c r="K794" i="2" s="1"/>
  <c r="S794" i="2"/>
  <c r="E795" i="2"/>
  <c r="F795" i="2" s="1"/>
  <c r="G795" i="2" s="1"/>
  <c r="K795" i="2" s="1"/>
  <c r="S795" i="2"/>
  <c r="E796" i="2"/>
  <c r="F796" i="2" s="1"/>
  <c r="G796" i="2"/>
  <c r="P796" i="2" s="1"/>
  <c r="S796" i="2"/>
  <c r="E797" i="2"/>
  <c r="F797" i="2" s="1"/>
  <c r="G797" i="2" s="1"/>
  <c r="P797" i="2" s="1"/>
  <c r="S797" i="2"/>
  <c r="E798" i="2"/>
  <c r="F798" i="2" s="1"/>
  <c r="G798" i="2" s="1"/>
  <c r="P798" i="2" s="1"/>
  <c r="S798" i="2"/>
  <c r="E799" i="2"/>
  <c r="F799" i="2" s="1"/>
  <c r="G799" i="2" s="1"/>
  <c r="P799" i="2" s="1"/>
  <c r="S799" i="2"/>
  <c r="E800" i="2"/>
  <c r="F800" i="2" s="1"/>
  <c r="G800" i="2" s="1"/>
  <c r="K800" i="2"/>
  <c r="S800" i="2"/>
  <c r="E801" i="2"/>
  <c r="F801" i="2" s="1"/>
  <c r="G801" i="2" s="1"/>
  <c r="K801" i="2" s="1"/>
  <c r="S801" i="2"/>
  <c r="E802" i="2"/>
  <c r="F802" i="2" s="1"/>
  <c r="G802" i="2" s="1"/>
  <c r="K802" i="2" s="1"/>
  <c r="S802" i="2"/>
  <c r="E803" i="2"/>
  <c r="F803" i="2" s="1"/>
  <c r="G803" i="2" s="1"/>
  <c r="I803" i="2" s="1"/>
  <c r="S803" i="2"/>
  <c r="E804" i="2"/>
  <c r="F804" i="2" s="1"/>
  <c r="G804" i="2" s="1"/>
  <c r="K804" i="2" s="1"/>
  <c r="S804" i="2"/>
  <c r="E805" i="2"/>
  <c r="F805" i="2" s="1"/>
  <c r="G805" i="2" s="1"/>
  <c r="K805" i="2" s="1"/>
  <c r="S805" i="2"/>
  <c r="E806" i="2"/>
  <c r="F806" i="2" s="1"/>
  <c r="G806" i="2" s="1"/>
  <c r="K806" i="2" s="1"/>
  <c r="S806" i="2"/>
  <c r="E807" i="2"/>
  <c r="F807" i="2" s="1"/>
  <c r="G807" i="2" s="1"/>
  <c r="K807" i="2" s="1"/>
  <c r="S807" i="2"/>
  <c r="E808" i="2"/>
  <c r="F808" i="2" s="1"/>
  <c r="G808" i="2" s="1"/>
  <c r="K808" i="2"/>
  <c r="S808" i="2"/>
  <c r="E809" i="2"/>
  <c r="F809" i="2" s="1"/>
  <c r="G809" i="2" s="1"/>
  <c r="P809" i="2" s="1"/>
  <c r="S809" i="2"/>
  <c r="E810" i="2"/>
  <c r="F810" i="2"/>
  <c r="G810" i="2" s="1"/>
  <c r="M810" i="2" s="1"/>
  <c r="S810" i="2"/>
  <c r="E811" i="2"/>
  <c r="F811" i="2"/>
  <c r="G811" i="2" s="1"/>
  <c r="P811" i="2" s="1"/>
  <c r="S811" i="2"/>
  <c r="E812" i="2"/>
  <c r="F812" i="2" s="1"/>
  <c r="G812" i="2" s="1"/>
  <c r="K812" i="2" s="1"/>
  <c r="S812" i="2"/>
  <c r="E813" i="2"/>
  <c r="F813" i="2" s="1"/>
  <c r="G813" i="2" s="1"/>
  <c r="P813" i="2" s="1"/>
  <c r="S813" i="2"/>
  <c r="E814" i="2"/>
  <c r="F814" i="2" s="1"/>
  <c r="G814" i="2" s="1"/>
  <c r="P814" i="2" s="1"/>
  <c r="S814" i="2"/>
  <c r="E815" i="2"/>
  <c r="F815" i="2" s="1"/>
  <c r="G815" i="2" s="1"/>
  <c r="P815" i="2" s="1"/>
  <c r="S815" i="2"/>
  <c r="E816" i="2"/>
  <c r="F816" i="2" s="1"/>
  <c r="G816" i="2" s="1"/>
  <c r="P816" i="2" s="1"/>
  <c r="S816" i="2"/>
  <c r="E817" i="2"/>
  <c r="F817" i="2" s="1"/>
  <c r="G817" i="2" s="1"/>
  <c r="P817" i="2" s="1"/>
  <c r="S817" i="2"/>
  <c r="E818" i="2"/>
  <c r="F818" i="2"/>
  <c r="G818" i="2" s="1"/>
  <c r="P818" i="2" s="1"/>
  <c r="S818" i="2"/>
  <c r="E819" i="2"/>
  <c r="F819" i="2" s="1"/>
  <c r="G819" i="2" s="1"/>
  <c r="P819" i="2" s="1"/>
  <c r="S819" i="2"/>
  <c r="E820" i="2"/>
  <c r="F820" i="2" s="1"/>
  <c r="G820" i="2" s="1"/>
  <c r="P820" i="2" s="1"/>
  <c r="S820" i="2"/>
  <c r="E821" i="2"/>
  <c r="F821" i="2" s="1"/>
  <c r="G821" i="2" s="1"/>
  <c r="P821" i="2"/>
  <c r="S821" i="2"/>
  <c r="E822" i="2"/>
  <c r="F822" i="2" s="1"/>
  <c r="G822" i="2" s="1"/>
  <c r="P822" i="2" s="1"/>
  <c r="S822" i="2"/>
  <c r="E823" i="2"/>
  <c r="F823" i="2" s="1"/>
  <c r="G823" i="2" s="1"/>
  <c r="P823" i="2"/>
  <c r="S823" i="2"/>
  <c r="E824" i="2"/>
  <c r="F824" i="2" s="1"/>
  <c r="G824" i="2" s="1"/>
  <c r="K824" i="2" s="1"/>
  <c r="S824" i="2"/>
  <c r="E825" i="2"/>
  <c r="F825" i="2"/>
  <c r="G825" i="2" s="1"/>
  <c r="K825" i="2" s="1"/>
  <c r="S825" i="2"/>
  <c r="E826" i="2"/>
  <c r="F826" i="2"/>
  <c r="G826" i="2" s="1"/>
  <c r="K826" i="2" s="1"/>
  <c r="S826" i="2"/>
  <c r="E827" i="2"/>
  <c r="F827" i="2" s="1"/>
  <c r="G827" i="2" s="1"/>
  <c r="K827" i="2" s="1"/>
  <c r="S827" i="2"/>
  <c r="E828" i="2"/>
  <c r="F828" i="2" s="1"/>
  <c r="G828" i="2" s="1"/>
  <c r="K828" i="2" s="1"/>
  <c r="S828" i="2"/>
  <c r="E829" i="2"/>
  <c r="F829" i="2" s="1"/>
  <c r="G829" i="2" s="1"/>
  <c r="K829" i="2" s="1"/>
  <c r="S829" i="2"/>
  <c r="E830" i="2"/>
  <c r="F830" i="2" s="1"/>
  <c r="G830" i="2" s="1"/>
  <c r="K830" i="2" s="1"/>
  <c r="S830" i="2"/>
  <c r="E831" i="2"/>
  <c r="F831" i="2"/>
  <c r="G831" i="2" s="1"/>
  <c r="P831" i="2" s="1"/>
  <c r="S831" i="2"/>
  <c r="E832" i="2"/>
  <c r="F832" i="2" s="1"/>
  <c r="G832" i="2" s="1"/>
  <c r="K832" i="2" s="1"/>
  <c r="S832" i="2"/>
  <c r="E833" i="2"/>
  <c r="F833" i="2" s="1"/>
  <c r="G833" i="2" s="1"/>
  <c r="K833" i="2" s="1"/>
  <c r="S833" i="2"/>
  <c r="E834" i="2"/>
  <c r="F834" i="2" s="1"/>
  <c r="G834" i="2" s="1"/>
  <c r="K834" i="2" s="1"/>
  <c r="S834" i="2"/>
  <c r="E835" i="2"/>
  <c r="F835" i="2" s="1"/>
  <c r="G835" i="2" s="1"/>
  <c r="K835" i="2" s="1"/>
  <c r="S835" i="2"/>
  <c r="E836" i="2"/>
  <c r="F836" i="2" s="1"/>
  <c r="G836" i="2" s="1"/>
  <c r="K836" i="2" s="1"/>
  <c r="S836" i="2"/>
  <c r="E837" i="2"/>
  <c r="F837" i="2" s="1"/>
  <c r="G837" i="2"/>
  <c r="K837" i="2" s="1"/>
  <c r="S837" i="2"/>
  <c r="E838" i="2"/>
  <c r="F838" i="2" s="1"/>
  <c r="G838" i="2" s="1"/>
  <c r="K838" i="2" s="1"/>
  <c r="S838" i="2"/>
  <c r="E839" i="2"/>
  <c r="F839" i="2" s="1"/>
  <c r="G839" i="2" s="1"/>
  <c r="K839" i="2" s="1"/>
  <c r="S839" i="2"/>
  <c r="E840" i="2"/>
  <c r="F840" i="2" s="1"/>
  <c r="G840" i="2" s="1"/>
  <c r="K840" i="2" s="1"/>
  <c r="S840" i="2"/>
  <c r="E841" i="2"/>
  <c r="F841" i="2"/>
  <c r="G841" i="2" s="1"/>
  <c r="H841" i="2" s="1"/>
  <c r="S841" i="2"/>
  <c r="E842" i="2"/>
  <c r="F842" i="2" s="1"/>
  <c r="G842" i="2" s="1"/>
  <c r="K842" i="2" s="1"/>
  <c r="S842" i="2"/>
  <c r="E843" i="2"/>
  <c r="F843" i="2" s="1"/>
  <c r="G843" i="2" s="1"/>
  <c r="I843" i="2" s="1"/>
  <c r="S843" i="2"/>
  <c r="E844" i="2"/>
  <c r="F844" i="2" s="1"/>
  <c r="G844" i="2" s="1"/>
  <c r="K844" i="2" s="1"/>
  <c r="S844" i="2"/>
  <c r="E845" i="2"/>
  <c r="F845" i="2" s="1"/>
  <c r="G845" i="2"/>
  <c r="K845" i="2" s="1"/>
  <c r="S845" i="2"/>
  <c r="E846" i="2"/>
  <c r="F846" i="2" s="1"/>
  <c r="G846" i="2" s="1"/>
  <c r="K846" i="2" s="1"/>
  <c r="S846" i="2"/>
  <c r="E847" i="2"/>
  <c r="F847" i="2" s="1"/>
  <c r="G847" i="2" s="1"/>
  <c r="K847" i="2" s="1"/>
  <c r="S847" i="2"/>
  <c r="E848" i="2"/>
  <c r="F848" i="2" s="1"/>
  <c r="G848" i="2" s="1"/>
  <c r="P848" i="2"/>
  <c r="S848" i="2"/>
  <c r="E849" i="2"/>
  <c r="F849" i="2" s="1"/>
  <c r="G849" i="2" s="1"/>
  <c r="P849" i="2" s="1"/>
  <c r="S849" i="2"/>
  <c r="E850" i="2"/>
  <c r="F850" i="2" s="1"/>
  <c r="G850" i="2" s="1"/>
  <c r="J850" i="2" s="1"/>
  <c r="S850" i="2"/>
  <c r="E851" i="2"/>
  <c r="F851" i="2" s="1"/>
  <c r="G851" i="2" s="1"/>
  <c r="P851" i="2" s="1"/>
  <c r="S851" i="2"/>
  <c r="E852" i="2"/>
  <c r="F852" i="2" s="1"/>
  <c r="G852" i="2" s="1"/>
  <c r="P852" i="2" s="1"/>
  <c r="S852" i="2"/>
  <c r="E853" i="2"/>
  <c r="F853" i="2" s="1"/>
  <c r="G853" i="2" s="1"/>
  <c r="P853" i="2" s="1"/>
  <c r="S853" i="2"/>
  <c r="E854" i="2"/>
  <c r="F854" i="2"/>
  <c r="G854" i="2" s="1"/>
  <c r="P854" i="2" s="1"/>
  <c r="S854" i="2"/>
  <c r="E855" i="2"/>
  <c r="F855" i="2" s="1"/>
  <c r="G855" i="2" s="1"/>
  <c r="K855" i="2" s="1"/>
  <c r="S855" i="2"/>
  <c r="E856" i="2"/>
  <c r="F856" i="2" s="1"/>
  <c r="G856" i="2" s="1"/>
  <c r="K856" i="2" s="1"/>
  <c r="S856" i="2"/>
  <c r="E857" i="2"/>
  <c r="F857" i="2"/>
  <c r="G857" i="2" s="1"/>
  <c r="K857" i="2" s="1"/>
  <c r="S857" i="2"/>
  <c r="E858" i="2"/>
  <c r="F858" i="2" s="1"/>
  <c r="G858" i="2" s="1"/>
  <c r="K858" i="2" s="1"/>
  <c r="S858" i="2"/>
  <c r="E859" i="2"/>
  <c r="F859" i="2" s="1"/>
  <c r="G859" i="2" s="1"/>
  <c r="K859" i="2" s="1"/>
  <c r="S859" i="2"/>
  <c r="E860" i="2"/>
  <c r="F860" i="2" s="1"/>
  <c r="G860" i="2" s="1"/>
  <c r="P860" i="2"/>
  <c r="S860" i="2"/>
  <c r="E861" i="2"/>
  <c r="F861" i="2" s="1"/>
  <c r="G861" i="2" s="1"/>
  <c r="K861" i="2" s="1"/>
  <c r="S861" i="2"/>
  <c r="E862" i="2"/>
  <c r="F862" i="2"/>
  <c r="G862" i="2" s="1"/>
  <c r="K862" i="2" s="1"/>
  <c r="S862" i="2"/>
  <c r="E863" i="2"/>
  <c r="F863" i="2" s="1"/>
  <c r="G863" i="2" s="1"/>
  <c r="J863" i="2" s="1"/>
  <c r="S863" i="2"/>
  <c r="E864" i="2"/>
  <c r="F864" i="2"/>
  <c r="G864" i="2" s="1"/>
  <c r="J864" i="2" s="1"/>
  <c r="S864" i="2"/>
  <c r="E865" i="2"/>
  <c r="F865" i="2"/>
  <c r="G865" i="2" s="1"/>
  <c r="K865" i="2" s="1"/>
  <c r="S865" i="2"/>
  <c r="E866" i="2"/>
  <c r="F866" i="2" s="1"/>
  <c r="G866" i="2" s="1"/>
  <c r="K866" i="2" s="1"/>
  <c r="S866" i="2"/>
  <c r="E867" i="2"/>
  <c r="F867" i="2" s="1"/>
  <c r="G867" i="2" s="1"/>
  <c r="I867" i="2"/>
  <c r="S867" i="2"/>
  <c r="E868" i="2"/>
  <c r="F868" i="2" s="1"/>
  <c r="G868" i="2" s="1"/>
  <c r="K868" i="2" s="1"/>
  <c r="S868" i="2"/>
  <c r="E869" i="2"/>
  <c r="F869" i="2" s="1"/>
  <c r="G869" i="2" s="1"/>
  <c r="K869" i="2" s="1"/>
  <c r="S869" i="2"/>
  <c r="E870" i="2"/>
  <c r="F870" i="2" s="1"/>
  <c r="G870" i="2" s="1"/>
  <c r="K870" i="2" s="1"/>
  <c r="S870" i="2"/>
  <c r="E871" i="2"/>
  <c r="F871" i="2" s="1"/>
  <c r="G871" i="2" s="1"/>
  <c r="K871" i="2" s="1"/>
  <c r="S871" i="2"/>
  <c r="E872" i="2"/>
  <c r="F872" i="2" s="1"/>
  <c r="G872" i="2" s="1"/>
  <c r="J872" i="2" s="1"/>
  <c r="S872" i="2"/>
  <c r="E873" i="2"/>
  <c r="F873" i="2" s="1"/>
  <c r="G873" i="2" s="1"/>
  <c r="J873" i="2" s="1"/>
  <c r="S873" i="2"/>
  <c r="E874" i="2"/>
  <c r="F874" i="2" s="1"/>
  <c r="G874" i="2" s="1"/>
  <c r="J874" i="2" s="1"/>
  <c r="S874" i="2"/>
  <c r="E875" i="2"/>
  <c r="F875" i="2" s="1"/>
  <c r="G875" i="2" s="1"/>
  <c r="J875" i="2" s="1"/>
  <c r="S875" i="2"/>
  <c r="E876" i="2"/>
  <c r="F876" i="2" s="1"/>
  <c r="G876" i="2" s="1"/>
  <c r="K876" i="2" s="1"/>
  <c r="S876" i="2"/>
  <c r="E877" i="2"/>
  <c r="F877" i="2" s="1"/>
  <c r="G877" i="2" s="1"/>
  <c r="K877" i="2" s="1"/>
  <c r="S877" i="2"/>
  <c r="E878" i="2"/>
  <c r="F878" i="2" s="1"/>
  <c r="G878" i="2" s="1"/>
  <c r="J878" i="2" s="1"/>
  <c r="S878" i="2"/>
  <c r="E879" i="2"/>
  <c r="F879" i="2" s="1"/>
  <c r="G879" i="2" s="1"/>
  <c r="J879" i="2" s="1"/>
  <c r="S879" i="2"/>
  <c r="E880" i="2"/>
  <c r="F880" i="2" s="1"/>
  <c r="G880" i="2" s="1"/>
  <c r="J880" i="2" s="1"/>
  <c r="S880" i="2"/>
  <c r="E881" i="2"/>
  <c r="F881" i="2" s="1"/>
  <c r="G881" i="2" s="1"/>
  <c r="M881" i="2" s="1"/>
  <c r="S881" i="2"/>
  <c r="E882" i="2"/>
  <c r="F882" i="2" s="1"/>
  <c r="G882" i="2" s="1"/>
  <c r="P882" i="2" s="1"/>
  <c r="S882" i="2"/>
  <c r="E883" i="2"/>
  <c r="F883" i="2" s="1"/>
  <c r="G883" i="2" s="1"/>
  <c r="J883" i="2" s="1"/>
  <c r="S883" i="2"/>
  <c r="E884" i="2"/>
  <c r="F884" i="2" s="1"/>
  <c r="G884" i="2" s="1"/>
  <c r="M884" i="2" s="1"/>
  <c r="S884" i="2"/>
  <c r="E885" i="2"/>
  <c r="F885" i="2" s="1"/>
  <c r="G885" i="2" s="1"/>
  <c r="K885" i="2" s="1"/>
  <c r="S885" i="2"/>
  <c r="E886" i="2"/>
  <c r="F886" i="2" s="1"/>
  <c r="G886" i="2" s="1"/>
  <c r="K886" i="2" s="1"/>
  <c r="S886" i="2"/>
  <c r="E887" i="2"/>
  <c r="F887" i="2" s="1"/>
  <c r="G887" i="2" s="1"/>
  <c r="K887" i="2" s="1"/>
  <c r="S887" i="2"/>
  <c r="E888" i="2"/>
  <c r="F888" i="2"/>
  <c r="G888" i="2" s="1"/>
  <c r="K888" i="2" s="1"/>
  <c r="S888" i="2"/>
  <c r="E889" i="2"/>
  <c r="F889" i="2" s="1"/>
  <c r="G889" i="2" s="1"/>
  <c r="P889" i="2" s="1"/>
  <c r="S889" i="2"/>
  <c r="E890" i="2"/>
  <c r="F890" i="2" s="1"/>
  <c r="G890" i="2" s="1"/>
  <c r="K890" i="2" s="1"/>
  <c r="S890" i="2"/>
  <c r="E891" i="2"/>
  <c r="F891" i="2" s="1"/>
  <c r="G891" i="2" s="1"/>
  <c r="K891" i="2" s="1"/>
  <c r="S891" i="2"/>
  <c r="E892" i="2"/>
  <c r="F892" i="2" s="1"/>
  <c r="G892" i="2" s="1"/>
  <c r="P892" i="2" s="1"/>
  <c r="S892" i="2"/>
  <c r="E893" i="2"/>
  <c r="F893" i="2" s="1"/>
  <c r="G893" i="2" s="1"/>
  <c r="K893" i="2" s="1"/>
  <c r="S893" i="2"/>
  <c r="E894" i="2"/>
  <c r="F894" i="2" s="1"/>
  <c r="G894" i="2" s="1"/>
  <c r="K894" i="2" s="1"/>
  <c r="S894" i="2"/>
  <c r="E895" i="2"/>
  <c r="F895" i="2"/>
  <c r="G895" i="2" s="1"/>
  <c r="M895" i="2" s="1"/>
  <c r="S895" i="2"/>
  <c r="E896" i="2"/>
  <c r="F896" i="2" s="1"/>
  <c r="G896" i="2" s="1"/>
  <c r="K896" i="2" s="1"/>
  <c r="S896" i="2"/>
  <c r="E897" i="2"/>
  <c r="F897" i="2" s="1"/>
  <c r="G897" i="2" s="1"/>
  <c r="M897" i="2" s="1"/>
  <c r="S897" i="2"/>
  <c r="E898" i="2"/>
  <c r="F898" i="2" s="1"/>
  <c r="G898" i="2" s="1"/>
  <c r="P898" i="2" s="1"/>
  <c r="S898" i="2"/>
  <c r="E899" i="2"/>
  <c r="F899" i="2" s="1"/>
  <c r="G899" i="2"/>
  <c r="K899" i="2" s="1"/>
  <c r="S899" i="2"/>
  <c r="E900" i="2"/>
  <c r="F900" i="2" s="1"/>
  <c r="G900" i="2" s="1"/>
  <c r="P900" i="2" s="1"/>
  <c r="S900" i="2"/>
  <c r="E901" i="2"/>
  <c r="F901" i="2" s="1"/>
  <c r="G901" i="2" s="1"/>
  <c r="K901" i="2" s="1"/>
  <c r="S901" i="2"/>
  <c r="E902" i="2"/>
  <c r="F902" i="2" s="1"/>
  <c r="G902" i="2" s="1"/>
  <c r="K902" i="2" s="1"/>
  <c r="S902" i="2"/>
  <c r="E903" i="2"/>
  <c r="F903" i="2" s="1"/>
  <c r="G903" i="2" s="1"/>
  <c r="K903" i="2" s="1"/>
  <c r="S903" i="2"/>
  <c r="E904" i="2"/>
  <c r="F904" i="2" s="1"/>
  <c r="G904" i="2" s="1"/>
  <c r="K904" i="2" s="1"/>
  <c r="S904" i="2"/>
  <c r="E905" i="2"/>
  <c r="F905" i="2" s="1"/>
  <c r="G905" i="2" s="1"/>
  <c r="K905" i="2" s="1"/>
  <c r="S905" i="2"/>
  <c r="E906" i="2"/>
  <c r="F906" i="2" s="1"/>
  <c r="G906" i="2" s="1"/>
  <c r="K906" i="2" s="1"/>
  <c r="S906" i="2"/>
  <c r="E907" i="2"/>
  <c r="F907" i="2" s="1"/>
  <c r="G907" i="2" s="1"/>
  <c r="I907" i="2" s="1"/>
  <c r="S907" i="2"/>
  <c r="E908" i="2"/>
  <c r="F908" i="2" s="1"/>
  <c r="G908" i="2" s="1"/>
  <c r="K908" i="2" s="1"/>
  <c r="S908" i="2"/>
  <c r="E909" i="2"/>
  <c r="F909" i="2" s="1"/>
  <c r="G909" i="2" s="1"/>
  <c r="K909" i="2" s="1"/>
  <c r="S909" i="2"/>
  <c r="E910" i="2"/>
  <c r="F910" i="2" s="1"/>
  <c r="G910" i="2" s="1"/>
  <c r="K910" i="2" s="1"/>
  <c r="S910" i="2"/>
  <c r="E911" i="2"/>
  <c r="F911" i="2" s="1"/>
  <c r="G911" i="2" s="1"/>
  <c r="K911" i="2" s="1"/>
  <c r="S911" i="2"/>
  <c r="E912" i="2"/>
  <c r="F912" i="2" s="1"/>
  <c r="G912" i="2" s="1"/>
  <c r="K912" i="2" s="1"/>
  <c r="S912" i="2"/>
  <c r="E913" i="2"/>
  <c r="F913" i="2" s="1"/>
  <c r="G913" i="2" s="1"/>
  <c r="K913" i="2" s="1"/>
  <c r="S913" i="2"/>
  <c r="E914" i="2"/>
  <c r="F914" i="2" s="1"/>
  <c r="G914" i="2" s="1"/>
  <c r="K914" i="2" s="1"/>
  <c r="S914" i="2"/>
  <c r="E915" i="2"/>
  <c r="F915" i="2" s="1"/>
  <c r="G915" i="2" s="1"/>
  <c r="M915" i="2" s="1"/>
  <c r="S915" i="2"/>
  <c r="E916" i="2"/>
  <c r="F916" i="2" s="1"/>
  <c r="G916" i="2" s="1"/>
  <c r="M916" i="2" s="1"/>
  <c r="S916" i="2"/>
  <c r="E917" i="2"/>
  <c r="F917" i="2" s="1"/>
  <c r="G917" i="2" s="1"/>
  <c r="M917" i="2" s="1"/>
  <c r="S917" i="2"/>
  <c r="E918" i="2"/>
  <c r="F918" i="2"/>
  <c r="G918" i="2" s="1"/>
  <c r="P918" i="2" s="1"/>
  <c r="S918" i="2"/>
  <c r="E919" i="2"/>
  <c r="F919" i="2"/>
  <c r="G919" i="2" s="1"/>
  <c r="P919" i="2" s="1"/>
  <c r="S919" i="2"/>
  <c r="E920" i="2"/>
  <c r="F920" i="2" s="1"/>
  <c r="G920" i="2" s="1"/>
  <c r="P920" i="2" s="1"/>
  <c r="S920" i="2"/>
  <c r="E921" i="2"/>
  <c r="F921" i="2" s="1"/>
  <c r="G921" i="2" s="1"/>
  <c r="K921" i="2" s="1"/>
  <c r="S921" i="2"/>
  <c r="E922" i="2"/>
  <c r="F922" i="2" s="1"/>
  <c r="G922" i="2" s="1"/>
  <c r="J922" i="2" s="1"/>
  <c r="S922" i="2"/>
  <c r="E923" i="2"/>
  <c r="F923" i="2" s="1"/>
  <c r="G923" i="2" s="1"/>
  <c r="J923" i="2" s="1"/>
  <c r="S923" i="2"/>
  <c r="E924" i="2"/>
  <c r="F924" i="2" s="1"/>
  <c r="G924" i="2" s="1"/>
  <c r="J924" i="2"/>
  <c r="S924" i="2"/>
  <c r="E925" i="2"/>
  <c r="F925" i="2" s="1"/>
  <c r="G925" i="2" s="1"/>
  <c r="M925" i="2" s="1"/>
  <c r="S925" i="2"/>
  <c r="E926" i="2"/>
  <c r="F926" i="2" s="1"/>
  <c r="G926" i="2" s="1"/>
  <c r="M926" i="2" s="1"/>
  <c r="S926" i="2"/>
  <c r="E927" i="2"/>
  <c r="F927" i="2"/>
  <c r="G927" i="2" s="1"/>
  <c r="K927" i="2" s="1"/>
  <c r="S927" i="2"/>
  <c r="E928" i="2"/>
  <c r="F928" i="2" s="1"/>
  <c r="G928" i="2" s="1"/>
  <c r="K928" i="2" s="1"/>
  <c r="S928" i="2"/>
  <c r="E929" i="2"/>
  <c r="F929" i="2" s="1"/>
  <c r="G929" i="2" s="1"/>
  <c r="K929" i="2" s="1"/>
  <c r="S929" i="2"/>
  <c r="E930" i="2"/>
  <c r="F930" i="2" s="1"/>
  <c r="G930" i="2" s="1"/>
  <c r="K930" i="2" s="1"/>
  <c r="S930" i="2"/>
  <c r="E931" i="2"/>
  <c r="F931" i="2" s="1"/>
  <c r="G931" i="2" s="1"/>
  <c r="J931" i="2" s="1"/>
  <c r="S931" i="2"/>
  <c r="E932" i="2"/>
  <c r="F932" i="2" s="1"/>
  <c r="G932" i="2" s="1"/>
  <c r="J932" i="2" s="1"/>
  <c r="S932" i="2"/>
  <c r="E933" i="2"/>
  <c r="F933" i="2" s="1"/>
  <c r="G933" i="2" s="1"/>
  <c r="J933" i="2" s="1"/>
  <c r="S933" i="2"/>
  <c r="E934" i="2"/>
  <c r="F934" i="2"/>
  <c r="G934" i="2" s="1"/>
  <c r="J934" i="2" s="1"/>
  <c r="S934" i="2"/>
  <c r="E935" i="2"/>
  <c r="F935" i="2" s="1"/>
  <c r="G935" i="2" s="1"/>
  <c r="J935" i="2" s="1"/>
  <c r="S935" i="2"/>
  <c r="E936" i="2"/>
  <c r="F936" i="2" s="1"/>
  <c r="G936" i="2" s="1"/>
  <c r="K936" i="2" s="1"/>
  <c r="S936" i="2"/>
  <c r="E937" i="2"/>
  <c r="F937" i="2" s="1"/>
  <c r="G937" i="2" s="1"/>
  <c r="K937" i="2" s="1"/>
  <c r="S937" i="2"/>
  <c r="E938" i="2"/>
  <c r="F938" i="2" s="1"/>
  <c r="G938" i="2" s="1"/>
  <c r="K938" i="2" s="1"/>
  <c r="S938" i="2"/>
  <c r="E939" i="2"/>
  <c r="F939" i="2" s="1"/>
  <c r="G939" i="2" s="1"/>
  <c r="K939" i="2" s="1"/>
  <c r="S939" i="2"/>
  <c r="E940" i="2"/>
  <c r="F940" i="2" s="1"/>
  <c r="G940" i="2" s="1"/>
  <c r="K940" i="2" s="1"/>
  <c r="S940" i="2"/>
  <c r="E941" i="2"/>
  <c r="F941" i="2" s="1"/>
  <c r="G941" i="2" s="1"/>
  <c r="I941" i="2" s="1"/>
  <c r="S941" i="2"/>
  <c r="E942" i="2"/>
  <c r="F942" i="2" s="1"/>
  <c r="G942" i="2" s="1"/>
  <c r="J942" i="2" s="1"/>
  <c r="S942" i="2"/>
  <c r="E943" i="2"/>
  <c r="F943" i="2" s="1"/>
  <c r="G943" i="2" s="1"/>
  <c r="M943" i="2" s="1"/>
  <c r="S943" i="2"/>
  <c r="E944" i="2"/>
  <c r="F944" i="2"/>
  <c r="G944" i="2" s="1"/>
  <c r="K944" i="2" s="1"/>
  <c r="S944" i="2"/>
  <c r="E945" i="2"/>
  <c r="F945" i="2" s="1"/>
  <c r="G945" i="2" s="1"/>
  <c r="K945" i="2" s="1"/>
  <c r="S945" i="2"/>
  <c r="E946" i="2"/>
  <c r="F946" i="2" s="1"/>
  <c r="G946" i="2" s="1"/>
  <c r="P946" i="2" s="1"/>
  <c r="S946" i="2"/>
  <c r="E947" i="2"/>
  <c r="F947" i="2" s="1"/>
  <c r="G947" i="2" s="1"/>
  <c r="K947" i="2" s="1"/>
  <c r="S947" i="2"/>
  <c r="E948" i="2"/>
  <c r="F948" i="2" s="1"/>
  <c r="G948" i="2" s="1"/>
  <c r="K948" i="2" s="1"/>
  <c r="S948" i="2"/>
  <c r="E949" i="2"/>
  <c r="F949" i="2" s="1"/>
  <c r="G949" i="2" s="1"/>
  <c r="P949" i="2" s="1"/>
  <c r="S949" i="2"/>
  <c r="E950" i="2"/>
  <c r="F950" i="2" s="1"/>
  <c r="G950" i="2" s="1"/>
  <c r="J950" i="2" s="1"/>
  <c r="S950" i="2"/>
  <c r="E951" i="2"/>
  <c r="F951" i="2" s="1"/>
  <c r="G951" i="2" s="1"/>
  <c r="K951" i="2" s="1"/>
  <c r="S951" i="2"/>
  <c r="E952" i="2"/>
  <c r="F952" i="2"/>
  <c r="G952" i="2" s="1"/>
  <c r="K952" i="2" s="1"/>
  <c r="S952" i="2"/>
  <c r="E953" i="2"/>
  <c r="F953" i="2" s="1"/>
  <c r="G953" i="2" s="1"/>
  <c r="K953" i="2" s="1"/>
  <c r="S953" i="2"/>
  <c r="E954" i="2"/>
  <c r="F954" i="2" s="1"/>
  <c r="G954" i="2" s="1"/>
  <c r="K954" i="2" s="1"/>
  <c r="S954" i="2"/>
  <c r="E955" i="2"/>
  <c r="F955" i="2" s="1"/>
  <c r="G955" i="2" s="1"/>
  <c r="K955" i="2" s="1"/>
  <c r="S955" i="2"/>
  <c r="E956" i="2"/>
  <c r="F956" i="2" s="1"/>
  <c r="G956" i="2" s="1"/>
  <c r="K956" i="2" s="1"/>
  <c r="S956" i="2"/>
  <c r="E957" i="2"/>
  <c r="F957" i="2" s="1"/>
  <c r="G957" i="2" s="1"/>
  <c r="K957" i="2" s="1"/>
  <c r="S957" i="2"/>
  <c r="E958" i="2"/>
  <c r="F958" i="2"/>
  <c r="G958" i="2" s="1"/>
  <c r="K958" i="2" s="1"/>
  <c r="S958" i="2"/>
  <c r="E959" i="2"/>
  <c r="F959" i="2"/>
  <c r="G959" i="2" s="1"/>
  <c r="K959" i="2" s="1"/>
  <c r="S959" i="2"/>
  <c r="E960" i="2"/>
  <c r="F960" i="2" s="1"/>
  <c r="G960" i="2" s="1"/>
  <c r="K960" i="2" s="1"/>
  <c r="S960" i="2"/>
  <c r="E961" i="2"/>
  <c r="F961" i="2"/>
  <c r="G961" i="2" s="1"/>
  <c r="K961" i="2" s="1"/>
  <c r="S961" i="2"/>
  <c r="E962" i="2"/>
  <c r="F962" i="2" s="1"/>
  <c r="G962" i="2" s="1"/>
  <c r="M962" i="2" s="1"/>
  <c r="S962" i="2"/>
  <c r="E963" i="2"/>
  <c r="F963" i="2" s="1"/>
  <c r="G963" i="2"/>
  <c r="K963" i="2" s="1"/>
  <c r="S963" i="2"/>
  <c r="E964" i="2"/>
  <c r="F964" i="2" s="1"/>
  <c r="G964" i="2" s="1"/>
  <c r="J964" i="2" s="1"/>
  <c r="S964" i="2"/>
  <c r="E965" i="2"/>
  <c r="F965" i="2"/>
  <c r="G965" i="2" s="1"/>
  <c r="K965" i="2" s="1"/>
  <c r="S965" i="2"/>
  <c r="E966" i="2"/>
  <c r="F966" i="2" s="1"/>
  <c r="G966" i="2" s="1"/>
  <c r="K966" i="2" s="1"/>
  <c r="S966" i="2"/>
  <c r="E967" i="2"/>
  <c r="F967" i="2" s="1"/>
  <c r="G967" i="2" s="1"/>
  <c r="K967" i="2" s="1"/>
  <c r="S967" i="2"/>
  <c r="E968" i="2"/>
  <c r="F968" i="2"/>
  <c r="G968" i="2" s="1"/>
  <c r="K968" i="2" s="1"/>
  <c r="S968" i="2"/>
  <c r="E969" i="2"/>
  <c r="F969" i="2" s="1"/>
  <c r="G969" i="2" s="1"/>
  <c r="P969" i="2" s="1"/>
  <c r="S969" i="2"/>
  <c r="E970" i="2"/>
  <c r="F970" i="2" s="1"/>
  <c r="G970" i="2" s="1"/>
  <c r="P970" i="2" s="1"/>
  <c r="S970" i="2"/>
  <c r="E971" i="2"/>
  <c r="F971" i="2" s="1"/>
  <c r="G971" i="2" s="1"/>
  <c r="K971" i="2" s="1"/>
  <c r="S971" i="2"/>
  <c r="E972" i="2"/>
  <c r="F972" i="2" s="1"/>
  <c r="G972" i="2" s="1"/>
  <c r="K972" i="2"/>
  <c r="S972" i="2"/>
  <c r="E973" i="2"/>
  <c r="F973" i="2" s="1"/>
  <c r="G973" i="2" s="1"/>
  <c r="K973" i="2" s="1"/>
  <c r="S973" i="2"/>
  <c r="E974" i="2"/>
  <c r="F974" i="2" s="1"/>
  <c r="G974" i="2" s="1"/>
  <c r="K974" i="2" s="1"/>
  <c r="S974" i="2"/>
  <c r="E975" i="2"/>
  <c r="F975" i="2"/>
  <c r="G975" i="2" s="1"/>
  <c r="K975" i="2" s="1"/>
  <c r="S975" i="2"/>
  <c r="E976" i="2"/>
  <c r="F976" i="2" s="1"/>
  <c r="G976" i="2" s="1"/>
  <c r="J976" i="2" s="1"/>
  <c r="S976" i="2"/>
  <c r="E977" i="2"/>
  <c r="F977" i="2" s="1"/>
  <c r="G977" i="2" s="1"/>
  <c r="J977" i="2" s="1"/>
  <c r="S977" i="2"/>
  <c r="E978" i="2"/>
  <c r="F978" i="2" s="1"/>
  <c r="G978" i="2" s="1"/>
  <c r="J978" i="2" s="1"/>
  <c r="S978" i="2"/>
  <c r="E979" i="2"/>
  <c r="F979" i="2" s="1"/>
  <c r="G979" i="2" s="1"/>
  <c r="J979" i="2" s="1"/>
  <c r="S979" i="2"/>
  <c r="E980" i="2"/>
  <c r="F980" i="2" s="1"/>
  <c r="G980" i="2" s="1"/>
  <c r="K980" i="2" s="1"/>
  <c r="S980" i="2"/>
  <c r="E981" i="2"/>
  <c r="F981" i="2" s="1"/>
  <c r="G981" i="2" s="1"/>
  <c r="K981" i="2" s="1"/>
  <c r="S981" i="2"/>
  <c r="E982" i="2"/>
  <c r="F982" i="2"/>
  <c r="G982" i="2" s="1"/>
  <c r="K982" i="2" s="1"/>
  <c r="S982" i="2"/>
  <c r="E983" i="2"/>
  <c r="F983" i="2"/>
  <c r="G983" i="2" s="1"/>
  <c r="M983" i="2" s="1"/>
  <c r="S983" i="2"/>
  <c r="E984" i="2"/>
  <c r="F984" i="2" s="1"/>
  <c r="G984" i="2" s="1"/>
  <c r="K984" i="2" s="1"/>
  <c r="S984" i="2"/>
  <c r="E985" i="2"/>
  <c r="F985" i="2" s="1"/>
  <c r="G985" i="2" s="1"/>
  <c r="K985" i="2" s="1"/>
  <c r="S985" i="2"/>
  <c r="E986" i="2"/>
  <c r="F986" i="2" s="1"/>
  <c r="G986" i="2" s="1"/>
  <c r="J986" i="2" s="1"/>
  <c r="S986" i="2"/>
  <c r="E987" i="2"/>
  <c r="F987" i="2" s="1"/>
  <c r="G987" i="2" s="1"/>
  <c r="J987" i="2" s="1"/>
  <c r="S987" i="2"/>
  <c r="E988" i="2"/>
  <c r="F988" i="2" s="1"/>
  <c r="G988" i="2" s="1"/>
  <c r="K988" i="2" s="1"/>
  <c r="S988" i="2"/>
  <c r="E989" i="2"/>
  <c r="F989" i="2" s="1"/>
  <c r="G989" i="2" s="1"/>
  <c r="K989" i="2" s="1"/>
  <c r="S989" i="2"/>
  <c r="E990" i="2"/>
  <c r="F990" i="2" s="1"/>
  <c r="G990" i="2" s="1"/>
  <c r="K990" i="2" s="1"/>
  <c r="S990" i="2"/>
  <c r="E991" i="2"/>
  <c r="F991" i="2"/>
  <c r="G991" i="2" s="1"/>
  <c r="K991" i="2" s="1"/>
  <c r="S991" i="2"/>
  <c r="E992" i="2"/>
  <c r="F992" i="2" s="1"/>
  <c r="G992" i="2" s="1"/>
  <c r="J992" i="2" s="1"/>
  <c r="S992" i="2"/>
  <c r="E993" i="2"/>
  <c r="F993" i="2" s="1"/>
  <c r="G993" i="2" s="1"/>
  <c r="J993" i="2" s="1"/>
  <c r="S993" i="2"/>
  <c r="E994" i="2"/>
  <c r="F994" i="2" s="1"/>
  <c r="G994" i="2" s="1"/>
  <c r="K994" i="2" s="1"/>
  <c r="S994" i="2"/>
  <c r="E995" i="2"/>
  <c r="F995" i="2" s="1"/>
  <c r="G995" i="2" s="1"/>
  <c r="J995" i="2" s="1"/>
  <c r="S995" i="2"/>
  <c r="E996" i="2"/>
  <c r="F996" i="2" s="1"/>
  <c r="G996" i="2" s="1"/>
  <c r="K996" i="2" s="1"/>
  <c r="S996" i="2"/>
  <c r="E997" i="2"/>
  <c r="F997" i="2"/>
  <c r="G997" i="2" s="1"/>
  <c r="K997" i="2" s="1"/>
  <c r="S997" i="2"/>
  <c r="E998" i="2"/>
  <c r="F998" i="2" s="1"/>
  <c r="G998" i="2" s="1"/>
  <c r="K998" i="2" s="1"/>
  <c r="S998" i="2"/>
  <c r="E999" i="2"/>
  <c r="F999" i="2" s="1"/>
  <c r="G999" i="2" s="1"/>
  <c r="K999" i="2" s="1"/>
  <c r="S999" i="2"/>
  <c r="E1000" i="2"/>
  <c r="F1000" i="2" s="1"/>
  <c r="G1000" i="2" s="1"/>
  <c r="K1000" i="2" s="1"/>
  <c r="S1000" i="2"/>
  <c r="E1001" i="2"/>
  <c r="F1001" i="2" s="1"/>
  <c r="G1001" i="2" s="1"/>
  <c r="K1001" i="2" s="1"/>
  <c r="S1001" i="2"/>
  <c r="E1002" i="2"/>
  <c r="F1002" i="2" s="1"/>
  <c r="G1002" i="2" s="1"/>
  <c r="K1002" i="2" s="1"/>
  <c r="S1002" i="2"/>
  <c r="E1003" i="2"/>
  <c r="F1003" i="2" s="1"/>
  <c r="G1003" i="2" s="1"/>
  <c r="P1003" i="2" s="1"/>
  <c r="S1003" i="2"/>
  <c r="E1004" i="2"/>
  <c r="F1004" i="2" s="1"/>
  <c r="G1004" i="2" s="1"/>
  <c r="P1004" i="2" s="1"/>
  <c r="S1004" i="2"/>
  <c r="E1005" i="2"/>
  <c r="F1005" i="2" s="1"/>
  <c r="G1005" i="2" s="1"/>
  <c r="P1005" i="2" s="1"/>
  <c r="S1005" i="2"/>
  <c r="E1006" i="2"/>
  <c r="F1006" i="2" s="1"/>
  <c r="G1006" i="2" s="1"/>
  <c r="K1006" i="2" s="1"/>
  <c r="S1006" i="2"/>
  <c r="E1007" i="2"/>
  <c r="F1007" i="2"/>
  <c r="G1007" i="2" s="1"/>
  <c r="P1007" i="2" s="1"/>
  <c r="S1007" i="2"/>
  <c r="E1008" i="2"/>
  <c r="F1008" i="2" s="1"/>
  <c r="G1008" i="2" s="1"/>
  <c r="K1008" i="2" s="1"/>
  <c r="S1008" i="2"/>
  <c r="E1009" i="2"/>
  <c r="F1009" i="2" s="1"/>
  <c r="G1009" i="2" s="1"/>
  <c r="K1009" i="2" s="1"/>
  <c r="S1009" i="2"/>
  <c r="E1010" i="2"/>
  <c r="F1010" i="2" s="1"/>
  <c r="G1010" i="2" s="1"/>
  <c r="P1010" i="2" s="1"/>
  <c r="S1010" i="2"/>
  <c r="E1011" i="2"/>
  <c r="F1011" i="2" s="1"/>
  <c r="G1011" i="2" s="1"/>
  <c r="P1011" i="2" s="1"/>
  <c r="S1011" i="2"/>
  <c r="E1012" i="2"/>
  <c r="F1012" i="2" s="1"/>
  <c r="G1012" i="2" s="1"/>
  <c r="K1012" i="2" s="1"/>
  <c r="S1012" i="2"/>
  <c r="E1013" i="2"/>
  <c r="F1013" i="2" s="1"/>
  <c r="G1013" i="2" s="1"/>
  <c r="K1013" i="2" s="1"/>
  <c r="S1013" i="2"/>
  <c r="E1014" i="2"/>
  <c r="F1014" i="2" s="1"/>
  <c r="G1014" i="2" s="1"/>
  <c r="P1014" i="2" s="1"/>
  <c r="S1014" i="2"/>
  <c r="E1015" i="2"/>
  <c r="F1015" i="2" s="1"/>
  <c r="G1015" i="2" s="1"/>
  <c r="P1015" i="2" s="1"/>
  <c r="S1015" i="2"/>
  <c r="E1016" i="2"/>
  <c r="F1016" i="2"/>
  <c r="G1016" i="2" s="1"/>
  <c r="P1016" i="2" s="1"/>
  <c r="S1016" i="2"/>
  <c r="E1017" i="2"/>
  <c r="F1017" i="2" s="1"/>
  <c r="G1017" i="2" s="1"/>
  <c r="K1017" i="2" s="1"/>
  <c r="S1017" i="2"/>
  <c r="E1018" i="2"/>
  <c r="F1018" i="2" s="1"/>
  <c r="G1018" i="2" s="1"/>
  <c r="K1018" i="2" s="1"/>
  <c r="S1018" i="2"/>
  <c r="E1019" i="2"/>
  <c r="F1019" i="2" s="1"/>
  <c r="G1019" i="2" s="1"/>
  <c r="K1019" i="2" s="1"/>
  <c r="S1019" i="2"/>
  <c r="E1020" i="2"/>
  <c r="F1020" i="2" s="1"/>
  <c r="G1020" i="2" s="1"/>
  <c r="K1020" i="2" s="1"/>
  <c r="S1020" i="2"/>
  <c r="E1021" i="2"/>
  <c r="F1021" i="2" s="1"/>
  <c r="G1021" i="2" s="1"/>
  <c r="L1021" i="2" s="1"/>
  <c r="S1021" i="2"/>
  <c r="E1022" i="2"/>
  <c r="F1022" i="2"/>
  <c r="G1022" i="2" s="1"/>
  <c r="K1022" i="2" s="1"/>
  <c r="S1022" i="2"/>
  <c r="E1023" i="2"/>
  <c r="F1023" i="2" s="1"/>
  <c r="G1023" i="2" s="1"/>
  <c r="K1023" i="2" s="1"/>
  <c r="S1023" i="2"/>
  <c r="E1024" i="2"/>
  <c r="F1024" i="2" s="1"/>
  <c r="G1024" i="2" s="1"/>
  <c r="K1024" i="2" s="1"/>
  <c r="S1024" i="2"/>
  <c r="E1025" i="2"/>
  <c r="F1025" i="2"/>
  <c r="G1025" i="2" s="1"/>
  <c r="J1025" i="2" s="1"/>
  <c r="S1025" i="2"/>
  <c r="E1026" i="2"/>
  <c r="F1026" i="2" s="1"/>
  <c r="G1026" i="2" s="1"/>
  <c r="J1026" i="2" s="1"/>
  <c r="S1026" i="2"/>
  <c r="E1027" i="2"/>
  <c r="F1027" i="2" s="1"/>
  <c r="G1027" i="2" s="1"/>
  <c r="P1027" i="2" s="1"/>
  <c r="S1027" i="2"/>
  <c r="E1028" i="2"/>
  <c r="F1028" i="2" s="1"/>
  <c r="G1028" i="2" s="1"/>
  <c r="K1028" i="2" s="1"/>
  <c r="S1028" i="2"/>
  <c r="E1029" i="2"/>
  <c r="F1029" i="2" s="1"/>
  <c r="G1029" i="2" s="1"/>
  <c r="P1029" i="2" s="1"/>
  <c r="S1029" i="2"/>
  <c r="E1030" i="2"/>
  <c r="F1030" i="2" s="1"/>
  <c r="G1030" i="2" s="1"/>
  <c r="K1030" i="2" s="1"/>
  <c r="S1030" i="2"/>
  <c r="E1031" i="2"/>
  <c r="F1031" i="2" s="1"/>
  <c r="G1031" i="2" s="1"/>
  <c r="K1031" i="2" s="1"/>
  <c r="S1031" i="2"/>
  <c r="E1032" i="2"/>
  <c r="F1032" i="2" s="1"/>
  <c r="G1032" i="2" s="1"/>
  <c r="P1032" i="2" s="1"/>
  <c r="S1032" i="2"/>
  <c r="E1033" i="2"/>
  <c r="F1033" i="2"/>
  <c r="G1033" i="2" s="1"/>
  <c r="M1033" i="2" s="1"/>
  <c r="S1033" i="2"/>
  <c r="E1034" i="2"/>
  <c r="F1034" i="2" s="1"/>
  <c r="G1034" i="2" s="1"/>
  <c r="P1034" i="2" s="1"/>
  <c r="S1034" i="2"/>
  <c r="E1035" i="2"/>
  <c r="F1035" i="2" s="1"/>
  <c r="G1035" i="2" s="1"/>
  <c r="J1035" i="2" s="1"/>
  <c r="S1035" i="2"/>
  <c r="E1036" i="2"/>
  <c r="F1036" i="2" s="1"/>
  <c r="G1036" i="2" s="1"/>
  <c r="K1036" i="2" s="1"/>
  <c r="S1036" i="2"/>
  <c r="E1037" i="2"/>
  <c r="F1037" i="2" s="1"/>
  <c r="G1037" i="2" s="1"/>
  <c r="K1037" i="2" s="1"/>
  <c r="S1037" i="2"/>
  <c r="E1038" i="2"/>
  <c r="F1038" i="2" s="1"/>
  <c r="G1038" i="2" s="1"/>
  <c r="K1038" i="2" s="1"/>
  <c r="S1038" i="2"/>
  <c r="E1039" i="2"/>
  <c r="F1039" i="2"/>
  <c r="G1039" i="2" s="1"/>
  <c r="K1039" i="2" s="1"/>
  <c r="S1039" i="2"/>
  <c r="E1040" i="2"/>
  <c r="F1040" i="2" s="1"/>
  <c r="G1040" i="2" s="1"/>
  <c r="K1040" i="2" s="1"/>
  <c r="S1040" i="2"/>
  <c r="E1041" i="2"/>
  <c r="F1041" i="2" s="1"/>
  <c r="G1041" i="2" s="1"/>
  <c r="K1041" i="2" s="1"/>
  <c r="S1041" i="2"/>
  <c r="E1042" i="2"/>
  <c r="F1042" i="2" s="1"/>
  <c r="G1042" i="2" s="1"/>
  <c r="K1042" i="2" s="1"/>
  <c r="S1042" i="2"/>
  <c r="E1043" i="2"/>
  <c r="F1043" i="2" s="1"/>
  <c r="G1043" i="2" s="1"/>
  <c r="K1043" i="2" s="1"/>
  <c r="S1043" i="2"/>
  <c r="E1044" i="2"/>
  <c r="F1044" i="2" s="1"/>
  <c r="G1044" i="2" s="1"/>
  <c r="K1044" i="2"/>
  <c r="S1044" i="2"/>
  <c r="E1045" i="2"/>
  <c r="F1045" i="2" s="1"/>
  <c r="G1045" i="2" s="1"/>
  <c r="K1045" i="2" s="1"/>
  <c r="S1045" i="2"/>
  <c r="E1046" i="2"/>
  <c r="F1046" i="2" s="1"/>
  <c r="G1046" i="2" s="1"/>
  <c r="J1046" i="2" s="1"/>
  <c r="S1046" i="2"/>
  <c r="E1047" i="2"/>
  <c r="F1047" i="2" s="1"/>
  <c r="G1047" i="2" s="1"/>
  <c r="P1047" i="2" s="1"/>
  <c r="S1047" i="2"/>
  <c r="E1048" i="2"/>
  <c r="F1048" i="2" s="1"/>
  <c r="G1048" i="2" s="1"/>
  <c r="K1048" i="2" s="1"/>
  <c r="S1048" i="2"/>
  <c r="E1049" i="2"/>
  <c r="F1049" i="2"/>
  <c r="G1049" i="2" s="1"/>
  <c r="K1049" i="2" s="1"/>
  <c r="S1049" i="2"/>
  <c r="E1050" i="2"/>
  <c r="F1050" i="2" s="1"/>
  <c r="G1050" i="2" s="1"/>
  <c r="K1050" i="2" s="1"/>
  <c r="S1050" i="2"/>
  <c r="E1051" i="2"/>
  <c r="F1051" i="2" s="1"/>
  <c r="G1051" i="2" s="1"/>
  <c r="K1051" i="2" s="1"/>
  <c r="S1051" i="2"/>
  <c r="E1052" i="2"/>
  <c r="F1052" i="2" s="1"/>
  <c r="G1052" i="2" s="1"/>
  <c r="K1052" i="2" s="1"/>
  <c r="S1052" i="2"/>
  <c r="E1053" i="2"/>
  <c r="F1053" i="2" s="1"/>
  <c r="G1053" i="2" s="1"/>
  <c r="K1053" i="2" s="1"/>
  <c r="S1053" i="2"/>
  <c r="E1054" i="2"/>
  <c r="F1054" i="2" s="1"/>
  <c r="G1054" i="2" s="1"/>
  <c r="K1054" i="2" s="1"/>
  <c r="S1054" i="2"/>
  <c r="E1055" i="2"/>
  <c r="F1055" i="2" s="1"/>
  <c r="G1055" i="2" s="1"/>
  <c r="K1055" i="2" s="1"/>
  <c r="S1055" i="2"/>
  <c r="E1056" i="2"/>
  <c r="F1056" i="2"/>
  <c r="G1056" i="2" s="1"/>
  <c r="J1056" i="2" s="1"/>
  <c r="S1056" i="2"/>
  <c r="E1057" i="2"/>
  <c r="F1057" i="2" s="1"/>
  <c r="G1057" i="2" s="1"/>
  <c r="J1057" i="2" s="1"/>
  <c r="S1057" i="2"/>
  <c r="E1058" i="2"/>
  <c r="F1058" i="2" s="1"/>
  <c r="G1058" i="2" s="1"/>
  <c r="K1058" i="2" s="1"/>
  <c r="S1058" i="2"/>
  <c r="E1059" i="2"/>
  <c r="F1059" i="2" s="1"/>
  <c r="G1059" i="2" s="1"/>
  <c r="K1059" i="2" s="1"/>
  <c r="S1059" i="2"/>
  <c r="E1060" i="2"/>
  <c r="F1060" i="2" s="1"/>
  <c r="G1060" i="2" s="1"/>
  <c r="K1060" i="2"/>
  <c r="S1060" i="2"/>
  <c r="E1061" i="2"/>
  <c r="F1061" i="2" s="1"/>
  <c r="G1061" i="2" s="1"/>
  <c r="K1061" i="2" s="1"/>
  <c r="S1061" i="2"/>
  <c r="E1062" i="2"/>
  <c r="F1062" i="2" s="1"/>
  <c r="G1062" i="2" s="1"/>
  <c r="K1062" i="2" s="1"/>
  <c r="S1062" i="2"/>
  <c r="E1063" i="2"/>
  <c r="F1063" i="2" s="1"/>
  <c r="G1063" i="2" s="1"/>
  <c r="K1063" i="2" s="1"/>
  <c r="S1063" i="2"/>
  <c r="E1064" i="2"/>
  <c r="F1064" i="2"/>
  <c r="G1064" i="2" s="1"/>
  <c r="K1064" i="2" s="1"/>
  <c r="S1064" i="2"/>
  <c r="E1065" i="2"/>
  <c r="F1065" i="2" s="1"/>
  <c r="G1065" i="2" s="1"/>
  <c r="K1065" i="2" s="1"/>
  <c r="S1065" i="2"/>
  <c r="E1066" i="2"/>
  <c r="F1066" i="2" s="1"/>
  <c r="G1066" i="2" s="1"/>
  <c r="J1066" i="2" s="1"/>
  <c r="S1066" i="2"/>
  <c r="E1067" i="2"/>
  <c r="F1067" i="2" s="1"/>
  <c r="G1067" i="2" s="1"/>
  <c r="P1067" i="2" s="1"/>
  <c r="S1067" i="2"/>
  <c r="E1068" i="2"/>
  <c r="F1068" i="2" s="1"/>
  <c r="G1068" i="2" s="1"/>
  <c r="K1068" i="2" s="1"/>
  <c r="S1068" i="2"/>
  <c r="E1069" i="2"/>
  <c r="F1069" i="2" s="1"/>
  <c r="G1069" i="2" s="1"/>
  <c r="K1069" i="2" s="1"/>
  <c r="S1069" i="2"/>
  <c r="E1070" i="2"/>
  <c r="F1070" i="2"/>
  <c r="G1070" i="2" s="1"/>
  <c r="J1070" i="2" s="1"/>
  <c r="S1070" i="2"/>
  <c r="E1071" i="2"/>
  <c r="F1071" i="2" s="1"/>
  <c r="G1071" i="2" s="1"/>
  <c r="K1071" i="2" s="1"/>
  <c r="S1071" i="2"/>
  <c r="E1072" i="2"/>
  <c r="F1072" i="2" s="1"/>
  <c r="G1072" i="2" s="1"/>
  <c r="K1072" i="2" s="1"/>
  <c r="S1072" i="2"/>
  <c r="E1073" i="2"/>
  <c r="F1073" i="2"/>
  <c r="G1073" i="2" s="1"/>
  <c r="K1073" i="2" s="1"/>
  <c r="S1073" i="2"/>
  <c r="E1074" i="2"/>
  <c r="F1074" i="2" s="1"/>
  <c r="G1074" i="2" s="1"/>
  <c r="K1074" i="2" s="1"/>
  <c r="S1074" i="2"/>
  <c r="E1075" i="2"/>
  <c r="F1075" i="2" s="1"/>
  <c r="G1075" i="2" s="1"/>
  <c r="K1075" i="2" s="1"/>
  <c r="S1075" i="2"/>
  <c r="E1076" i="2"/>
  <c r="F1076" i="2" s="1"/>
  <c r="G1076" i="2" s="1"/>
  <c r="K1076" i="2"/>
  <c r="S1076" i="2"/>
  <c r="E1077" i="2"/>
  <c r="F1077" i="2" s="1"/>
  <c r="G1077" i="2" s="1"/>
  <c r="P1077" i="2" s="1"/>
  <c r="S1077" i="2"/>
  <c r="E1078" i="2"/>
  <c r="F1078" i="2"/>
  <c r="G1078" i="2" s="1"/>
  <c r="P1078" i="2" s="1"/>
  <c r="S1078" i="2"/>
  <c r="E1079" i="2"/>
  <c r="F1079" i="2" s="1"/>
  <c r="G1079" i="2" s="1"/>
  <c r="P1079" i="2" s="1"/>
  <c r="S1079" i="2"/>
  <c r="E1080" i="2"/>
  <c r="F1080" i="2" s="1"/>
  <c r="G1080" i="2" s="1"/>
  <c r="P1080" i="2" s="1"/>
  <c r="S1080" i="2"/>
  <c r="E1081" i="2"/>
  <c r="F1081" i="2" s="1"/>
  <c r="G1081" i="2" s="1"/>
  <c r="K1081" i="2" s="1"/>
  <c r="S1081" i="2"/>
  <c r="E1082" i="2"/>
  <c r="F1082" i="2" s="1"/>
  <c r="G1082" i="2" s="1"/>
  <c r="P1082" i="2" s="1"/>
  <c r="S1082" i="2"/>
  <c r="E1083" i="2"/>
  <c r="F1083" i="2" s="1"/>
  <c r="G1083" i="2" s="1"/>
  <c r="P1083" i="2" s="1"/>
  <c r="S1083" i="2"/>
  <c r="E1084" i="2"/>
  <c r="F1084" i="2" s="1"/>
  <c r="G1084" i="2" s="1"/>
  <c r="P1084" i="2" s="1"/>
  <c r="S1084" i="2"/>
  <c r="E1085" i="2"/>
  <c r="F1085" i="2" s="1"/>
  <c r="G1085" i="2" s="1"/>
  <c r="P1085" i="2" s="1"/>
  <c r="S1085" i="2"/>
  <c r="E1086" i="2"/>
  <c r="F1086" i="2" s="1"/>
  <c r="G1086" i="2" s="1"/>
  <c r="P1086" i="2" s="1"/>
  <c r="S1086" i="2"/>
  <c r="E1087" i="2"/>
  <c r="F1087" i="2" s="1"/>
  <c r="G1087" i="2" s="1"/>
  <c r="P1087" i="2" s="1"/>
  <c r="S1087" i="2"/>
  <c r="E1088" i="2"/>
  <c r="F1088" i="2" s="1"/>
  <c r="G1088" i="2" s="1"/>
  <c r="P1088" i="2" s="1"/>
  <c r="S1088" i="2"/>
  <c r="E1089" i="2"/>
  <c r="F1089" i="2" s="1"/>
  <c r="G1089" i="2" s="1"/>
  <c r="K1089" i="2" s="1"/>
  <c r="S1089" i="2"/>
  <c r="E1090" i="2"/>
  <c r="F1090" i="2" s="1"/>
  <c r="G1090" i="2" s="1"/>
  <c r="J1090" i="2" s="1"/>
  <c r="S1090" i="2"/>
  <c r="E1091" i="2"/>
  <c r="F1091" i="2" s="1"/>
  <c r="G1091" i="2" s="1"/>
  <c r="K1091" i="2" s="1"/>
  <c r="S1091" i="2"/>
  <c r="E1092" i="2"/>
  <c r="F1092" i="2" s="1"/>
  <c r="G1092" i="2" s="1"/>
  <c r="K1092" i="2" s="1"/>
  <c r="S1092" i="2"/>
  <c r="E1093" i="2"/>
  <c r="F1093" i="2" s="1"/>
  <c r="G1093" i="2" s="1"/>
  <c r="P1093" i="2" s="1"/>
  <c r="S1093" i="2"/>
  <c r="E1094" i="2"/>
  <c r="F1094" i="2" s="1"/>
  <c r="G1094" i="2" s="1"/>
  <c r="P1094" i="2" s="1"/>
  <c r="S1094" i="2"/>
  <c r="E1095" i="2"/>
  <c r="F1095" i="2"/>
  <c r="G1095" i="2" s="1"/>
  <c r="P1095" i="2" s="1"/>
  <c r="S1095" i="2"/>
  <c r="E1096" i="2"/>
  <c r="F1096" i="2" s="1"/>
  <c r="G1096" i="2" s="1"/>
  <c r="P1096" i="2" s="1"/>
  <c r="S1096" i="2"/>
  <c r="E1097" i="2"/>
  <c r="F1097" i="2"/>
  <c r="G1097" i="2" s="1"/>
  <c r="J1097" i="2" s="1"/>
  <c r="S1097" i="2"/>
  <c r="E1098" i="2"/>
  <c r="F1098" i="2" s="1"/>
  <c r="G1098" i="2" s="1"/>
  <c r="K1098" i="2" s="1"/>
  <c r="S1098" i="2"/>
  <c r="E1099" i="2"/>
  <c r="F1099" i="2" s="1"/>
  <c r="G1099" i="2" s="1"/>
  <c r="P1099" i="2" s="1"/>
  <c r="S1099" i="2"/>
  <c r="E1100" i="2"/>
  <c r="F1100" i="2" s="1"/>
  <c r="G1100" i="2" s="1"/>
  <c r="K1100" i="2" s="1"/>
  <c r="S1100" i="2"/>
  <c r="E1101" i="2"/>
  <c r="F1101" i="2"/>
  <c r="G1101" i="2" s="1"/>
  <c r="K1101" i="2" s="1"/>
  <c r="S1101" i="2"/>
  <c r="E1102" i="2"/>
  <c r="F1102" i="2" s="1"/>
  <c r="G1102" i="2" s="1"/>
  <c r="K1102" i="2" s="1"/>
  <c r="S1102" i="2"/>
  <c r="E1103" i="2"/>
  <c r="F1103" i="2" s="1"/>
  <c r="G1103" i="2" s="1"/>
  <c r="K1103" i="2" s="1"/>
  <c r="S1103" i="2"/>
  <c r="E1104" i="2"/>
  <c r="F1104" i="2" s="1"/>
  <c r="G1104" i="2" s="1"/>
  <c r="P1104" i="2" s="1"/>
  <c r="S1104" i="2"/>
  <c r="E1105" i="2"/>
  <c r="F1105" i="2"/>
  <c r="G1105" i="2" s="1"/>
  <c r="K1105" i="2" s="1"/>
  <c r="S1105" i="2"/>
  <c r="E1106" i="2"/>
  <c r="F1106" i="2" s="1"/>
  <c r="G1106" i="2" s="1"/>
  <c r="K1106" i="2" s="1"/>
  <c r="S1106" i="2"/>
  <c r="E1107" i="2"/>
  <c r="F1107" i="2" s="1"/>
  <c r="G1107" i="2" s="1"/>
  <c r="K1107" i="2"/>
  <c r="S1107" i="2"/>
  <c r="E1108" i="2"/>
  <c r="F1108" i="2" s="1"/>
  <c r="G1108" i="2" s="1"/>
  <c r="K1108" i="2" s="1"/>
  <c r="S1108" i="2"/>
  <c r="E1109" i="2"/>
  <c r="F1109" i="2" s="1"/>
  <c r="G1109" i="2" s="1"/>
  <c r="K1109" i="2" s="1"/>
  <c r="S1109" i="2"/>
  <c r="E1110" i="2"/>
  <c r="F1110" i="2" s="1"/>
  <c r="G1110" i="2" s="1"/>
  <c r="K1110" i="2" s="1"/>
  <c r="S1110" i="2"/>
  <c r="E1111" i="2"/>
  <c r="F1111" i="2" s="1"/>
  <c r="G1111" i="2" s="1"/>
  <c r="K1111" i="2" s="1"/>
  <c r="S1111" i="2"/>
  <c r="E1112" i="2"/>
  <c r="F1112" i="2" s="1"/>
  <c r="G1112" i="2" s="1"/>
  <c r="K1112" i="2" s="1"/>
  <c r="S1112" i="2"/>
  <c r="E1113" i="2"/>
  <c r="F1113" i="2" s="1"/>
  <c r="G1113" i="2" s="1"/>
  <c r="P1113" i="2" s="1"/>
  <c r="S1113" i="2"/>
  <c r="E1114" i="2"/>
  <c r="F1114" i="2" s="1"/>
  <c r="G1114" i="2" s="1"/>
  <c r="J1114" i="2" s="1"/>
  <c r="S1114" i="2"/>
  <c r="E1115" i="2"/>
  <c r="F1115" i="2" s="1"/>
  <c r="G1115" i="2" s="1"/>
  <c r="J1115" i="2" s="1"/>
  <c r="S1115" i="2"/>
  <c r="E1116" i="2"/>
  <c r="F1116" i="2" s="1"/>
  <c r="G1116" i="2" s="1"/>
  <c r="K1116" i="2" s="1"/>
  <c r="S1116" i="2"/>
  <c r="E1117" i="2"/>
  <c r="F1117" i="2" s="1"/>
  <c r="G1117" i="2" s="1"/>
  <c r="P1117" i="2" s="1"/>
  <c r="S1117" i="2"/>
  <c r="E1118" i="2"/>
  <c r="F1118" i="2"/>
  <c r="G1118" i="2" s="1"/>
  <c r="P1118" i="2" s="1"/>
  <c r="S1118" i="2"/>
  <c r="E1119" i="2"/>
  <c r="F1119" i="2" s="1"/>
  <c r="G1119" i="2" s="1"/>
  <c r="P1119" i="2" s="1"/>
  <c r="S1119" i="2"/>
  <c r="E1120" i="2"/>
  <c r="F1120" i="2" s="1"/>
  <c r="G1120" i="2" s="1"/>
  <c r="K1120" i="2" s="1"/>
  <c r="S1120" i="2"/>
  <c r="E1121" i="2"/>
  <c r="F1121" i="2" s="1"/>
  <c r="G1121" i="2" s="1"/>
  <c r="P1121" i="2" s="1"/>
  <c r="S1121" i="2"/>
  <c r="E1122" i="2"/>
  <c r="F1122" i="2" s="1"/>
  <c r="G1122" i="2" s="1"/>
  <c r="K1122" i="2" s="1"/>
  <c r="S1122" i="2"/>
  <c r="E1123" i="2"/>
  <c r="F1123" i="2" s="1"/>
  <c r="G1123" i="2" s="1"/>
  <c r="K1123" i="2" s="1"/>
  <c r="S1123" i="2"/>
  <c r="E1124" i="2"/>
  <c r="F1124" i="2" s="1"/>
  <c r="G1124" i="2" s="1"/>
  <c r="K1124" i="2"/>
  <c r="S1124" i="2"/>
  <c r="E1125" i="2"/>
  <c r="F1125" i="2" s="1"/>
  <c r="G1125" i="2" s="1"/>
  <c r="K1125" i="2" s="1"/>
  <c r="S1125" i="2"/>
  <c r="E1126" i="2"/>
  <c r="F1126" i="2" s="1"/>
  <c r="G1126" i="2" s="1"/>
  <c r="J1126" i="2" s="1"/>
  <c r="S1126" i="2"/>
  <c r="E1127" i="2"/>
  <c r="F1127" i="2" s="1"/>
  <c r="G1127" i="2" s="1"/>
  <c r="J1127" i="2" s="1"/>
  <c r="S1127" i="2"/>
  <c r="E1128" i="2"/>
  <c r="F1128" i="2" s="1"/>
  <c r="G1128" i="2" s="1"/>
  <c r="K1128" i="2" s="1"/>
  <c r="S1128" i="2"/>
  <c r="E1129" i="2"/>
  <c r="F1129" i="2" s="1"/>
  <c r="G1129" i="2" s="1"/>
  <c r="K1129" i="2" s="1"/>
  <c r="S1129" i="2"/>
  <c r="E1130" i="2"/>
  <c r="F1130" i="2" s="1"/>
  <c r="G1130" i="2" s="1"/>
  <c r="K1130" i="2" s="1"/>
  <c r="S1130" i="2"/>
  <c r="E1131" i="2"/>
  <c r="F1131" i="2" s="1"/>
  <c r="G1131" i="2" s="1"/>
  <c r="K1131" i="2" s="1"/>
  <c r="S1131" i="2"/>
  <c r="E1132" i="2"/>
  <c r="F1132" i="2" s="1"/>
  <c r="G1132" i="2" s="1"/>
  <c r="K1132" i="2" s="1"/>
  <c r="S1132" i="2"/>
  <c r="E1133" i="2"/>
  <c r="F1133" i="2" s="1"/>
  <c r="G1133" i="2" s="1"/>
  <c r="K1133" i="2" s="1"/>
  <c r="S1133" i="2"/>
  <c r="E1134" i="2"/>
  <c r="F1134" i="2" s="1"/>
  <c r="G1134" i="2" s="1"/>
  <c r="K1134" i="2" s="1"/>
  <c r="S1134" i="2"/>
  <c r="E1135" i="2"/>
  <c r="F1135" i="2"/>
  <c r="G1135" i="2" s="1"/>
  <c r="J1135" i="2" s="1"/>
  <c r="S1135" i="2"/>
  <c r="E1136" i="2"/>
  <c r="F1136" i="2" s="1"/>
  <c r="G1136" i="2" s="1"/>
  <c r="K1136" i="2" s="1"/>
  <c r="S1136" i="2"/>
  <c r="E1137" i="2"/>
  <c r="F1137" i="2" s="1"/>
  <c r="G1137" i="2" s="1"/>
  <c r="J1137" i="2" s="1"/>
  <c r="S1137" i="2"/>
  <c r="E1138" i="2"/>
  <c r="F1138" i="2" s="1"/>
  <c r="G1138" i="2"/>
  <c r="K1138" i="2" s="1"/>
  <c r="S1138" i="2"/>
  <c r="E1139" i="2"/>
  <c r="F1139" i="2" s="1"/>
  <c r="G1139" i="2" s="1"/>
  <c r="K1139" i="2" s="1"/>
  <c r="S1139" i="2"/>
  <c r="E1140" i="2"/>
  <c r="F1140" i="2" s="1"/>
  <c r="G1140" i="2" s="1"/>
  <c r="K1140" i="2" s="1"/>
  <c r="S1140" i="2"/>
  <c r="E1141" i="2"/>
  <c r="F1141" i="2" s="1"/>
  <c r="G1141" i="2" s="1"/>
  <c r="K1141" i="2" s="1"/>
  <c r="S1141" i="2"/>
  <c r="E1142" i="2"/>
  <c r="F1142" i="2" s="1"/>
  <c r="G1142" i="2" s="1"/>
  <c r="J1142" i="2"/>
  <c r="S1142" i="2"/>
  <c r="E1143" i="2"/>
  <c r="F1143" i="2" s="1"/>
  <c r="G1143" i="2" s="1"/>
  <c r="J1143" i="2" s="1"/>
  <c r="S1143" i="2"/>
  <c r="E1144" i="2"/>
  <c r="F1144" i="2" s="1"/>
  <c r="G1144" i="2" s="1"/>
  <c r="J1144" i="2" s="1"/>
  <c r="S1144" i="2"/>
  <c r="E1145" i="2"/>
  <c r="F1145" i="2"/>
  <c r="G1145" i="2" s="1"/>
  <c r="J1145" i="2" s="1"/>
  <c r="S1145" i="2"/>
  <c r="E1146" i="2"/>
  <c r="F1146" i="2" s="1"/>
  <c r="G1146" i="2" s="1"/>
  <c r="J1146" i="2" s="1"/>
  <c r="S1146" i="2"/>
  <c r="E1147" i="2"/>
  <c r="F1147" i="2" s="1"/>
  <c r="G1147" i="2" s="1"/>
  <c r="J1147" i="2" s="1"/>
  <c r="S1147" i="2"/>
  <c r="E1148" i="2"/>
  <c r="F1148" i="2" s="1"/>
  <c r="G1148" i="2" s="1"/>
  <c r="J1148" i="2" s="1"/>
  <c r="S1148" i="2"/>
  <c r="E1149" i="2"/>
  <c r="F1149" i="2" s="1"/>
  <c r="G1149" i="2" s="1"/>
  <c r="J1149" i="2" s="1"/>
  <c r="S1149" i="2"/>
  <c r="E1150" i="2"/>
  <c r="F1150" i="2" s="1"/>
  <c r="G1150" i="2" s="1"/>
  <c r="K1150" i="2" s="1"/>
  <c r="S1150" i="2"/>
  <c r="E1151" i="2"/>
  <c r="F1151" i="2" s="1"/>
  <c r="G1151" i="2" s="1"/>
  <c r="K1151" i="2" s="1"/>
  <c r="S1151" i="2"/>
  <c r="E1152" i="2"/>
  <c r="F1152" i="2" s="1"/>
  <c r="G1152" i="2" s="1"/>
  <c r="K1152" i="2" s="1"/>
  <c r="S1152" i="2"/>
  <c r="E1153" i="2"/>
  <c r="F1153" i="2"/>
  <c r="G1153" i="2" s="1"/>
  <c r="K1153" i="2" s="1"/>
  <c r="S1153" i="2"/>
  <c r="E1154" i="2"/>
  <c r="F1154" i="2" s="1"/>
  <c r="G1154" i="2" s="1"/>
  <c r="K1154" i="2" s="1"/>
  <c r="S1154" i="2"/>
  <c r="E1155" i="2"/>
  <c r="F1155" i="2"/>
  <c r="G1155" i="2" s="1"/>
  <c r="K1155" i="2"/>
  <c r="S1155" i="2"/>
  <c r="E1156" i="2"/>
  <c r="F1156" i="2" s="1"/>
  <c r="G1156" i="2" s="1"/>
  <c r="K1156" i="2" s="1"/>
  <c r="S1156" i="2"/>
  <c r="E1157" i="2"/>
  <c r="F1157" i="2" s="1"/>
  <c r="G1157" i="2" s="1"/>
  <c r="K1157" i="2" s="1"/>
  <c r="S1157" i="2"/>
  <c r="E1158" i="2"/>
  <c r="F1158" i="2" s="1"/>
  <c r="G1158" i="2" s="1"/>
  <c r="J1158" i="2" s="1"/>
  <c r="S1158" i="2"/>
  <c r="E1159" i="2"/>
  <c r="F1159" i="2" s="1"/>
  <c r="G1159" i="2" s="1"/>
  <c r="J1159" i="2" s="1"/>
  <c r="S1159" i="2"/>
  <c r="E1160" i="2"/>
  <c r="F1160" i="2" s="1"/>
  <c r="G1160" i="2" s="1"/>
  <c r="P1160" i="2" s="1"/>
  <c r="S1160" i="2"/>
  <c r="E1161" i="2"/>
  <c r="F1161" i="2" s="1"/>
  <c r="G1161" i="2" s="1"/>
  <c r="P1161" i="2" s="1"/>
  <c r="S1161" i="2"/>
  <c r="E1162" i="2"/>
  <c r="F1162" i="2" s="1"/>
  <c r="G1162" i="2" s="1"/>
  <c r="K1162" i="2" s="1"/>
  <c r="S1162" i="2"/>
  <c r="E1163" i="2"/>
  <c r="F1163" i="2" s="1"/>
  <c r="G1163" i="2" s="1"/>
  <c r="J1163" i="2" s="1"/>
  <c r="S1163" i="2"/>
  <c r="E1164" i="2"/>
  <c r="F1164" i="2" s="1"/>
  <c r="G1164" i="2" s="1"/>
  <c r="K1164" i="2" s="1"/>
  <c r="S1164" i="2"/>
  <c r="E1165" i="2"/>
  <c r="F1165" i="2" s="1"/>
  <c r="G1165" i="2" s="1"/>
  <c r="J1165" i="2" s="1"/>
  <c r="S1165" i="2"/>
  <c r="E1166" i="2"/>
  <c r="F1166" i="2" s="1"/>
  <c r="G1166" i="2" s="1"/>
  <c r="K1166" i="2" s="1"/>
  <c r="S1166" i="2"/>
  <c r="E1167" i="2"/>
  <c r="F1167" i="2" s="1"/>
  <c r="G1167" i="2" s="1"/>
  <c r="K1167" i="2" s="1"/>
  <c r="S1167" i="2"/>
  <c r="E1168" i="2"/>
  <c r="F1168" i="2"/>
  <c r="G1168" i="2" s="1"/>
  <c r="K1168" i="2" s="1"/>
  <c r="S1168" i="2"/>
  <c r="E1169" i="2"/>
  <c r="F1169" i="2" s="1"/>
  <c r="G1169" i="2" s="1"/>
  <c r="K1169" i="2" s="1"/>
  <c r="S1169" i="2"/>
  <c r="E1170" i="2"/>
  <c r="F1170" i="2" s="1"/>
  <c r="G1170" i="2" s="1"/>
  <c r="P1170" i="2" s="1"/>
  <c r="S1170" i="2"/>
  <c r="E1171" i="2"/>
  <c r="F1171" i="2" s="1"/>
  <c r="G1171" i="2" s="1"/>
  <c r="K1171" i="2" s="1"/>
  <c r="S1171" i="2"/>
  <c r="E1172" i="2"/>
  <c r="F1172" i="2" s="1"/>
  <c r="G1172" i="2" s="1"/>
  <c r="P1172" i="2" s="1"/>
  <c r="S1172" i="2"/>
  <c r="E1173" i="2"/>
  <c r="F1173" i="2" s="1"/>
  <c r="G1173" i="2" s="1"/>
  <c r="J1173" i="2" s="1"/>
  <c r="S1173" i="2"/>
  <c r="E1174" i="2"/>
  <c r="F1174" i="2"/>
  <c r="G1174" i="2" s="1"/>
  <c r="J1174" i="2" s="1"/>
  <c r="S1174" i="2"/>
  <c r="E1175" i="2"/>
  <c r="F1175" i="2"/>
  <c r="G1175" i="2" s="1"/>
  <c r="J1175" i="2" s="1"/>
  <c r="S1175" i="2"/>
  <c r="E1176" i="2"/>
  <c r="F1176" i="2" s="1"/>
  <c r="G1176" i="2" s="1"/>
  <c r="K1176" i="2" s="1"/>
  <c r="S1176" i="2"/>
  <c r="E1177" i="2"/>
  <c r="F1177" i="2" s="1"/>
  <c r="G1177" i="2" s="1"/>
  <c r="K1177" i="2"/>
  <c r="S1177" i="2"/>
  <c r="E1178" i="2"/>
  <c r="F1178" i="2" s="1"/>
  <c r="G1178" i="2" s="1"/>
  <c r="K1178" i="2" s="1"/>
  <c r="S1178" i="2"/>
  <c r="E1179" i="2"/>
  <c r="F1179" i="2" s="1"/>
  <c r="G1179" i="2" s="1"/>
  <c r="J1179" i="2" s="1"/>
  <c r="S1179" i="2"/>
  <c r="E1180" i="2"/>
  <c r="F1180" i="2" s="1"/>
  <c r="G1180" i="2" s="1"/>
  <c r="J1180" i="2" s="1"/>
  <c r="S1180" i="2"/>
  <c r="E1181" i="2"/>
  <c r="F1181" i="2" s="1"/>
  <c r="G1181" i="2" s="1"/>
  <c r="J1181" i="2" s="1"/>
  <c r="S1181" i="2"/>
  <c r="E1182" i="2"/>
  <c r="F1182" i="2" s="1"/>
  <c r="G1182" i="2" s="1"/>
  <c r="K1182" i="2" s="1"/>
  <c r="S1182" i="2"/>
  <c r="E1183" i="2"/>
  <c r="F1183" i="2"/>
  <c r="G1183" i="2" s="1"/>
  <c r="K1183" i="2" s="1"/>
  <c r="S1183" i="2"/>
  <c r="E1184" i="2"/>
  <c r="F1184" i="2" s="1"/>
  <c r="G1184" i="2" s="1"/>
  <c r="P1184" i="2" s="1"/>
  <c r="S1184" i="2"/>
  <c r="E1185" i="2"/>
  <c r="F1185" i="2"/>
  <c r="G1185" i="2" s="1"/>
  <c r="J1185" i="2" s="1"/>
  <c r="S1185" i="2"/>
  <c r="E1186" i="2"/>
  <c r="F1186" i="2" s="1"/>
  <c r="G1186" i="2" s="1"/>
  <c r="J1186" i="2" s="1"/>
  <c r="S1186" i="2"/>
  <c r="E1187" i="2"/>
  <c r="F1187" i="2" s="1"/>
  <c r="G1187" i="2"/>
  <c r="P1187" i="2" s="1"/>
  <c r="S1187" i="2"/>
  <c r="E1188" i="2"/>
  <c r="F1188" i="2" s="1"/>
  <c r="G1188" i="2" s="1"/>
  <c r="P1188" i="2" s="1"/>
  <c r="S1188" i="2"/>
  <c r="E1189" i="2"/>
  <c r="F1189" i="2" s="1"/>
  <c r="G1189" i="2" s="1"/>
  <c r="J1189" i="2" s="1"/>
  <c r="S1189" i="2"/>
  <c r="E1190" i="2"/>
  <c r="F1190" i="2" s="1"/>
  <c r="G1190" i="2" s="1"/>
  <c r="J1190" i="2" s="1"/>
  <c r="S1190" i="2"/>
  <c r="E1191" i="2"/>
  <c r="F1191" i="2" s="1"/>
  <c r="G1191" i="2" s="1"/>
  <c r="P1191" i="2" s="1"/>
  <c r="S1191" i="2"/>
  <c r="E1192" i="2"/>
  <c r="F1192" i="2"/>
  <c r="G1192" i="2" s="1"/>
  <c r="P1192" i="2" s="1"/>
  <c r="S1192" i="2"/>
  <c r="E1193" i="2"/>
  <c r="F1193" i="2" s="1"/>
  <c r="G1193" i="2"/>
  <c r="P1193" i="2" s="1"/>
  <c r="S1193" i="2"/>
  <c r="E1194" i="2"/>
  <c r="F1194" i="2" s="1"/>
  <c r="G1194" i="2" s="1"/>
  <c r="P1194" i="2" s="1"/>
  <c r="S1194" i="2"/>
  <c r="E1195" i="2"/>
  <c r="F1195" i="2" s="1"/>
  <c r="G1195" i="2" s="1"/>
  <c r="P1195" i="2" s="1"/>
  <c r="S1195" i="2"/>
  <c r="E1196" i="2"/>
  <c r="F1196" i="2" s="1"/>
  <c r="G1196" i="2" s="1"/>
  <c r="J1196" i="2" s="1"/>
  <c r="S1196" i="2"/>
  <c r="E1197" i="2"/>
  <c r="F1197" i="2" s="1"/>
  <c r="G1197" i="2" s="1"/>
  <c r="K1197" i="2" s="1"/>
  <c r="S1197" i="2"/>
  <c r="E1198" i="2"/>
  <c r="F1198" i="2" s="1"/>
  <c r="G1198" i="2" s="1"/>
  <c r="K1198" i="2" s="1"/>
  <c r="S1198" i="2"/>
  <c r="E1199" i="2"/>
  <c r="F1199" i="2" s="1"/>
  <c r="G1199" i="2" s="1"/>
  <c r="K1199" i="2" s="1"/>
  <c r="S1199" i="2"/>
  <c r="E1200" i="2"/>
  <c r="F1200" i="2" s="1"/>
  <c r="G1200" i="2" s="1"/>
  <c r="K1200" i="2" s="1"/>
  <c r="S1200" i="2"/>
  <c r="E1201" i="2"/>
  <c r="F1201" i="2"/>
  <c r="G1201" i="2" s="1"/>
  <c r="K1201" i="2" s="1"/>
  <c r="S1201" i="2"/>
  <c r="E1202" i="2"/>
  <c r="F1202" i="2" s="1"/>
  <c r="G1202" i="2" s="1"/>
  <c r="J1202" i="2" s="1"/>
  <c r="S1202" i="2"/>
  <c r="E1203" i="2"/>
  <c r="F1203" i="2"/>
  <c r="G1203" i="2" s="1"/>
  <c r="J1203" i="2" s="1"/>
  <c r="S1203" i="2"/>
  <c r="E1204" i="2"/>
  <c r="F1204" i="2" s="1"/>
  <c r="G1204" i="2" s="1"/>
  <c r="J1204" i="2" s="1"/>
  <c r="S1204" i="2"/>
  <c r="E1205" i="2"/>
  <c r="F1205" i="2" s="1"/>
  <c r="G1205" i="2" s="1"/>
  <c r="K1205" i="2" s="1"/>
  <c r="S1205" i="2"/>
  <c r="E1206" i="2"/>
  <c r="F1206" i="2" s="1"/>
  <c r="G1206" i="2" s="1"/>
  <c r="K1206" i="2" s="1"/>
  <c r="S1206" i="2"/>
  <c r="E1207" i="2"/>
  <c r="F1207" i="2" s="1"/>
  <c r="G1207" i="2" s="1"/>
  <c r="K1207" i="2" s="1"/>
  <c r="S1207" i="2"/>
  <c r="E1208" i="2"/>
  <c r="F1208" i="2" s="1"/>
  <c r="G1208" i="2" s="1"/>
  <c r="K1208" i="2" s="1"/>
  <c r="S1208" i="2"/>
  <c r="E1209" i="2"/>
  <c r="F1209" i="2" s="1"/>
  <c r="G1209" i="2" s="1"/>
  <c r="J1209" i="2" s="1"/>
  <c r="S1209" i="2"/>
  <c r="E1210" i="2"/>
  <c r="F1210" i="2" s="1"/>
  <c r="G1210" i="2"/>
  <c r="J1210" i="2" s="1"/>
  <c r="S1210" i="2"/>
  <c r="E1211" i="2"/>
  <c r="F1211" i="2" s="1"/>
  <c r="G1211" i="2" s="1"/>
  <c r="J1211" i="2" s="1"/>
  <c r="S1211" i="2"/>
  <c r="E1212" i="2"/>
  <c r="F1212" i="2" s="1"/>
  <c r="G1212" i="2" s="1"/>
  <c r="J1212" i="2" s="1"/>
  <c r="S1212" i="2"/>
  <c r="E1213" i="2"/>
  <c r="F1213" i="2" s="1"/>
  <c r="G1213" i="2" s="1"/>
  <c r="K1213" i="2" s="1"/>
  <c r="S1213" i="2"/>
  <c r="E1214" i="2"/>
  <c r="F1214" i="2" s="1"/>
  <c r="G1214" i="2" s="1"/>
  <c r="K1214" i="2" s="1"/>
  <c r="S1214" i="2"/>
  <c r="E1215" i="2"/>
  <c r="F1215" i="2" s="1"/>
  <c r="G1215" i="2" s="1"/>
  <c r="J1215" i="2" s="1"/>
  <c r="S1215" i="2"/>
  <c r="E1216" i="2"/>
  <c r="F1216" i="2" s="1"/>
  <c r="G1216" i="2" s="1"/>
  <c r="K1216" i="2" s="1"/>
  <c r="S1216" i="2"/>
  <c r="E1217" i="2"/>
  <c r="F1217" i="2"/>
  <c r="G1217" i="2" s="1"/>
  <c r="K1217" i="2" s="1"/>
  <c r="S1217" i="2"/>
  <c r="E1218" i="2"/>
  <c r="F1218" i="2" s="1"/>
  <c r="G1218" i="2" s="1"/>
  <c r="K1218" i="2" s="1"/>
  <c r="S1218" i="2"/>
  <c r="E1219" i="2"/>
  <c r="F1219" i="2"/>
  <c r="G1219" i="2" s="1"/>
  <c r="K1219" i="2" s="1"/>
  <c r="S1219" i="2"/>
  <c r="E1220" i="2"/>
  <c r="F1220" i="2" s="1"/>
  <c r="G1220" i="2" s="1"/>
  <c r="K1220" i="2" s="1"/>
  <c r="S1220" i="2"/>
  <c r="E1221" i="2"/>
  <c r="F1221" i="2" s="1"/>
  <c r="G1221" i="2" s="1"/>
  <c r="K1221" i="2" s="1"/>
  <c r="S1221" i="2"/>
  <c r="E1222" i="2"/>
  <c r="F1222" i="2" s="1"/>
  <c r="G1222" i="2" s="1"/>
  <c r="J1222" i="2" s="1"/>
  <c r="S1222" i="2"/>
  <c r="E1223" i="2"/>
  <c r="F1223" i="2" s="1"/>
  <c r="G1223" i="2" s="1"/>
  <c r="J1223" i="2" s="1"/>
  <c r="S1223" i="2"/>
  <c r="E1224" i="2"/>
  <c r="F1224" i="2"/>
  <c r="G1224" i="2" s="1"/>
  <c r="J1224" i="2" s="1"/>
  <c r="S1224" i="2"/>
  <c r="E1225" i="2"/>
  <c r="F1225" i="2" s="1"/>
  <c r="G1225" i="2" s="1"/>
  <c r="J1225" i="2" s="1"/>
  <c r="S1225" i="2"/>
  <c r="E1226" i="2"/>
  <c r="F1226" i="2" s="1"/>
  <c r="G1226" i="2" s="1"/>
  <c r="K1226" i="2" s="1"/>
  <c r="S1226" i="2"/>
  <c r="E1227" i="2"/>
  <c r="F1227" i="2" s="1"/>
  <c r="G1227" i="2" s="1"/>
  <c r="P1227" i="2" s="1"/>
  <c r="S1227" i="2"/>
  <c r="E1228" i="2"/>
  <c r="F1228" i="2" s="1"/>
  <c r="G1228" i="2" s="1"/>
  <c r="K1228" i="2"/>
  <c r="S1228" i="2"/>
  <c r="E1229" i="2"/>
  <c r="F1229" i="2" s="1"/>
  <c r="G1229" i="2" s="1"/>
  <c r="K1229" i="2" s="1"/>
  <c r="S1229" i="2"/>
  <c r="E1230" i="2"/>
  <c r="F1230" i="2" s="1"/>
  <c r="G1230" i="2" s="1"/>
  <c r="K1230" i="2" s="1"/>
  <c r="S1230" i="2"/>
  <c r="E1231" i="2"/>
  <c r="F1231" i="2" s="1"/>
  <c r="G1231" i="2" s="1"/>
  <c r="K1231" i="2" s="1"/>
  <c r="S1231" i="2"/>
  <c r="E1232" i="2"/>
  <c r="F1232" i="2" s="1"/>
  <c r="G1232" i="2" s="1"/>
  <c r="K1232" i="2" s="1"/>
  <c r="S1232" i="2"/>
  <c r="E1233" i="2"/>
  <c r="F1233" i="2" s="1"/>
  <c r="G1233" i="2" s="1"/>
  <c r="K1233" i="2" s="1"/>
  <c r="S1233" i="2"/>
  <c r="E1234" i="2"/>
  <c r="F1234" i="2" s="1"/>
  <c r="G1234" i="2" s="1"/>
  <c r="K1234" i="2" s="1"/>
  <c r="S1234" i="2"/>
  <c r="E1235" i="2"/>
  <c r="F1235" i="2"/>
  <c r="G1235" i="2" s="1"/>
  <c r="P1235" i="2" s="1"/>
  <c r="S1235" i="2"/>
  <c r="E1236" i="2"/>
  <c r="F1236" i="2" s="1"/>
  <c r="G1236" i="2" s="1"/>
  <c r="K1236" i="2" s="1"/>
  <c r="S1236" i="2"/>
  <c r="E1237" i="2"/>
  <c r="F1237" i="2" s="1"/>
  <c r="G1237" i="2" s="1"/>
  <c r="P1237" i="2" s="1"/>
  <c r="S1237" i="2"/>
  <c r="E1238" i="2"/>
  <c r="F1238" i="2" s="1"/>
  <c r="G1238" i="2" s="1"/>
  <c r="P1238" i="2" s="1"/>
  <c r="S1238" i="2"/>
  <c r="E1239" i="2"/>
  <c r="F1239" i="2" s="1"/>
  <c r="G1239" i="2" s="1"/>
  <c r="P1239" i="2" s="1"/>
  <c r="S1239" i="2"/>
  <c r="E1240" i="2"/>
  <c r="F1240" i="2" s="1"/>
  <c r="G1240" i="2" s="1"/>
  <c r="P1240" i="2"/>
  <c r="S1240" i="2"/>
  <c r="E1241" i="2"/>
  <c r="F1241" i="2" s="1"/>
  <c r="G1241" i="2" s="1"/>
  <c r="P1241" i="2" s="1"/>
  <c r="S1241" i="2"/>
  <c r="E1242" i="2"/>
  <c r="F1242" i="2" s="1"/>
  <c r="G1242" i="2" s="1"/>
  <c r="P1242" i="2" s="1"/>
  <c r="S1242" i="2"/>
  <c r="E1243" i="2"/>
  <c r="F1243" i="2"/>
  <c r="G1243" i="2" s="1"/>
  <c r="P1243" i="2" s="1"/>
  <c r="S1243" i="2"/>
  <c r="E1244" i="2"/>
  <c r="F1244" i="2" s="1"/>
  <c r="G1244" i="2" s="1"/>
  <c r="P1244" i="2"/>
  <c r="S1244" i="2"/>
  <c r="E1245" i="2"/>
  <c r="F1245" i="2" s="1"/>
  <c r="G1245" i="2" s="1"/>
  <c r="K1245" i="2" s="1"/>
  <c r="S1245" i="2"/>
  <c r="E1246" i="2"/>
  <c r="F1246" i="2" s="1"/>
  <c r="G1246" i="2" s="1"/>
  <c r="J1246" i="2" s="1"/>
  <c r="S1246" i="2"/>
  <c r="E1247" i="2"/>
  <c r="F1247" i="2" s="1"/>
  <c r="G1247" i="2" s="1"/>
  <c r="J1247" i="2" s="1"/>
  <c r="S1247" i="2"/>
  <c r="E1248" i="2"/>
  <c r="F1248" i="2" s="1"/>
  <c r="G1248" i="2" s="1"/>
  <c r="K1248" i="2" s="1"/>
  <c r="S1248" i="2"/>
  <c r="E1249" i="2"/>
  <c r="F1249" i="2" s="1"/>
  <c r="G1249" i="2" s="1"/>
  <c r="P1249" i="2" s="1"/>
  <c r="S1249" i="2"/>
  <c r="E1250" i="2"/>
  <c r="F1250" i="2" s="1"/>
  <c r="G1250" i="2" s="1"/>
  <c r="J1250" i="2" s="1"/>
  <c r="S1250" i="2"/>
  <c r="E1251" i="2"/>
  <c r="F1251" i="2" s="1"/>
  <c r="G1251" i="2" s="1"/>
  <c r="J1251" i="2" s="1"/>
  <c r="S1251" i="2"/>
  <c r="E1252" i="2"/>
  <c r="F1252" i="2" s="1"/>
  <c r="G1252" i="2" s="1"/>
  <c r="K1252" i="2" s="1"/>
  <c r="S1252" i="2"/>
  <c r="E1253" i="2"/>
  <c r="F1253" i="2" s="1"/>
  <c r="G1253" i="2" s="1"/>
  <c r="K1253" i="2" s="1"/>
  <c r="S1253" i="2"/>
  <c r="E1254" i="2"/>
  <c r="F1254" i="2" s="1"/>
  <c r="G1254" i="2" s="1"/>
  <c r="K1254" i="2" s="1"/>
  <c r="S1254" i="2"/>
  <c r="E1255" i="2"/>
  <c r="F1255" i="2" s="1"/>
  <c r="G1255" i="2" s="1"/>
  <c r="J1255" i="2" s="1"/>
  <c r="S1255" i="2"/>
  <c r="E1256" i="2"/>
  <c r="F1256" i="2" s="1"/>
  <c r="G1256" i="2" s="1"/>
  <c r="J1256" i="2" s="1"/>
  <c r="S1256" i="2"/>
  <c r="E1257" i="2"/>
  <c r="F1257" i="2" s="1"/>
  <c r="G1257" i="2" s="1"/>
  <c r="K1257" i="2" s="1"/>
  <c r="S1257" i="2"/>
  <c r="E1258" i="2"/>
  <c r="F1258" i="2" s="1"/>
  <c r="G1258" i="2" s="1"/>
  <c r="J1258" i="2" s="1"/>
  <c r="S1258" i="2"/>
  <c r="E1259" i="2"/>
  <c r="F1259" i="2" s="1"/>
  <c r="G1259" i="2" s="1"/>
  <c r="J1259" i="2" s="1"/>
  <c r="S1259" i="2"/>
  <c r="E1260" i="2"/>
  <c r="F1260" i="2" s="1"/>
  <c r="G1260" i="2" s="1"/>
  <c r="K1260" i="2"/>
  <c r="S1260" i="2"/>
  <c r="E1261" i="2"/>
  <c r="F1261" i="2" s="1"/>
  <c r="G1261" i="2" s="1"/>
  <c r="J1261" i="2" s="1"/>
  <c r="S1261" i="2"/>
  <c r="E1262" i="2"/>
  <c r="F1262" i="2" s="1"/>
  <c r="G1262" i="2" s="1"/>
  <c r="J1262" i="2" s="1"/>
  <c r="S1262" i="2"/>
  <c r="E1263" i="2"/>
  <c r="F1263" i="2" s="1"/>
  <c r="G1263" i="2" s="1"/>
  <c r="J1263" i="2" s="1"/>
  <c r="S1263" i="2"/>
  <c r="E1264" i="2"/>
  <c r="F1264" i="2" s="1"/>
  <c r="G1264" i="2" s="1"/>
  <c r="J1264" i="2" s="1"/>
  <c r="S1264" i="2"/>
  <c r="E1265" i="2"/>
  <c r="F1265" i="2" s="1"/>
  <c r="G1265" i="2" s="1"/>
  <c r="J1265" i="2" s="1"/>
  <c r="S1265" i="2"/>
  <c r="E1266" i="2"/>
  <c r="F1266" i="2"/>
  <c r="G1266" i="2" s="1"/>
  <c r="K1266" i="2" s="1"/>
  <c r="S1266" i="2"/>
  <c r="E1267" i="2"/>
  <c r="F1267" i="2" s="1"/>
  <c r="G1267" i="2" s="1"/>
  <c r="K1267" i="2" s="1"/>
  <c r="S1267" i="2"/>
  <c r="E1268" i="2"/>
  <c r="F1268" i="2"/>
  <c r="G1268" i="2" s="1"/>
  <c r="K1268" i="2" s="1"/>
  <c r="S1268" i="2"/>
  <c r="E1269" i="2"/>
  <c r="F1269" i="2" s="1"/>
  <c r="G1269" i="2" s="1"/>
  <c r="P1269" i="2" s="1"/>
  <c r="S1269" i="2"/>
  <c r="E1270" i="2"/>
  <c r="F1270" i="2"/>
  <c r="G1270" i="2" s="1"/>
  <c r="P1270" i="2" s="1"/>
  <c r="S1270" i="2"/>
  <c r="E1271" i="2"/>
  <c r="F1271" i="2" s="1"/>
  <c r="G1271" i="2" s="1"/>
  <c r="J1271" i="2" s="1"/>
  <c r="S1271" i="2"/>
  <c r="E1272" i="2"/>
  <c r="F1272" i="2" s="1"/>
  <c r="G1272" i="2" s="1"/>
  <c r="J1272" i="2" s="1"/>
  <c r="S1272" i="2"/>
  <c r="E1273" i="2"/>
  <c r="F1273" i="2" s="1"/>
  <c r="G1273" i="2" s="1"/>
  <c r="J1273" i="2" s="1"/>
  <c r="S1273" i="2"/>
  <c r="E1274" i="2"/>
  <c r="F1274" i="2" s="1"/>
  <c r="G1274" i="2" s="1"/>
  <c r="K1274" i="2" s="1"/>
  <c r="S1274" i="2"/>
  <c r="E1275" i="2"/>
  <c r="F1275" i="2" s="1"/>
  <c r="G1275" i="2" s="1"/>
  <c r="J1275" i="2" s="1"/>
  <c r="S1275" i="2"/>
  <c r="E1276" i="2"/>
  <c r="F1276" i="2" s="1"/>
  <c r="G1276" i="2" s="1"/>
  <c r="J1276" i="2" s="1"/>
  <c r="S1276" i="2"/>
  <c r="E1277" i="2"/>
  <c r="F1277" i="2"/>
  <c r="G1277" i="2" s="1"/>
  <c r="J1277" i="2" s="1"/>
  <c r="S1277" i="2"/>
  <c r="E1278" i="2"/>
  <c r="F1278" i="2" s="1"/>
  <c r="G1278" i="2" s="1"/>
  <c r="K1278" i="2" s="1"/>
  <c r="S1278" i="2"/>
  <c r="E1279" i="2"/>
  <c r="F1279" i="2" s="1"/>
  <c r="G1279" i="2" s="1"/>
  <c r="K1279" i="2" s="1"/>
  <c r="S1279" i="2"/>
  <c r="E1280" i="2"/>
  <c r="F1280" i="2" s="1"/>
  <c r="G1280" i="2" s="1"/>
  <c r="K1280" i="2" s="1"/>
  <c r="S1280" i="2"/>
  <c r="E1281" i="2"/>
  <c r="F1281" i="2" s="1"/>
  <c r="G1281" i="2" s="1"/>
  <c r="J1281" i="2" s="1"/>
  <c r="S1281" i="2"/>
  <c r="E1282" i="2"/>
  <c r="F1282" i="2" s="1"/>
  <c r="G1282" i="2" s="1"/>
  <c r="L1282" i="2" s="1"/>
  <c r="S1282" i="2"/>
  <c r="E1283" i="2"/>
  <c r="F1283" i="2" s="1"/>
  <c r="G1283" i="2" s="1"/>
  <c r="L1283" i="2" s="1"/>
  <c r="S1283" i="2"/>
  <c r="E1284" i="2"/>
  <c r="F1284" i="2" s="1"/>
  <c r="G1284" i="2" s="1"/>
  <c r="K1284" i="2" s="1"/>
  <c r="S1284" i="2"/>
  <c r="E1285" i="2"/>
  <c r="F1285" i="2" s="1"/>
  <c r="G1285" i="2" s="1"/>
  <c r="L1285" i="2" s="1"/>
  <c r="S1285" i="2"/>
  <c r="E1286" i="2"/>
  <c r="F1286" i="2" s="1"/>
  <c r="G1286" i="2" s="1"/>
  <c r="J1286" i="2" s="1"/>
  <c r="S1286" i="2"/>
  <c r="E1287" i="2"/>
  <c r="F1287" i="2" s="1"/>
  <c r="G1287" i="2" s="1"/>
  <c r="J1287" i="2" s="1"/>
  <c r="S1287" i="2"/>
  <c r="E1288" i="2"/>
  <c r="F1288" i="2"/>
  <c r="G1288" i="2" s="1"/>
  <c r="J1288" i="2" s="1"/>
  <c r="S1288" i="2"/>
  <c r="E1289" i="2"/>
  <c r="F1289" i="2" s="1"/>
  <c r="G1289" i="2" s="1"/>
  <c r="L1289" i="2" s="1"/>
  <c r="S1289" i="2"/>
  <c r="E1290" i="2"/>
  <c r="F1290" i="2" s="1"/>
  <c r="G1290" i="2" s="1"/>
  <c r="L1290" i="2" s="1"/>
  <c r="S1290" i="2"/>
  <c r="E1291" i="2"/>
  <c r="F1291" i="2" s="1"/>
  <c r="G1291" i="2" s="1"/>
  <c r="L1291" i="2" s="1"/>
  <c r="S1291" i="2"/>
  <c r="E1292" i="2"/>
  <c r="F1292" i="2" s="1"/>
  <c r="G1292" i="2" s="1"/>
  <c r="J1292" i="2" s="1"/>
  <c r="S1292" i="2"/>
  <c r="E1293" i="2"/>
  <c r="F1293" i="2" s="1"/>
  <c r="G1293" i="2" s="1"/>
  <c r="K1293" i="2" s="1"/>
  <c r="S1293" i="2"/>
  <c r="E1294" i="2"/>
  <c r="F1294" i="2" s="1"/>
  <c r="G1294" i="2" s="1"/>
  <c r="L1294" i="2" s="1"/>
  <c r="S1294" i="2"/>
  <c r="E1295" i="2"/>
  <c r="F1295" i="2" s="1"/>
  <c r="G1295" i="2" s="1"/>
  <c r="L1295" i="2" s="1"/>
  <c r="S1295" i="2"/>
  <c r="E1296" i="2"/>
  <c r="F1296" i="2" s="1"/>
  <c r="G1296" i="2" s="1"/>
  <c r="L1296" i="2" s="1"/>
  <c r="S1296" i="2"/>
  <c r="E1297" i="2"/>
  <c r="F1297" i="2" s="1"/>
  <c r="G1297" i="2" s="1"/>
  <c r="K1297" i="2" s="1"/>
  <c r="S1297" i="2"/>
  <c r="E1298" i="2"/>
  <c r="F1298" i="2" s="1"/>
  <c r="G1298" i="2" s="1"/>
  <c r="L1298" i="2" s="1"/>
  <c r="S1298" i="2"/>
  <c r="E1299" i="2"/>
  <c r="F1299" i="2" s="1"/>
  <c r="G1299" i="2" s="1"/>
  <c r="L1299" i="2" s="1"/>
  <c r="S1299" i="2"/>
  <c r="E1300" i="2"/>
  <c r="F1300" i="2" s="1"/>
  <c r="G1300" i="2" s="1"/>
  <c r="L1300" i="2" s="1"/>
  <c r="S1300" i="2"/>
  <c r="E1301" i="2"/>
  <c r="F1301" i="2" s="1"/>
  <c r="G1301" i="2" s="1"/>
  <c r="L1301" i="2" s="1"/>
  <c r="S1301" i="2"/>
  <c r="E1302" i="2"/>
  <c r="F1302" i="2" s="1"/>
  <c r="G1302" i="2" s="1"/>
  <c r="L1302" i="2" s="1"/>
  <c r="S1302" i="2"/>
  <c r="E1303" i="2"/>
  <c r="F1303" i="2" s="1"/>
  <c r="G1303" i="2" s="1"/>
  <c r="L1303" i="2" s="1"/>
  <c r="S1303" i="2"/>
  <c r="E1304" i="2"/>
  <c r="F1304" i="2" s="1"/>
  <c r="G1304" i="2" s="1"/>
  <c r="L1304" i="2" s="1"/>
  <c r="S1304" i="2"/>
  <c r="E1305" i="2"/>
  <c r="F1305" i="2" s="1"/>
  <c r="G1305" i="2"/>
  <c r="L1305" i="2" s="1"/>
  <c r="S1305" i="2"/>
  <c r="E1306" i="2"/>
  <c r="F1306" i="2" s="1"/>
  <c r="G1306" i="2" s="1"/>
  <c r="L1306" i="2" s="1"/>
  <c r="S1306" i="2"/>
  <c r="E1307" i="2"/>
  <c r="F1307" i="2" s="1"/>
  <c r="G1307" i="2" s="1"/>
  <c r="L1307" i="2" s="1"/>
  <c r="S1307" i="2"/>
  <c r="E1308" i="2"/>
  <c r="F1308" i="2" s="1"/>
  <c r="G1308" i="2" s="1"/>
  <c r="L1308" i="2" s="1"/>
  <c r="S1308" i="2"/>
  <c r="E1309" i="2"/>
  <c r="F1309" i="2" s="1"/>
  <c r="G1309" i="2" s="1"/>
  <c r="J1309" i="2" s="1"/>
  <c r="S1309" i="2"/>
  <c r="E1310" i="2"/>
  <c r="F1310" i="2" s="1"/>
  <c r="G1310" i="2" s="1"/>
  <c r="J1310" i="2" s="1"/>
  <c r="S1310" i="2"/>
  <c r="E1311" i="2"/>
  <c r="F1311" i="2" s="1"/>
  <c r="G1311" i="2" s="1"/>
  <c r="P1311" i="2" s="1"/>
  <c r="S1311" i="2"/>
  <c r="E1312" i="2"/>
  <c r="F1312" i="2" s="1"/>
  <c r="G1312" i="2" s="1"/>
  <c r="L1312" i="2" s="1"/>
  <c r="S1312" i="2"/>
  <c r="E1313" i="2"/>
  <c r="F1313" i="2" s="1"/>
  <c r="G1313" i="2" s="1"/>
  <c r="J1313" i="2" s="1"/>
  <c r="S1313" i="2"/>
  <c r="E1314" i="2"/>
  <c r="F1314" i="2" s="1"/>
  <c r="G1314" i="2" s="1"/>
  <c r="K1314" i="2" s="1"/>
  <c r="S1314" i="2"/>
  <c r="E1315" i="2"/>
  <c r="F1315" i="2"/>
  <c r="G1315" i="2" s="1"/>
  <c r="J1315" i="2" s="1"/>
  <c r="S1315" i="2"/>
  <c r="E1316" i="2"/>
  <c r="F1316" i="2" s="1"/>
  <c r="G1316" i="2" s="1"/>
  <c r="J1316" i="2" s="1"/>
  <c r="S1316" i="2"/>
  <c r="E1317" i="2"/>
  <c r="F1317" i="2" s="1"/>
  <c r="G1317" i="2" s="1"/>
  <c r="J1317" i="2" s="1"/>
  <c r="S1317" i="2"/>
  <c r="E1318" i="2"/>
  <c r="F1318" i="2"/>
  <c r="G1318" i="2" s="1"/>
  <c r="J1318" i="2" s="1"/>
  <c r="S1318" i="2"/>
  <c r="E1319" i="2"/>
  <c r="F1319" i="2" s="1"/>
  <c r="G1319" i="2" s="1"/>
  <c r="K1319" i="2" s="1"/>
  <c r="S1319" i="2"/>
  <c r="E1320" i="2"/>
  <c r="F1320" i="2" s="1"/>
  <c r="G1320" i="2" s="1"/>
  <c r="J1320" i="2" s="1"/>
  <c r="S1320" i="2"/>
  <c r="E1321" i="2"/>
  <c r="F1321" i="2" s="1"/>
  <c r="G1321" i="2" s="1"/>
  <c r="L1321" i="2" s="1"/>
  <c r="S1321" i="2"/>
  <c r="E1322" i="2"/>
  <c r="F1322" i="2" s="1"/>
  <c r="G1322" i="2" s="1"/>
  <c r="P1322" i="2" s="1"/>
  <c r="S1322" i="2"/>
  <c r="E1323" i="2"/>
  <c r="F1323" i="2" s="1"/>
  <c r="G1323" i="2" s="1"/>
  <c r="J1323" i="2" s="1"/>
  <c r="S1323" i="2"/>
  <c r="E1324" i="2"/>
  <c r="F1324" i="2" s="1"/>
  <c r="G1324" i="2" s="1"/>
  <c r="J1324" i="2" s="1"/>
  <c r="S1324" i="2"/>
  <c r="E1325" i="2"/>
  <c r="F1325" i="2" s="1"/>
  <c r="G1325" i="2" s="1"/>
  <c r="K1325" i="2" s="1"/>
  <c r="S1325" i="2"/>
  <c r="E1326" i="2"/>
  <c r="F1326" i="2"/>
  <c r="G1326" i="2" s="1"/>
  <c r="P1326" i="2" s="1"/>
  <c r="S1326" i="2"/>
  <c r="E1327" i="2"/>
  <c r="F1327" i="2" s="1"/>
  <c r="G1327" i="2" s="1"/>
  <c r="P1327" i="2" s="1"/>
  <c r="S1327" i="2"/>
  <c r="E1328" i="2"/>
  <c r="F1328" i="2" s="1"/>
  <c r="G1328" i="2" s="1"/>
  <c r="P1328" i="2" s="1"/>
  <c r="S1328" i="2"/>
  <c r="E1329" i="2"/>
  <c r="F1329" i="2" s="1"/>
  <c r="G1329" i="2" s="1"/>
  <c r="P1329" i="2" s="1"/>
  <c r="S1329" i="2"/>
  <c r="E1330" i="2"/>
  <c r="F1330" i="2"/>
  <c r="G1330" i="2" s="1"/>
  <c r="K1330" i="2" s="1"/>
  <c r="S1330" i="2"/>
  <c r="E1331" i="2"/>
  <c r="F1331" i="2" s="1"/>
  <c r="G1331" i="2" s="1"/>
  <c r="K1331" i="2" s="1"/>
  <c r="S1331" i="2"/>
  <c r="E1332" i="2"/>
  <c r="F1332" i="2" s="1"/>
  <c r="G1332" i="2" s="1"/>
  <c r="K1332" i="2" s="1"/>
  <c r="S1332" i="2"/>
  <c r="E1333" i="2"/>
  <c r="F1333" i="2" s="1"/>
  <c r="G1333" i="2" s="1"/>
  <c r="J1333" i="2" s="1"/>
  <c r="S1333" i="2"/>
  <c r="E1334" i="2"/>
  <c r="F1334" i="2" s="1"/>
  <c r="G1334" i="2" s="1"/>
  <c r="J1334" i="2" s="1"/>
  <c r="S1334" i="2"/>
  <c r="E1335" i="2"/>
  <c r="F1335" i="2" s="1"/>
  <c r="G1335" i="2" s="1"/>
  <c r="P1335" i="2" s="1"/>
  <c r="S1335" i="2"/>
  <c r="E1336" i="2"/>
  <c r="F1336" i="2" s="1"/>
  <c r="G1336" i="2" s="1"/>
  <c r="J1336" i="2" s="1"/>
  <c r="S1336" i="2"/>
  <c r="E1337" i="2"/>
  <c r="F1337" i="2" s="1"/>
  <c r="G1337" i="2" s="1"/>
  <c r="J1337" i="2" s="1"/>
  <c r="S1337" i="2"/>
  <c r="E1338" i="2"/>
  <c r="F1338" i="2" s="1"/>
  <c r="G1338" i="2" s="1"/>
  <c r="J1338" i="2" s="1"/>
  <c r="S1338" i="2"/>
  <c r="E1339" i="2"/>
  <c r="F1339" i="2" s="1"/>
  <c r="G1339" i="2" s="1"/>
  <c r="J1339" i="2" s="1"/>
  <c r="S1339" i="2"/>
  <c r="E1340" i="2"/>
  <c r="F1340" i="2" s="1"/>
  <c r="G1340" i="2" s="1"/>
  <c r="P1340" i="2" s="1"/>
  <c r="S1340" i="2"/>
  <c r="E1341" i="2"/>
  <c r="F1341" i="2" s="1"/>
  <c r="G1341" i="2" s="1"/>
  <c r="J1341" i="2" s="1"/>
  <c r="S1341" i="2"/>
  <c r="E1342" i="2"/>
  <c r="F1342" i="2" s="1"/>
  <c r="G1342" i="2"/>
  <c r="J1342" i="2" s="1"/>
  <c r="S1342" i="2"/>
  <c r="E1343" i="2"/>
  <c r="F1343" i="2" s="1"/>
  <c r="G1343" i="2" s="1"/>
  <c r="P1343" i="2" s="1"/>
  <c r="S1343" i="2"/>
  <c r="E1344" i="2"/>
  <c r="F1344" i="2" s="1"/>
  <c r="G1344" i="2" s="1"/>
  <c r="P1344" i="2" s="1"/>
  <c r="S1344" i="2"/>
  <c r="E1345" i="2"/>
  <c r="F1345" i="2" s="1"/>
  <c r="G1345" i="2"/>
  <c r="P1345" i="2" s="1"/>
  <c r="S1345" i="2"/>
  <c r="E1346" i="2"/>
  <c r="F1346" i="2" s="1"/>
  <c r="G1346" i="2" s="1"/>
  <c r="P1346" i="2" s="1"/>
  <c r="S1346" i="2"/>
  <c r="E1347" i="2"/>
  <c r="F1347" i="2" s="1"/>
  <c r="G1347" i="2" s="1"/>
  <c r="P1347" i="2" s="1"/>
  <c r="S1347" i="2"/>
  <c r="E1348" i="2"/>
  <c r="F1348" i="2" s="1"/>
  <c r="G1348" i="2" s="1"/>
  <c r="P1348" i="2" s="1"/>
  <c r="S1348" i="2"/>
  <c r="E1349" i="2"/>
  <c r="F1349" i="2" s="1"/>
  <c r="G1349" i="2" s="1"/>
  <c r="P1349" i="2" s="1"/>
  <c r="S1349" i="2"/>
  <c r="E1350" i="2"/>
  <c r="F1350" i="2"/>
  <c r="G1350" i="2" s="1"/>
  <c r="J1350" i="2" s="1"/>
  <c r="S1350" i="2"/>
  <c r="E1351" i="2"/>
  <c r="F1351" i="2" s="1"/>
  <c r="G1351" i="2" s="1"/>
  <c r="J1351" i="2" s="1"/>
  <c r="S1351" i="2"/>
  <c r="E1352" i="2"/>
  <c r="F1352" i="2" s="1"/>
  <c r="G1352" i="2" s="1"/>
  <c r="J1352" i="2" s="1"/>
  <c r="S1352" i="2"/>
  <c r="E1353" i="2"/>
  <c r="F1353" i="2" s="1"/>
  <c r="G1353" i="2" s="1"/>
  <c r="K1353" i="2" s="1"/>
  <c r="S1353" i="2"/>
  <c r="E1354" i="2"/>
  <c r="F1354" i="2" s="1"/>
  <c r="G1354" i="2" s="1"/>
  <c r="P1354" i="2" s="1"/>
  <c r="S1354" i="2"/>
  <c r="E1355" i="2"/>
  <c r="F1355" i="2" s="1"/>
  <c r="G1355" i="2" s="1"/>
  <c r="J1355" i="2" s="1"/>
  <c r="S1355" i="2"/>
  <c r="E1356" i="2"/>
  <c r="F1356" i="2" s="1"/>
  <c r="G1356" i="2" s="1"/>
  <c r="J1356" i="2"/>
  <c r="S1356" i="2"/>
  <c r="E1357" i="2"/>
  <c r="F1357" i="2" s="1"/>
  <c r="G1357" i="2" s="1"/>
  <c r="J1357" i="2" s="1"/>
  <c r="S1357" i="2"/>
  <c r="E1358" i="2"/>
  <c r="F1358" i="2"/>
  <c r="G1358" i="2" s="1"/>
  <c r="K1358" i="2" s="1"/>
  <c r="S1358" i="2"/>
  <c r="E1359" i="2"/>
  <c r="F1359" i="2"/>
  <c r="G1359" i="2" s="1"/>
  <c r="P1359" i="2" s="1"/>
  <c r="S1359" i="2"/>
  <c r="E1360" i="2"/>
  <c r="F1360" i="2" s="1"/>
  <c r="G1360" i="2"/>
  <c r="J1360" i="2" s="1"/>
  <c r="S1360" i="2"/>
  <c r="E1361" i="2"/>
  <c r="F1361" i="2" s="1"/>
  <c r="G1361" i="2" s="1"/>
  <c r="J1361" i="2" s="1"/>
  <c r="S1361" i="2"/>
  <c r="E1362" i="2"/>
  <c r="F1362" i="2"/>
  <c r="G1362" i="2" s="1"/>
  <c r="J1362" i="2" s="1"/>
  <c r="S1362" i="2"/>
  <c r="E1363" i="2"/>
  <c r="F1363" i="2" s="1"/>
  <c r="G1363" i="2" s="1"/>
  <c r="J1363" i="2" s="1"/>
  <c r="S1363" i="2"/>
  <c r="E1364" i="2"/>
  <c r="F1364" i="2" s="1"/>
  <c r="G1364" i="2" s="1"/>
  <c r="J1364" i="2" s="1"/>
  <c r="S1364" i="2"/>
  <c r="E1365" i="2"/>
  <c r="F1365" i="2" s="1"/>
  <c r="G1365" i="2" s="1"/>
  <c r="P1365" i="2" s="1"/>
  <c r="S1365" i="2"/>
  <c r="E1366" i="2"/>
  <c r="F1366" i="2" s="1"/>
  <c r="G1366" i="2" s="1"/>
  <c r="J1366" i="2" s="1"/>
  <c r="S1366" i="2"/>
  <c r="E1367" i="2"/>
  <c r="F1367" i="2" s="1"/>
  <c r="G1367" i="2" s="1"/>
  <c r="K1367" i="2" s="1"/>
  <c r="S1367" i="2"/>
  <c r="E1368" i="2"/>
  <c r="F1368" i="2" s="1"/>
  <c r="G1368" i="2" s="1"/>
  <c r="P1368" i="2" s="1"/>
  <c r="S1368" i="2"/>
  <c r="E1369" i="2"/>
  <c r="F1369" i="2" s="1"/>
  <c r="G1369" i="2" s="1"/>
  <c r="P1369" i="2" s="1"/>
  <c r="S1369" i="2"/>
  <c r="E1370" i="2"/>
  <c r="F1370" i="2" s="1"/>
  <c r="G1370" i="2" s="1"/>
  <c r="P1370" i="2" s="1"/>
  <c r="S1370" i="2"/>
  <c r="E1371" i="2"/>
  <c r="F1371" i="2" s="1"/>
  <c r="G1371" i="2" s="1"/>
  <c r="P1371" i="2" s="1"/>
  <c r="S1371" i="2"/>
  <c r="E1372" i="2"/>
  <c r="F1372" i="2" s="1"/>
  <c r="G1372" i="2" s="1"/>
  <c r="P1372" i="2" s="1"/>
  <c r="S1372" i="2"/>
  <c r="E1373" i="2"/>
  <c r="F1373" i="2" s="1"/>
  <c r="G1373" i="2" s="1"/>
  <c r="P1373" i="2" s="1"/>
  <c r="S1373" i="2"/>
  <c r="E1374" i="2"/>
  <c r="F1374" i="2" s="1"/>
  <c r="G1374" i="2" s="1"/>
  <c r="P1374" i="2" s="1"/>
  <c r="S1374" i="2"/>
  <c r="E1375" i="2"/>
  <c r="F1375" i="2" s="1"/>
  <c r="G1375" i="2" s="1"/>
  <c r="P1375" i="2" s="1"/>
  <c r="S1375" i="2"/>
  <c r="E1376" i="2"/>
  <c r="F1376" i="2" s="1"/>
  <c r="G1376" i="2" s="1"/>
  <c r="P1376" i="2" s="1"/>
  <c r="S1376" i="2"/>
  <c r="E1377" i="2"/>
  <c r="F1377" i="2" s="1"/>
  <c r="G1377" i="2" s="1"/>
  <c r="J1377" i="2" s="1"/>
  <c r="S1377" i="2"/>
  <c r="E1378" i="2"/>
  <c r="F1378" i="2"/>
  <c r="G1378" i="2" s="1"/>
  <c r="P1378" i="2" s="1"/>
  <c r="S1378" i="2"/>
  <c r="E1379" i="2"/>
  <c r="F1379" i="2"/>
  <c r="G1379" i="2" s="1"/>
  <c r="M1379" i="2" s="1"/>
  <c r="S1379" i="2"/>
  <c r="E1380" i="2"/>
  <c r="F1380" i="2"/>
  <c r="G1380" i="2" s="1"/>
  <c r="P1380" i="2" s="1"/>
  <c r="S1380" i="2"/>
  <c r="E1381" i="2"/>
  <c r="F1381" i="2" s="1"/>
  <c r="G1381" i="2" s="1"/>
  <c r="K1381" i="2" s="1"/>
  <c r="S1381" i="2"/>
  <c r="E1382" i="2"/>
  <c r="F1382" i="2"/>
  <c r="G1382" i="2" s="1"/>
  <c r="P1382" i="2" s="1"/>
  <c r="S1382" i="2"/>
  <c r="E1383" i="2"/>
  <c r="F1383" i="2" s="1"/>
  <c r="G1383" i="2" s="1"/>
  <c r="M1383" i="2" s="1"/>
  <c r="S1383" i="2"/>
  <c r="E1384" i="2"/>
  <c r="F1384" i="2" s="1"/>
  <c r="G1384" i="2" s="1"/>
  <c r="P1384" i="2"/>
  <c r="S1384" i="2"/>
  <c r="E1385" i="2"/>
  <c r="F1385" i="2" s="1"/>
  <c r="G1385" i="2" s="1"/>
  <c r="J1385" i="2" s="1"/>
  <c r="S1385" i="2"/>
  <c r="E1386" i="2"/>
  <c r="F1386" i="2" s="1"/>
  <c r="G1386" i="2" s="1"/>
  <c r="J1386" i="2" s="1"/>
  <c r="S1386" i="2"/>
  <c r="E1387" i="2"/>
  <c r="F1387" i="2" s="1"/>
  <c r="G1387" i="2" s="1"/>
  <c r="P1387" i="2" s="1"/>
  <c r="S1387" i="2"/>
  <c r="E1388" i="2"/>
  <c r="F1388" i="2" s="1"/>
  <c r="G1388" i="2" s="1"/>
  <c r="M1388" i="2" s="1"/>
  <c r="S1388" i="2"/>
  <c r="E1389" i="2"/>
  <c r="F1389" i="2" s="1"/>
  <c r="G1389" i="2" s="1"/>
  <c r="P1389" i="2" s="1"/>
  <c r="S1389" i="2"/>
  <c r="E1390" i="2"/>
  <c r="F1390" i="2"/>
  <c r="G1390" i="2" s="1"/>
  <c r="P1390" i="2" s="1"/>
  <c r="S1390" i="2"/>
  <c r="E1391" i="2"/>
  <c r="F1391" i="2" s="1"/>
  <c r="G1391" i="2" s="1"/>
  <c r="P1391" i="2" s="1"/>
  <c r="S1391" i="2"/>
  <c r="E1392" i="2"/>
  <c r="F1392" i="2" s="1"/>
  <c r="G1392" i="2" s="1"/>
  <c r="P1392" i="2" s="1"/>
  <c r="S1392" i="2"/>
  <c r="E1393" i="2"/>
  <c r="F1393" i="2" s="1"/>
  <c r="G1393" i="2" s="1"/>
  <c r="P1393" i="2" s="1"/>
  <c r="S1393" i="2"/>
  <c r="E1394" i="2"/>
  <c r="F1394" i="2"/>
  <c r="G1394" i="2" s="1"/>
  <c r="P1394" i="2" s="1"/>
  <c r="S1394" i="2"/>
  <c r="E1395" i="2"/>
  <c r="F1395" i="2" s="1"/>
  <c r="G1395" i="2" s="1"/>
  <c r="P1395" i="2" s="1"/>
  <c r="S1395" i="2"/>
  <c r="E1396" i="2"/>
  <c r="F1396" i="2" s="1"/>
  <c r="G1396" i="2" s="1"/>
  <c r="P1396" i="2" s="1"/>
  <c r="S1396" i="2"/>
  <c r="E1397" i="2"/>
  <c r="F1397" i="2" s="1"/>
  <c r="G1397" i="2" s="1"/>
  <c r="P1397" i="2" s="1"/>
  <c r="S1397" i="2"/>
  <c r="E1398" i="2"/>
  <c r="F1398" i="2" s="1"/>
  <c r="G1398" i="2" s="1"/>
  <c r="P1398" i="2" s="1"/>
  <c r="S1398" i="2"/>
  <c r="E1399" i="2"/>
  <c r="F1399" i="2" s="1"/>
  <c r="G1399" i="2" s="1"/>
  <c r="P1399" i="2" s="1"/>
  <c r="S1399" i="2"/>
  <c r="E1400" i="2"/>
  <c r="F1400" i="2" s="1"/>
  <c r="G1400" i="2" s="1"/>
  <c r="P1400" i="2" s="1"/>
  <c r="S1400" i="2"/>
  <c r="E1401" i="2"/>
  <c r="F1401" i="2" s="1"/>
  <c r="G1401" i="2" s="1"/>
  <c r="P1401" i="2" s="1"/>
  <c r="S1401" i="2"/>
  <c r="E1402" i="2"/>
  <c r="F1402" i="2" s="1"/>
  <c r="G1402" i="2" s="1"/>
  <c r="J1402" i="2" s="1"/>
  <c r="S1402" i="2"/>
  <c r="E1403" i="2"/>
  <c r="F1403" i="2" s="1"/>
  <c r="G1403" i="2" s="1"/>
  <c r="J1403" i="2" s="1"/>
  <c r="S1403" i="2"/>
  <c r="E1404" i="2"/>
  <c r="F1404" i="2" s="1"/>
  <c r="G1404" i="2" s="1"/>
  <c r="J1404" i="2" s="1"/>
  <c r="S1404" i="2"/>
  <c r="E1405" i="2"/>
  <c r="F1405" i="2" s="1"/>
  <c r="G1405" i="2" s="1"/>
  <c r="P1405" i="2" s="1"/>
  <c r="S1405" i="2"/>
  <c r="E1406" i="2"/>
  <c r="F1406" i="2" s="1"/>
  <c r="G1406" i="2" s="1"/>
  <c r="M1406" i="2" s="1"/>
  <c r="S1406" i="2"/>
  <c r="E1407" i="2"/>
  <c r="F1407" i="2" s="1"/>
  <c r="G1407" i="2" s="1"/>
  <c r="K1407" i="2" s="1"/>
  <c r="S1407" i="2"/>
  <c r="E1408" i="2"/>
  <c r="F1408" i="2" s="1"/>
  <c r="G1408" i="2" s="1"/>
  <c r="J1408" i="2" s="1"/>
  <c r="S1408" i="2"/>
  <c r="E1409" i="2"/>
  <c r="F1409" i="2" s="1"/>
  <c r="G1409" i="2"/>
  <c r="J1409" i="2" s="1"/>
  <c r="S1409" i="2"/>
  <c r="E1410" i="2"/>
  <c r="F1410" i="2" s="1"/>
  <c r="G1410" i="2" s="1"/>
  <c r="J1410" i="2" s="1"/>
  <c r="S1410" i="2"/>
  <c r="E1411" i="2"/>
  <c r="F1411" i="2" s="1"/>
  <c r="G1411" i="2" s="1"/>
  <c r="J1411" i="2" s="1"/>
  <c r="S1411" i="2"/>
  <c r="E1412" i="2"/>
  <c r="F1412" i="2" s="1"/>
  <c r="G1412" i="2" s="1"/>
  <c r="J1412" i="2" s="1"/>
  <c r="S1412" i="2"/>
  <c r="E1413" i="2"/>
  <c r="F1413" i="2" s="1"/>
  <c r="G1413" i="2" s="1"/>
  <c r="P1413" i="2" s="1"/>
  <c r="S1413" i="2"/>
  <c r="E1414" i="2"/>
  <c r="F1414" i="2" s="1"/>
  <c r="G1414" i="2" s="1"/>
  <c r="P1414" i="2" s="1"/>
  <c r="S1414" i="2"/>
  <c r="E1415" i="2"/>
  <c r="F1415" i="2" s="1"/>
  <c r="G1415" i="2" s="1"/>
  <c r="P1415" i="2" s="1"/>
  <c r="S1415" i="2"/>
  <c r="E1416" i="2"/>
  <c r="F1416" i="2" s="1"/>
  <c r="G1416" i="2" s="1"/>
  <c r="P1416" i="2" s="1"/>
  <c r="S1416" i="2"/>
  <c r="E1417" i="2"/>
  <c r="F1417" i="2" s="1"/>
  <c r="G1417" i="2" s="1"/>
  <c r="P1417" i="2" s="1"/>
  <c r="S1417" i="2"/>
  <c r="E1418" i="2"/>
  <c r="F1418" i="2" s="1"/>
  <c r="G1418" i="2" s="1"/>
  <c r="J1418" i="2" s="1"/>
  <c r="S1418" i="2"/>
  <c r="E1419" i="2"/>
  <c r="F1419" i="2" s="1"/>
  <c r="G1419" i="2" s="1"/>
  <c r="P1419" i="2" s="1"/>
  <c r="S1419" i="2"/>
  <c r="E1420" i="2"/>
  <c r="F1420" i="2" s="1"/>
  <c r="G1420" i="2" s="1"/>
  <c r="P1420" i="2" s="1"/>
  <c r="S1420" i="2"/>
  <c r="E1421" i="2"/>
  <c r="F1421" i="2" s="1"/>
  <c r="G1421" i="2" s="1"/>
  <c r="P1421" i="2" s="1"/>
  <c r="S1421" i="2"/>
  <c r="E1422" i="2"/>
  <c r="F1422" i="2" s="1"/>
  <c r="G1422" i="2" s="1"/>
  <c r="P1422" i="2" s="1"/>
  <c r="S1422" i="2"/>
  <c r="E1423" i="2"/>
  <c r="F1423" i="2" s="1"/>
  <c r="G1423" i="2" s="1"/>
  <c r="P1423" i="2" s="1"/>
  <c r="S1423" i="2"/>
  <c r="E1424" i="2"/>
  <c r="F1424" i="2" s="1"/>
  <c r="G1424" i="2" s="1"/>
  <c r="J1424" i="2" s="1"/>
  <c r="S1424" i="2"/>
  <c r="E1425" i="2"/>
  <c r="F1425" i="2" s="1"/>
  <c r="G1425" i="2"/>
  <c r="P1425" i="2" s="1"/>
  <c r="S1425" i="2"/>
  <c r="E1426" i="2"/>
  <c r="F1426" i="2"/>
  <c r="G1426" i="2" s="1"/>
  <c r="M1426" i="2" s="1"/>
  <c r="S1426" i="2"/>
  <c r="E1427" i="2"/>
  <c r="F1427" i="2" s="1"/>
  <c r="G1427" i="2" s="1"/>
  <c r="P1427" i="2" s="1"/>
  <c r="S1427" i="2"/>
  <c r="E1428" i="2"/>
  <c r="F1428" i="2"/>
  <c r="G1428" i="2" s="1"/>
  <c r="J1428" i="2" s="1"/>
  <c r="S1428" i="2"/>
  <c r="E1429" i="2"/>
  <c r="F1429" i="2" s="1"/>
  <c r="G1429" i="2" s="1"/>
  <c r="P1429" i="2" s="1"/>
  <c r="S1429" i="2"/>
  <c r="E1430" i="2"/>
  <c r="F1430" i="2" s="1"/>
  <c r="G1430" i="2" s="1"/>
  <c r="P1430" i="2" s="1"/>
  <c r="S1430" i="2"/>
  <c r="E1431" i="2"/>
  <c r="F1431" i="2" s="1"/>
  <c r="G1431" i="2" s="1"/>
  <c r="P1431" i="2" s="1"/>
  <c r="S1431" i="2"/>
  <c r="E1432" i="2"/>
  <c r="F1432" i="2" s="1"/>
  <c r="G1432" i="2" s="1"/>
  <c r="J1432" i="2" s="1"/>
  <c r="S1432" i="2"/>
  <c r="E1433" i="2"/>
  <c r="F1433" i="2" s="1"/>
  <c r="G1433" i="2" s="1"/>
  <c r="J1433" i="2" s="1"/>
  <c r="S1433" i="2"/>
  <c r="E1434" i="2"/>
  <c r="F1434" i="2" s="1"/>
  <c r="G1434" i="2" s="1"/>
  <c r="J1434" i="2" s="1"/>
  <c r="S1434" i="2"/>
  <c r="E1435" i="2"/>
  <c r="F1435" i="2"/>
  <c r="G1435" i="2" s="1"/>
  <c r="I1435" i="2" s="1"/>
  <c r="S1435" i="2"/>
  <c r="E1436" i="2"/>
  <c r="F1436" i="2"/>
  <c r="G1436" i="2" s="1"/>
  <c r="P1436" i="2" s="1"/>
  <c r="S1436" i="2"/>
  <c r="E1437" i="2"/>
  <c r="F1437" i="2" s="1"/>
  <c r="G1437" i="2" s="1"/>
  <c r="J1437" i="2" s="1"/>
  <c r="S1437" i="2"/>
  <c r="E1438" i="2"/>
  <c r="F1438" i="2" s="1"/>
  <c r="G1438" i="2" s="1"/>
  <c r="J1438" i="2" s="1"/>
  <c r="S1438" i="2"/>
  <c r="E1439" i="2"/>
  <c r="F1439" i="2" s="1"/>
  <c r="G1439" i="2" s="1"/>
  <c r="J1439" i="2" s="1"/>
  <c r="S1439" i="2"/>
  <c r="E1440" i="2"/>
  <c r="F1440" i="2" s="1"/>
  <c r="G1440" i="2" s="1"/>
  <c r="P1440" i="2" s="1"/>
  <c r="S1440" i="2"/>
  <c r="E1441" i="2"/>
  <c r="F1441" i="2" s="1"/>
  <c r="G1441" i="2" s="1"/>
  <c r="P1441" i="2" s="1"/>
  <c r="S1441" i="2"/>
  <c r="E1442" i="2"/>
  <c r="F1442" i="2" s="1"/>
  <c r="G1442" i="2" s="1"/>
  <c r="P1442" i="2" s="1"/>
  <c r="S1442" i="2"/>
  <c r="E1443" i="2"/>
  <c r="F1443" i="2"/>
  <c r="G1443" i="2" s="1"/>
  <c r="P1443" i="2" s="1"/>
  <c r="S1443" i="2"/>
  <c r="E1444" i="2"/>
  <c r="F1444" i="2"/>
  <c r="G1444" i="2" s="1"/>
  <c r="P1444" i="2" s="1"/>
  <c r="S1444" i="2"/>
  <c r="E1445" i="2"/>
  <c r="F1445" i="2" s="1"/>
  <c r="G1445" i="2" s="1"/>
  <c r="P1445" i="2" s="1"/>
  <c r="S1445" i="2"/>
  <c r="E1446" i="2"/>
  <c r="F1446" i="2" s="1"/>
  <c r="G1446" i="2" s="1"/>
  <c r="P1446" i="2" s="1"/>
  <c r="S1446" i="2"/>
  <c r="E1447" i="2"/>
  <c r="F1447" i="2" s="1"/>
  <c r="G1447" i="2" s="1"/>
  <c r="P1447" i="2" s="1"/>
  <c r="S1447" i="2"/>
  <c r="E1448" i="2"/>
  <c r="F1448" i="2" s="1"/>
  <c r="G1448" i="2" s="1"/>
  <c r="P1448" i="2" s="1"/>
  <c r="S1448" i="2"/>
  <c r="E1449" i="2"/>
  <c r="F1449" i="2" s="1"/>
  <c r="G1449" i="2" s="1"/>
  <c r="M1449" i="2" s="1"/>
  <c r="S1449" i="2"/>
  <c r="E1450" i="2"/>
  <c r="F1450" i="2" s="1"/>
  <c r="G1450" i="2" s="1"/>
  <c r="N1450" i="2" s="1"/>
  <c r="S1450" i="2"/>
  <c r="E1451" i="2"/>
  <c r="F1451" i="2"/>
  <c r="G1451" i="2" s="1"/>
  <c r="P1451" i="2" s="1"/>
  <c r="S1451" i="2"/>
  <c r="E1452" i="2"/>
  <c r="F1452" i="2" s="1"/>
  <c r="G1452" i="2" s="1"/>
  <c r="P1452" i="2" s="1"/>
  <c r="S1452" i="2"/>
  <c r="E1453" i="2"/>
  <c r="F1453" i="2" s="1"/>
  <c r="G1453" i="2" s="1"/>
  <c r="P1453" i="2" s="1"/>
  <c r="S1453" i="2"/>
  <c r="E1454" i="2"/>
  <c r="F1454" i="2" s="1"/>
  <c r="G1454" i="2" s="1"/>
  <c r="P1454" i="2" s="1"/>
  <c r="S1454" i="2"/>
  <c r="E1455" i="2"/>
  <c r="F1455" i="2" s="1"/>
  <c r="G1455" i="2" s="1"/>
  <c r="P1455" i="2" s="1"/>
  <c r="S1455" i="2"/>
  <c r="E1456" i="2"/>
  <c r="F1456" i="2" s="1"/>
  <c r="G1456" i="2" s="1"/>
  <c r="P1456" i="2" s="1"/>
  <c r="S1456" i="2"/>
  <c r="E1457" i="2"/>
  <c r="F1457" i="2" s="1"/>
  <c r="G1457" i="2" s="1"/>
  <c r="P1457" i="2" s="1"/>
  <c r="S1457" i="2"/>
  <c r="E1458" i="2"/>
  <c r="F1458" i="2"/>
  <c r="G1458" i="2" s="1"/>
  <c r="P1458" i="2" s="1"/>
  <c r="S1458" i="2"/>
  <c r="E1459" i="2"/>
  <c r="F1459" i="2" s="1"/>
  <c r="S1459" i="2"/>
  <c r="E1460" i="2"/>
  <c r="F1460" i="2" s="1"/>
  <c r="G1460" i="2" s="1"/>
  <c r="P1460" i="2" s="1"/>
  <c r="S1460" i="2"/>
  <c r="E1461" i="2"/>
  <c r="F1461" i="2" s="1"/>
  <c r="S1461" i="2"/>
  <c r="E1462" i="2"/>
  <c r="F1462" i="2" s="1"/>
  <c r="G1462" i="2" s="1"/>
  <c r="P1462" i="2" s="1"/>
  <c r="S1462" i="2"/>
  <c r="E1463" i="2"/>
  <c r="F1463" i="2" s="1"/>
  <c r="S1463" i="2"/>
  <c r="E1464" i="2"/>
  <c r="F1464" i="2" s="1"/>
  <c r="G1464" i="2" s="1"/>
  <c r="P1464" i="2" s="1"/>
  <c r="S1464" i="2"/>
  <c r="E1465" i="2"/>
  <c r="F1465" i="2" s="1"/>
  <c r="G1465" i="2" s="1"/>
  <c r="P1465" i="2" s="1"/>
  <c r="S1465" i="2"/>
  <c r="E1466" i="2"/>
  <c r="F1466" i="2" s="1"/>
  <c r="S1466" i="2"/>
  <c r="E1467" i="2"/>
  <c r="F1467" i="2" s="1"/>
  <c r="S1467" i="2"/>
  <c r="E1468" i="2"/>
  <c r="F1468" i="2"/>
  <c r="S1468" i="2"/>
  <c r="E1469" i="2"/>
  <c r="F1469" i="2" s="1"/>
  <c r="G1469" i="2"/>
  <c r="P1469" i="2" s="1"/>
  <c r="S1469" i="2"/>
  <c r="E1470" i="2"/>
  <c r="F1470" i="2" s="1"/>
  <c r="G1470" i="2" s="1"/>
  <c r="P1470" i="2" s="1"/>
  <c r="S1470" i="2"/>
  <c r="E1471" i="2"/>
  <c r="F1471" i="2"/>
  <c r="G1471" i="2" s="1"/>
  <c r="P1471" i="2" s="1"/>
  <c r="S1471" i="2"/>
  <c r="E1472" i="2"/>
  <c r="F1472" i="2" s="1"/>
  <c r="G1472" i="2" s="1"/>
  <c r="P1472" i="2" s="1"/>
  <c r="S1472" i="2"/>
  <c r="E1473" i="2"/>
  <c r="F1473" i="2" s="1"/>
  <c r="G1473" i="2" s="1"/>
  <c r="P1473" i="2" s="1"/>
  <c r="S1473" i="2"/>
  <c r="E1474" i="2"/>
  <c r="F1474" i="2" s="1"/>
  <c r="G1474" i="2" s="1"/>
  <c r="P1474" i="2" s="1"/>
  <c r="S1474" i="2"/>
  <c r="E1475" i="2"/>
  <c r="F1475" i="2" s="1"/>
  <c r="G1475" i="2" s="1"/>
  <c r="P1475" i="2" s="1"/>
  <c r="S1475" i="2"/>
  <c r="E1476" i="2"/>
  <c r="F1476" i="2" s="1"/>
  <c r="G1476" i="2" s="1"/>
  <c r="P1476" i="2" s="1"/>
  <c r="S1476" i="2"/>
  <c r="E1477" i="2"/>
  <c r="F1477" i="2" s="1"/>
  <c r="G1477" i="2" s="1"/>
  <c r="P1477" i="2" s="1"/>
  <c r="S1477" i="2"/>
  <c r="E1478" i="2"/>
  <c r="F1478" i="2"/>
  <c r="G1478" i="2" s="1"/>
  <c r="P1478" i="2" s="1"/>
  <c r="S1478" i="2"/>
  <c r="E1479" i="2"/>
  <c r="F1479" i="2" s="1"/>
  <c r="G1479" i="2" s="1"/>
  <c r="P1479" i="2" s="1"/>
  <c r="S1479" i="2"/>
  <c r="E1480" i="2"/>
  <c r="F1480" i="2" s="1"/>
  <c r="G1480" i="2" s="1"/>
  <c r="O1480" i="2" s="1"/>
  <c r="S1480" i="2"/>
  <c r="E1481" i="2"/>
  <c r="F1481" i="2" s="1"/>
  <c r="G1481" i="2" s="1"/>
  <c r="M1481" i="2" s="1"/>
  <c r="S1481" i="2"/>
  <c r="E1482" i="2"/>
  <c r="F1482" i="2"/>
  <c r="S1482" i="2"/>
  <c r="E1483" i="2"/>
  <c r="F1483" i="2" s="1"/>
  <c r="G1483" i="2" s="1"/>
  <c r="P1483" i="2" s="1"/>
  <c r="S1483" i="2"/>
  <c r="E1484" i="2"/>
  <c r="F1484" i="2"/>
  <c r="S1484" i="2"/>
  <c r="E1485" i="2"/>
  <c r="F1485" i="2" s="1"/>
  <c r="G1485" i="2" s="1"/>
  <c r="P1485" i="2" s="1"/>
  <c r="S1485" i="2"/>
  <c r="E1486" i="2"/>
  <c r="F1486" i="2" s="1"/>
  <c r="S1486" i="2"/>
  <c r="E1487" i="2"/>
  <c r="F1487" i="2" s="1"/>
  <c r="G1487" i="2" s="1"/>
  <c r="P1487" i="2" s="1"/>
  <c r="S1487" i="2"/>
  <c r="E1488" i="2"/>
  <c r="F1488" i="2"/>
  <c r="G1488" i="2" s="1"/>
  <c r="P1488" i="2" s="1"/>
  <c r="S1488" i="2"/>
  <c r="E1489" i="2"/>
  <c r="F1489" i="2" s="1"/>
  <c r="G1489" i="2" s="1"/>
  <c r="P1489" i="2" s="1"/>
  <c r="S1489" i="2"/>
  <c r="E1490" i="2"/>
  <c r="F1490" i="2" s="1"/>
  <c r="G1490" i="2" s="1"/>
  <c r="P1490" i="2" s="1"/>
  <c r="S1490" i="2"/>
  <c r="E1491" i="2"/>
  <c r="F1491" i="2" s="1"/>
  <c r="G1491" i="2" s="1"/>
  <c r="P1491" i="2" s="1"/>
  <c r="S1491" i="2"/>
  <c r="E1492" i="2"/>
  <c r="F1492" i="2" s="1"/>
  <c r="G1492" i="2" s="1"/>
  <c r="P1492" i="2" s="1"/>
  <c r="S1492" i="2"/>
  <c r="E1493" i="2"/>
  <c r="F1493" i="2"/>
  <c r="G1493" i="2" s="1"/>
  <c r="M1493" i="2" s="1"/>
  <c r="S1493" i="2"/>
  <c r="E1494" i="2"/>
  <c r="F1494" i="2"/>
  <c r="G1494" i="2" s="1"/>
  <c r="P1494" i="2" s="1"/>
  <c r="S1494" i="2"/>
  <c r="E1495" i="2"/>
  <c r="F1495" i="2" s="1"/>
  <c r="S1495" i="2"/>
  <c r="E1496" i="2"/>
  <c r="F1496" i="2" s="1"/>
  <c r="G1496" i="2" s="1"/>
  <c r="M1496" i="2" s="1"/>
  <c r="S1496" i="2"/>
  <c r="E1497" i="2"/>
  <c r="F1497" i="2"/>
  <c r="G1497" i="2" s="1"/>
  <c r="P1497" i="2" s="1"/>
  <c r="S1497" i="2"/>
  <c r="E1498" i="2"/>
  <c r="F1498" i="2" s="1"/>
  <c r="G1498" i="2" s="1"/>
  <c r="P1498" i="2" s="1"/>
  <c r="S1498" i="2"/>
  <c r="E1499" i="2"/>
  <c r="F1499" i="2" s="1"/>
  <c r="G1499" i="2" s="1"/>
  <c r="P1499" i="2" s="1"/>
  <c r="S1499" i="2"/>
  <c r="E1500" i="2"/>
  <c r="F1500" i="2"/>
  <c r="G1500" i="2" s="1"/>
  <c r="P1500" i="2" s="1"/>
  <c r="S1500" i="2"/>
  <c r="E1501" i="2"/>
  <c r="F1501" i="2" s="1"/>
  <c r="G1501" i="2" s="1"/>
  <c r="P1501" i="2" s="1"/>
  <c r="S1501" i="2"/>
  <c r="E1502" i="2"/>
  <c r="F1502" i="2" s="1"/>
  <c r="G1502" i="2" s="1"/>
  <c r="P1502" i="2" s="1"/>
  <c r="S1502" i="2"/>
  <c r="E1503" i="2"/>
  <c r="F1503" i="2" s="1"/>
  <c r="G1503" i="2" s="1"/>
  <c r="M1503" i="2" s="1"/>
  <c r="S1503" i="2"/>
  <c r="E1504" i="2"/>
  <c r="F1504" i="2" s="1"/>
  <c r="G1504" i="2" s="1"/>
  <c r="P1504" i="2" s="1"/>
  <c r="S1504" i="2"/>
  <c r="E1505" i="2"/>
  <c r="F1505" i="2" s="1"/>
  <c r="G1505" i="2" s="1"/>
  <c r="P1505" i="2" s="1"/>
  <c r="S1505" i="2"/>
  <c r="E1506" i="2"/>
  <c r="F1506" i="2" s="1"/>
  <c r="G1506" i="2" s="1"/>
  <c r="P1506" i="2" s="1"/>
  <c r="S1506" i="2"/>
  <c r="E1507" i="2"/>
  <c r="F1507" i="2" s="1"/>
  <c r="G1507" i="2" s="1"/>
  <c r="L1507" i="2" s="1"/>
  <c r="S1507" i="2"/>
  <c r="E1508" i="2"/>
  <c r="F1508" i="2" s="1"/>
  <c r="G1508" i="2" s="1"/>
  <c r="P1508" i="2" s="1"/>
  <c r="S1508" i="2"/>
  <c r="E1509" i="2"/>
  <c r="F1509" i="2" s="1"/>
  <c r="G1509" i="2"/>
  <c r="P1509" i="2" s="1"/>
  <c r="S1509" i="2"/>
  <c r="E1510" i="2"/>
  <c r="F1510" i="2" s="1"/>
  <c r="G1510" i="2" s="1"/>
  <c r="P1510" i="2" s="1"/>
  <c r="S1510" i="2"/>
  <c r="E1511" i="2"/>
  <c r="F1511" i="2" s="1"/>
  <c r="G1511" i="2" s="1"/>
  <c r="M1511" i="2" s="1"/>
  <c r="S1511" i="2"/>
  <c r="E1512" i="2"/>
  <c r="F1512" i="2" s="1"/>
  <c r="G1512" i="2" s="1"/>
  <c r="P1512" i="2" s="1"/>
  <c r="S1512" i="2"/>
  <c r="E1513" i="2"/>
  <c r="F1513" i="2" s="1"/>
  <c r="G1513" i="2" s="1"/>
  <c r="P1513" i="2" s="1"/>
  <c r="S1513" i="2"/>
  <c r="E1514" i="2"/>
  <c r="F1514" i="2"/>
  <c r="G1514" i="2"/>
  <c r="P1514" i="2" s="1"/>
  <c r="S1514" i="2"/>
  <c r="E1515" i="2"/>
  <c r="F1515" i="2" s="1"/>
  <c r="G1515" i="2" s="1"/>
  <c r="P1515" i="2" s="1"/>
  <c r="S1515" i="2"/>
  <c r="E1516" i="2"/>
  <c r="F1516" i="2" s="1"/>
  <c r="G1516" i="2" s="1"/>
  <c r="P1516" i="2" s="1"/>
  <c r="S1516" i="2"/>
  <c r="E1517" i="2"/>
  <c r="F1517" i="2" s="1"/>
  <c r="G1517" i="2"/>
  <c r="P1517" i="2" s="1"/>
  <c r="S1517" i="2"/>
  <c r="E1518" i="2"/>
  <c r="F1518" i="2" s="1"/>
  <c r="G1518" i="2" s="1"/>
  <c r="P1518" i="2" s="1"/>
  <c r="S1518" i="2"/>
  <c r="E1519" i="2"/>
  <c r="F1519" i="2" s="1"/>
  <c r="G1519" i="2" s="1"/>
  <c r="P1519" i="2" s="1"/>
  <c r="S1519" i="2"/>
  <c r="E1520" i="2"/>
  <c r="F1520" i="2" s="1"/>
  <c r="G1520" i="2" s="1"/>
  <c r="P1520" i="2" s="1"/>
  <c r="S1520" i="2"/>
  <c r="E1521" i="2"/>
  <c r="F1521" i="2" s="1"/>
  <c r="G1521" i="2" s="1"/>
  <c r="P1521" i="2" s="1"/>
  <c r="S1521" i="2"/>
  <c r="E1522" i="2"/>
  <c r="F1522" i="2" s="1"/>
  <c r="G1522" i="2" s="1"/>
  <c r="M1522" i="2" s="1"/>
  <c r="S1522" i="2"/>
  <c r="E1523" i="2"/>
  <c r="F1523" i="2" s="1"/>
  <c r="G1523" i="2" s="1"/>
  <c r="N1523" i="2" s="1"/>
  <c r="S1523" i="2"/>
  <c r="E1524" i="2"/>
  <c r="F1524" i="2"/>
  <c r="G1524" i="2"/>
  <c r="P1524" i="2" s="1"/>
  <c r="S1524" i="2"/>
  <c r="E1525" i="2"/>
  <c r="F1525" i="2" s="1"/>
  <c r="G1525" i="2" s="1"/>
  <c r="P1525" i="2" s="1"/>
  <c r="S1525" i="2"/>
  <c r="E1526" i="2"/>
  <c r="F1526" i="2" s="1"/>
  <c r="G1526" i="2" s="1"/>
  <c r="M1526" i="2" s="1"/>
  <c r="S1526" i="2"/>
  <c r="E1527" i="2"/>
  <c r="F1527" i="2" s="1"/>
  <c r="G1527" i="2" s="1"/>
  <c r="M1527" i="2" s="1"/>
  <c r="S1527" i="2"/>
  <c r="E1528" i="2"/>
  <c r="F1528" i="2" s="1"/>
  <c r="G1528" i="2" s="1"/>
  <c r="P1528" i="2" s="1"/>
  <c r="S1528" i="2"/>
  <c r="E1529" i="2"/>
  <c r="F1529" i="2" s="1"/>
  <c r="G1529" i="2"/>
  <c r="P1529" i="2" s="1"/>
  <c r="S1529" i="2"/>
  <c r="E1530" i="2"/>
  <c r="F1530" i="2"/>
  <c r="G1530" i="2" s="1"/>
  <c r="O1530" i="2" s="1"/>
  <c r="S1530" i="2"/>
  <c r="E1531" i="2"/>
  <c r="F1531" i="2"/>
  <c r="G1531" i="2" s="1"/>
  <c r="P1531" i="2" s="1"/>
  <c r="S1531" i="2"/>
  <c r="E1532" i="2"/>
  <c r="F1532" i="2" s="1"/>
  <c r="G1532" i="2" s="1"/>
  <c r="P1532" i="2" s="1"/>
  <c r="S1532" i="2"/>
  <c r="E1533" i="2"/>
  <c r="F1533" i="2" s="1"/>
  <c r="G1533" i="2" s="1"/>
  <c r="P1533" i="2" s="1"/>
  <c r="S1533" i="2"/>
  <c r="E1534" i="2"/>
  <c r="F1534" i="2" s="1"/>
  <c r="G1534" i="2"/>
  <c r="P1534" i="2" s="1"/>
  <c r="S1534" i="2"/>
  <c r="E1535" i="2"/>
  <c r="F1535" i="2" s="1"/>
  <c r="G1535" i="2" s="1"/>
  <c r="P1535" i="2" s="1"/>
  <c r="S1535" i="2"/>
  <c r="E1536" i="2"/>
  <c r="F1536" i="2" s="1"/>
  <c r="G1536" i="2" s="1"/>
  <c r="P1536" i="2" s="1"/>
  <c r="S1536" i="2"/>
  <c r="E1537" i="2"/>
  <c r="F1537" i="2" s="1"/>
  <c r="G1537" i="2" s="1"/>
  <c r="P1537" i="2" s="1"/>
  <c r="S1537" i="2"/>
  <c r="E1538" i="2"/>
  <c r="F1538" i="2" s="1"/>
  <c r="G1538" i="2" s="1"/>
  <c r="M1538" i="2" s="1"/>
  <c r="S1538" i="2"/>
  <c r="E1539" i="2"/>
  <c r="F1539" i="2" s="1"/>
  <c r="G1539" i="2" s="1"/>
  <c r="M1539" i="2" s="1"/>
  <c r="S1539" i="2"/>
  <c r="E1540" i="2"/>
  <c r="F1540" i="2"/>
  <c r="G1540" i="2" s="1"/>
  <c r="P1540" i="2" s="1"/>
  <c r="S1540" i="2"/>
  <c r="E1541" i="2"/>
  <c r="F1541" i="2" s="1"/>
  <c r="G1541" i="2" s="1"/>
  <c r="P1541" i="2" s="1"/>
  <c r="S1541" i="2"/>
  <c r="E1542" i="2"/>
  <c r="F1542" i="2" s="1"/>
  <c r="G1542" i="2" s="1"/>
  <c r="P1542" i="2" s="1"/>
  <c r="S1542" i="2"/>
  <c r="E1543" i="2"/>
  <c r="F1543" i="2" s="1"/>
  <c r="G1543" i="2" s="1"/>
  <c r="P1543" i="2" s="1"/>
  <c r="S1543" i="2"/>
  <c r="E1544" i="2"/>
  <c r="F1544" i="2" s="1"/>
  <c r="G1544" i="2" s="1"/>
  <c r="P1544" i="2" s="1"/>
  <c r="S1544" i="2"/>
  <c r="E1545" i="2"/>
  <c r="F1545" i="2" s="1"/>
  <c r="G1545" i="2" s="1"/>
  <c r="P1545" i="2" s="1"/>
  <c r="S1545" i="2"/>
  <c r="E1546" i="2"/>
  <c r="F1546" i="2" s="1"/>
  <c r="G1546" i="2" s="1"/>
  <c r="P1546" i="2" s="1"/>
  <c r="S1546" i="2"/>
  <c r="E1547" i="2"/>
  <c r="F1547" i="2" s="1"/>
  <c r="G1547" i="2" s="1"/>
  <c r="P1547" i="2" s="1"/>
  <c r="S1547" i="2"/>
  <c r="E1548" i="2"/>
  <c r="F1548" i="2" s="1"/>
  <c r="G1548" i="2" s="1"/>
  <c r="M1548" i="2" s="1"/>
  <c r="S1548" i="2"/>
  <c r="E1549" i="2"/>
  <c r="F1549" i="2" s="1"/>
  <c r="G1549" i="2" s="1"/>
  <c r="M1549" i="2" s="1"/>
  <c r="S1549" i="2"/>
  <c r="E1550" i="2"/>
  <c r="F1550" i="2" s="1"/>
  <c r="G1550" i="2" s="1"/>
  <c r="P1550" i="2" s="1"/>
  <c r="S1550" i="2"/>
  <c r="E1551" i="2"/>
  <c r="F1551" i="2" s="1"/>
  <c r="G1551" i="2" s="1"/>
  <c r="P1551" i="2" s="1"/>
  <c r="S1551" i="2"/>
  <c r="E1552" i="2"/>
  <c r="F1552" i="2"/>
  <c r="G1552" i="2" s="1"/>
  <c r="P1552" i="2" s="1"/>
  <c r="S1552" i="2"/>
  <c r="E1553" i="2"/>
  <c r="F1553" i="2" s="1"/>
  <c r="G1553" i="2" s="1"/>
  <c r="M1553" i="2" s="1"/>
  <c r="S1553" i="2"/>
  <c r="E1554" i="2"/>
  <c r="F1554" i="2" s="1"/>
  <c r="G1554" i="2" s="1"/>
  <c r="P1554" i="2" s="1"/>
  <c r="S1554" i="2"/>
  <c r="E1555" i="2"/>
  <c r="F1555" i="2" s="1"/>
  <c r="G1555" i="2" s="1"/>
  <c r="P1555" i="2" s="1"/>
  <c r="S1555" i="2"/>
  <c r="E1556" i="2"/>
  <c r="F1556" i="2"/>
  <c r="G1556" i="2" s="1"/>
  <c r="M1556" i="2" s="1"/>
  <c r="S1556" i="2"/>
  <c r="E1557" i="2"/>
  <c r="F1557" i="2" s="1"/>
  <c r="G1557" i="2" s="1"/>
  <c r="P1557" i="2" s="1"/>
  <c r="S1557" i="2"/>
  <c r="E1558" i="2"/>
  <c r="F1558" i="2" s="1"/>
  <c r="G1558" i="2"/>
  <c r="P1558" i="2" s="1"/>
  <c r="S1558" i="2"/>
  <c r="E1559" i="2"/>
  <c r="F1559" i="2" s="1"/>
  <c r="G1559" i="2" s="1"/>
  <c r="P1559" i="2" s="1"/>
  <c r="S1559" i="2"/>
  <c r="E1560" i="2"/>
  <c r="F1560" i="2" s="1"/>
  <c r="G1560" i="2" s="1"/>
  <c r="O1560" i="2" s="1"/>
  <c r="S1560" i="2"/>
  <c r="E1561" i="2"/>
  <c r="F1561" i="2" s="1"/>
  <c r="G1561" i="2" s="1"/>
  <c r="P1561" i="2" s="1"/>
  <c r="S1561" i="2"/>
  <c r="E1562" i="2"/>
  <c r="F1562" i="2" s="1"/>
  <c r="G1562" i="2" s="1"/>
  <c r="P1562" i="2" s="1"/>
  <c r="S1562" i="2"/>
  <c r="E1563" i="2"/>
  <c r="F1563" i="2"/>
  <c r="G1563" i="2" s="1"/>
  <c r="M1563" i="2" s="1"/>
  <c r="S1563" i="2"/>
  <c r="E1564" i="2"/>
  <c r="F1564" i="2" s="1"/>
  <c r="G1564" i="2" s="1"/>
  <c r="P1564" i="2" s="1"/>
  <c r="S1564" i="2"/>
  <c r="E1565" i="2"/>
  <c r="F1565" i="2" s="1"/>
  <c r="G1565" i="2" s="1"/>
  <c r="P1565" i="2" s="1"/>
  <c r="S1565" i="2"/>
  <c r="E1566" i="2"/>
  <c r="F1566" i="2" s="1"/>
  <c r="G1566" i="2" s="1"/>
  <c r="P1566" i="2" s="1"/>
  <c r="S1566" i="2"/>
  <c r="E1567" i="2"/>
  <c r="F1567" i="2" s="1"/>
  <c r="G1567" i="2" s="1"/>
  <c r="P1567" i="2" s="1"/>
  <c r="S1567" i="2"/>
  <c r="E1568" i="2"/>
  <c r="F1568" i="2" s="1"/>
  <c r="G1568" i="2" s="1"/>
  <c r="M1568" i="2" s="1"/>
  <c r="S1568" i="2"/>
  <c r="E1569" i="2"/>
  <c r="F1569" i="2" s="1"/>
  <c r="G1569" i="2" s="1"/>
  <c r="P1569" i="2"/>
  <c r="S1569" i="2"/>
  <c r="E1570" i="2"/>
  <c r="F1570" i="2" s="1"/>
  <c r="G1570" i="2" s="1"/>
  <c r="M1570" i="2" s="1"/>
  <c r="S1570" i="2"/>
  <c r="E1571" i="2"/>
  <c r="F1571" i="2" s="1"/>
  <c r="G1571" i="2" s="1"/>
  <c r="M1571" i="2" s="1"/>
  <c r="S1571" i="2"/>
  <c r="E1572" i="2"/>
  <c r="F1572" i="2"/>
  <c r="G1572" i="2" s="1"/>
  <c r="M1572" i="2" s="1"/>
  <c r="S1572" i="2"/>
  <c r="E1573" i="2"/>
  <c r="F1573" i="2" s="1"/>
  <c r="G1573" i="2" s="1"/>
  <c r="P1573" i="2" s="1"/>
  <c r="S1573" i="2"/>
  <c r="E1574" i="2"/>
  <c r="F1574" i="2" s="1"/>
  <c r="G1574" i="2" s="1"/>
  <c r="P1574" i="2" s="1"/>
  <c r="S1574" i="2"/>
  <c r="E1575" i="2"/>
  <c r="F1575" i="2" s="1"/>
  <c r="G1575" i="2" s="1"/>
  <c r="P1575" i="2" s="1"/>
  <c r="S1575" i="2"/>
  <c r="E1576" i="2"/>
  <c r="F1576" i="2" s="1"/>
  <c r="G1576" i="2" s="1"/>
  <c r="P1576" i="2" s="1"/>
  <c r="S1576" i="2"/>
  <c r="E1577" i="2"/>
  <c r="F1577" i="2" s="1"/>
  <c r="G1577" i="2" s="1"/>
  <c r="M1577" i="2"/>
  <c r="S1577" i="2"/>
  <c r="E1578" i="2"/>
  <c r="F1578" i="2" s="1"/>
  <c r="G1578" i="2" s="1"/>
  <c r="P1578" i="2" s="1"/>
  <c r="S1578" i="2"/>
  <c r="E1579" i="2"/>
  <c r="F1579" i="2"/>
  <c r="G1579" i="2" s="1"/>
  <c r="P1579" i="2" s="1"/>
  <c r="S1579" i="2"/>
  <c r="E1580" i="2"/>
  <c r="F1580" i="2"/>
  <c r="G1580" i="2" s="1"/>
  <c r="P1580" i="2" s="1"/>
  <c r="S1580" i="2"/>
  <c r="E1581" i="2"/>
  <c r="F1581" i="2" s="1"/>
  <c r="G1581" i="2" s="1"/>
  <c r="P1581" i="2" s="1"/>
  <c r="S1581" i="2"/>
  <c r="E1582" i="2"/>
  <c r="F1582" i="2" s="1"/>
  <c r="G1582" i="2" s="1"/>
  <c r="P1582" i="2" s="1"/>
  <c r="S1582" i="2"/>
  <c r="E1583" i="2"/>
  <c r="F1583" i="2" s="1"/>
  <c r="G1583" i="2" s="1"/>
  <c r="P1583" i="2" s="1"/>
  <c r="S1583" i="2"/>
  <c r="E1584" i="2"/>
  <c r="F1584" i="2"/>
  <c r="G1584" i="2" s="1"/>
  <c r="M1584" i="2" s="1"/>
  <c r="S1584" i="2"/>
  <c r="E1585" i="2"/>
  <c r="F1585" i="2" s="1"/>
  <c r="G1585" i="2" s="1"/>
  <c r="O1585" i="2" s="1"/>
  <c r="S1585" i="2"/>
  <c r="E1586" i="2"/>
  <c r="F1586" i="2" s="1"/>
  <c r="G1586" i="2" s="1"/>
  <c r="P1586" i="2" s="1"/>
  <c r="S1586" i="2"/>
  <c r="E1587" i="2"/>
  <c r="F1587" i="2" s="1"/>
  <c r="G1587" i="2" s="1"/>
  <c r="P1587" i="2" s="1"/>
  <c r="S1587" i="2"/>
  <c r="E1588" i="2"/>
  <c r="F1588" i="2" s="1"/>
  <c r="G1588" i="2" s="1"/>
  <c r="P1588" i="2" s="1"/>
  <c r="S1588" i="2"/>
  <c r="E1589" i="2"/>
  <c r="F1589" i="2" s="1"/>
  <c r="U1589" i="2" s="1"/>
  <c r="S1589" i="2"/>
  <c r="E1590" i="2"/>
  <c r="F1590" i="2" s="1"/>
  <c r="G1590" i="2" s="1"/>
  <c r="P1590" i="2" s="1"/>
  <c r="S1590" i="2"/>
  <c r="E1591" i="2"/>
  <c r="F1591" i="2" s="1"/>
  <c r="G1591" i="2" s="1"/>
  <c r="P1591" i="2" s="1"/>
  <c r="S1591" i="2"/>
  <c r="E1592" i="2"/>
  <c r="F1592" i="2" s="1"/>
  <c r="G1592" i="2" s="1"/>
  <c r="P1592" i="2" s="1"/>
  <c r="S1592" i="2"/>
  <c r="E1593" i="2"/>
  <c r="F1593" i="2"/>
  <c r="G1593" i="2" s="1"/>
  <c r="P1593" i="2" s="1"/>
  <c r="S1593" i="2"/>
  <c r="E1594" i="2"/>
  <c r="F1594" i="2" s="1"/>
  <c r="G1594" i="2" s="1"/>
  <c r="P1594" i="2" s="1"/>
  <c r="S1594" i="2"/>
  <c r="E1595" i="2"/>
  <c r="F1595" i="2" s="1"/>
  <c r="G1595" i="2" s="1"/>
  <c r="P1595" i="2" s="1"/>
  <c r="S1595" i="2"/>
  <c r="E1596" i="2"/>
  <c r="F1596" i="2" s="1"/>
  <c r="G1596" i="2" s="1"/>
  <c r="P1596" i="2" s="1"/>
  <c r="S1596" i="2"/>
  <c r="E1597" i="2"/>
  <c r="F1597" i="2" s="1"/>
  <c r="G1597" i="2" s="1"/>
  <c r="P1597" i="2" s="1"/>
  <c r="S1597" i="2"/>
  <c r="E1598" i="2"/>
  <c r="F1598" i="2" s="1"/>
  <c r="G1598" i="2" s="1"/>
  <c r="P1598" i="2"/>
  <c r="S1598" i="2"/>
  <c r="E1599" i="2"/>
  <c r="F1599" i="2" s="1"/>
  <c r="G1599" i="2" s="1"/>
  <c r="M1599" i="2" s="1"/>
  <c r="S1599" i="2"/>
  <c r="E1601" i="2"/>
  <c r="F1601" i="2" s="1"/>
  <c r="G1601" i="2" s="1"/>
  <c r="N1601" i="2" s="1"/>
  <c r="S1601" i="2"/>
  <c r="A11" i="3"/>
  <c r="D11" i="3"/>
  <c r="G11" i="3"/>
  <c r="C11" i="3"/>
  <c r="H11" i="3"/>
  <c r="B11" i="3"/>
  <c r="A12" i="3"/>
  <c r="B12" i="3"/>
  <c r="D12" i="3"/>
  <c r="G12" i="3"/>
  <c r="C12" i="3"/>
  <c r="E12" i="3"/>
  <c r="H12" i="3"/>
  <c r="A13" i="3"/>
  <c r="B13" i="3"/>
  <c r="C13" i="3"/>
  <c r="E13" i="3"/>
  <c r="D13" i="3"/>
  <c r="G13" i="3"/>
  <c r="H13" i="3"/>
  <c r="A14" i="3"/>
  <c r="B14" i="3"/>
  <c r="C14" i="3"/>
  <c r="E14" i="3"/>
  <c r="D14" i="3"/>
  <c r="G14" i="3"/>
  <c r="H14" i="3"/>
  <c r="A15" i="3"/>
  <c r="C15" i="3"/>
  <c r="D15" i="3"/>
  <c r="G15" i="3"/>
  <c r="H15" i="3"/>
  <c r="B15" i="3"/>
  <c r="A16" i="3"/>
  <c r="D16" i="3"/>
  <c r="G16" i="3"/>
  <c r="C16" i="3"/>
  <c r="E16" i="3"/>
  <c r="H16" i="3"/>
  <c r="B16" i="3"/>
  <c r="A17" i="3"/>
  <c r="D17" i="3"/>
  <c r="G17" i="3"/>
  <c r="C17" i="3"/>
  <c r="H17" i="3"/>
  <c r="B17" i="3"/>
  <c r="A18" i="3"/>
  <c r="D18" i="3"/>
  <c r="G18" i="3"/>
  <c r="C18" i="3"/>
  <c r="H18" i="3"/>
  <c r="B18" i="3"/>
  <c r="A19" i="3"/>
  <c r="C19" i="3"/>
  <c r="E19" i="3"/>
  <c r="D19" i="3"/>
  <c r="G19" i="3"/>
  <c r="H19" i="3"/>
  <c r="B19" i="3"/>
  <c r="A20" i="3"/>
  <c r="B20" i="3"/>
  <c r="D20" i="3"/>
  <c r="G20" i="3"/>
  <c r="C20" i="3"/>
  <c r="E20" i="3"/>
  <c r="H20" i="3"/>
  <c r="A21" i="3"/>
  <c r="B21" i="3"/>
  <c r="C21" i="3"/>
  <c r="E21" i="3"/>
  <c r="D21" i="3"/>
  <c r="G21" i="3"/>
  <c r="H21" i="3"/>
  <c r="A22" i="3"/>
  <c r="B22" i="3"/>
  <c r="C22" i="3"/>
  <c r="D22" i="3"/>
  <c r="G22" i="3"/>
  <c r="H22" i="3"/>
  <c r="A23" i="3"/>
  <c r="C23" i="3"/>
  <c r="E23" i="3"/>
  <c r="D23" i="3"/>
  <c r="G23" i="3"/>
  <c r="H23" i="3"/>
  <c r="B23" i="3"/>
  <c r="A24" i="3"/>
  <c r="B24" i="3"/>
  <c r="D24" i="3"/>
  <c r="G24" i="3"/>
  <c r="C24" i="3"/>
  <c r="H24" i="3"/>
  <c r="A25" i="3"/>
  <c r="D25" i="3"/>
  <c r="G25" i="3"/>
  <c r="C25" i="3"/>
  <c r="E25" i="3"/>
  <c r="H25" i="3"/>
  <c r="B25" i="3"/>
  <c r="A26" i="3"/>
  <c r="D26" i="3"/>
  <c r="G26" i="3"/>
  <c r="C26" i="3"/>
  <c r="E26" i="3"/>
  <c r="H26" i="3"/>
  <c r="B26" i="3"/>
  <c r="A27" i="3"/>
  <c r="C27" i="3"/>
  <c r="D27" i="3"/>
  <c r="G27" i="3"/>
  <c r="H27" i="3"/>
  <c r="B27" i="3"/>
  <c r="A28" i="3"/>
  <c r="B28" i="3"/>
  <c r="D28" i="3"/>
  <c r="G28" i="3"/>
  <c r="C28" i="3"/>
  <c r="E28" i="3"/>
  <c r="H28" i="3"/>
  <c r="A29" i="3"/>
  <c r="B29" i="3"/>
  <c r="C29" i="3"/>
  <c r="E29" i="3"/>
  <c r="D29" i="3"/>
  <c r="G29" i="3"/>
  <c r="H29" i="3"/>
  <c r="A30" i="3"/>
  <c r="B30" i="3"/>
  <c r="C30" i="3"/>
  <c r="E30" i="3"/>
  <c r="D30" i="3"/>
  <c r="G30" i="3"/>
  <c r="H30" i="3"/>
  <c r="A31" i="3"/>
  <c r="C31" i="3"/>
  <c r="D31" i="3"/>
  <c r="G31" i="3"/>
  <c r="H31" i="3"/>
  <c r="B31" i="3"/>
  <c r="A32" i="3"/>
  <c r="B32" i="3"/>
  <c r="D32" i="3"/>
  <c r="G32" i="3"/>
  <c r="C32" i="3"/>
  <c r="E32" i="3"/>
  <c r="H32" i="3"/>
  <c r="A33" i="3"/>
  <c r="D33" i="3"/>
  <c r="G33" i="3"/>
  <c r="C33" i="3"/>
  <c r="E33" i="3"/>
  <c r="H33" i="3"/>
  <c r="B33" i="3"/>
  <c r="A34" i="3"/>
  <c r="D34" i="3"/>
  <c r="G34" i="3"/>
  <c r="C34" i="3"/>
  <c r="E34" i="3"/>
  <c r="H34" i="3"/>
  <c r="B34" i="3"/>
  <c r="A35" i="3"/>
  <c r="C35" i="3"/>
  <c r="D35" i="3"/>
  <c r="G35" i="3"/>
  <c r="H35" i="3"/>
  <c r="B35" i="3"/>
  <c r="A36" i="3"/>
  <c r="B36" i="3"/>
  <c r="D36" i="3"/>
  <c r="G36" i="3"/>
  <c r="C36" i="3"/>
  <c r="E36" i="3"/>
  <c r="H36" i="3"/>
  <c r="A37" i="3"/>
  <c r="B37" i="3"/>
  <c r="C37" i="3"/>
  <c r="E37" i="3"/>
  <c r="D37" i="3"/>
  <c r="G37" i="3"/>
  <c r="H37" i="3"/>
  <c r="A38" i="3"/>
  <c r="B38" i="3"/>
  <c r="C38" i="3"/>
  <c r="E38" i="3"/>
  <c r="D38" i="3"/>
  <c r="G38" i="3"/>
  <c r="H38" i="3"/>
  <c r="A39" i="3"/>
  <c r="C39" i="3"/>
  <c r="D39" i="3"/>
  <c r="G39" i="3"/>
  <c r="H39" i="3"/>
  <c r="B39" i="3"/>
  <c r="A40" i="3"/>
  <c r="B40" i="3"/>
  <c r="D40" i="3"/>
  <c r="G40" i="3"/>
  <c r="C40" i="3"/>
  <c r="E40" i="3"/>
  <c r="H40" i="3"/>
  <c r="A41" i="3"/>
  <c r="D41" i="3"/>
  <c r="G41" i="3"/>
  <c r="C41" i="3"/>
  <c r="E41" i="3"/>
  <c r="H41" i="3"/>
  <c r="B41" i="3"/>
  <c r="A42" i="3"/>
  <c r="D42" i="3"/>
  <c r="G42" i="3"/>
  <c r="C42" i="3"/>
  <c r="E42" i="3"/>
  <c r="H42" i="3"/>
  <c r="B42" i="3"/>
  <c r="A43" i="3"/>
  <c r="C43" i="3"/>
  <c r="D43" i="3"/>
  <c r="G43" i="3"/>
  <c r="H43" i="3"/>
  <c r="B43" i="3"/>
  <c r="A44" i="3"/>
  <c r="B44" i="3"/>
  <c r="D44" i="3"/>
  <c r="G44" i="3"/>
  <c r="C44" i="3"/>
  <c r="E44" i="3"/>
  <c r="H44" i="3"/>
  <c r="A45" i="3"/>
  <c r="B45" i="3"/>
  <c r="C45" i="3"/>
  <c r="E45" i="3"/>
  <c r="D45" i="3"/>
  <c r="G45" i="3"/>
  <c r="H45" i="3"/>
  <c r="A46" i="3"/>
  <c r="B46" i="3"/>
  <c r="C46" i="3"/>
  <c r="E46" i="3"/>
  <c r="D46" i="3"/>
  <c r="G46" i="3"/>
  <c r="H46" i="3"/>
  <c r="A47" i="3"/>
  <c r="C47" i="3"/>
  <c r="D47" i="3"/>
  <c r="G47" i="3"/>
  <c r="H47" i="3"/>
  <c r="B47" i="3"/>
  <c r="A48" i="3"/>
  <c r="B48" i="3"/>
  <c r="D48" i="3"/>
  <c r="G48" i="3"/>
  <c r="C48" i="3"/>
  <c r="E48" i="3"/>
  <c r="H48" i="3"/>
  <c r="A49" i="3"/>
  <c r="D49" i="3"/>
  <c r="G49" i="3"/>
  <c r="C49" i="3"/>
  <c r="E49" i="3"/>
  <c r="H49" i="3"/>
  <c r="B49" i="3"/>
  <c r="A50" i="3"/>
  <c r="D50" i="3"/>
  <c r="G50" i="3"/>
  <c r="C50" i="3"/>
  <c r="E50" i="3"/>
  <c r="H50" i="3"/>
  <c r="B50" i="3"/>
  <c r="A51" i="3"/>
  <c r="C51" i="3"/>
  <c r="D51" i="3"/>
  <c r="G51" i="3"/>
  <c r="H51" i="3"/>
  <c r="B51" i="3"/>
  <c r="A52" i="3"/>
  <c r="B52" i="3"/>
  <c r="D52" i="3"/>
  <c r="G52" i="3"/>
  <c r="C52" i="3"/>
  <c r="E52" i="3"/>
  <c r="H52" i="3"/>
  <c r="A53" i="3"/>
  <c r="B53" i="3"/>
  <c r="C53" i="3"/>
  <c r="E53" i="3"/>
  <c r="D53" i="3"/>
  <c r="G53" i="3"/>
  <c r="H53" i="3"/>
  <c r="A54" i="3"/>
  <c r="B54" i="3"/>
  <c r="C54" i="3"/>
  <c r="E54" i="3"/>
  <c r="D54" i="3"/>
  <c r="G54" i="3"/>
  <c r="H54" i="3"/>
  <c r="A55" i="3"/>
  <c r="C55" i="3"/>
  <c r="E55" i="3"/>
  <c r="D55" i="3"/>
  <c r="G55" i="3"/>
  <c r="H55" i="3"/>
  <c r="B55" i="3"/>
  <c r="A56" i="3"/>
  <c r="B56" i="3"/>
  <c r="D56" i="3"/>
  <c r="G56" i="3"/>
  <c r="C56" i="3"/>
  <c r="E56" i="3"/>
  <c r="H56" i="3"/>
  <c r="A57" i="3"/>
  <c r="D57" i="3"/>
  <c r="G57" i="3"/>
  <c r="C57" i="3"/>
  <c r="E57" i="3"/>
  <c r="H57" i="3"/>
  <c r="B57" i="3"/>
  <c r="A58" i="3"/>
  <c r="D58" i="3"/>
  <c r="G58" i="3"/>
  <c r="C58" i="3"/>
  <c r="E58" i="3"/>
  <c r="H58" i="3"/>
  <c r="B58" i="3"/>
  <c r="A59" i="3"/>
  <c r="C59" i="3"/>
  <c r="D59" i="3"/>
  <c r="G59" i="3"/>
  <c r="H59" i="3"/>
  <c r="B59" i="3"/>
  <c r="A60" i="3"/>
  <c r="B60" i="3"/>
  <c r="D60" i="3"/>
  <c r="G60" i="3"/>
  <c r="C60" i="3"/>
  <c r="E60" i="3"/>
  <c r="H60" i="3"/>
  <c r="A61" i="3"/>
  <c r="B61" i="3"/>
  <c r="C61" i="3"/>
  <c r="E61" i="3"/>
  <c r="D61" i="3"/>
  <c r="G61" i="3"/>
  <c r="H61" i="3"/>
  <c r="A62" i="3"/>
  <c r="B62" i="3"/>
  <c r="C62" i="3"/>
  <c r="E62" i="3"/>
  <c r="D62" i="3"/>
  <c r="G62" i="3"/>
  <c r="H62" i="3"/>
  <c r="A63" i="3"/>
  <c r="C63" i="3"/>
  <c r="D63" i="3"/>
  <c r="G63" i="3"/>
  <c r="H63" i="3"/>
  <c r="B63" i="3"/>
  <c r="A64" i="3"/>
  <c r="B64" i="3"/>
  <c r="D64" i="3"/>
  <c r="G64" i="3"/>
  <c r="C64" i="3"/>
  <c r="E64" i="3"/>
  <c r="H64" i="3"/>
  <c r="A65" i="3"/>
  <c r="D65" i="3"/>
  <c r="G65" i="3"/>
  <c r="C65" i="3"/>
  <c r="H65" i="3"/>
  <c r="B65" i="3"/>
  <c r="A66" i="3"/>
  <c r="D66" i="3"/>
  <c r="G66" i="3"/>
  <c r="C66" i="3"/>
  <c r="E66" i="3"/>
  <c r="H66" i="3"/>
  <c r="B66" i="3"/>
  <c r="A67" i="3"/>
  <c r="C67" i="3"/>
  <c r="D67" i="3"/>
  <c r="E67" i="3"/>
  <c r="G67" i="3"/>
  <c r="H67" i="3"/>
  <c r="B67" i="3"/>
  <c r="A68" i="3"/>
  <c r="B68" i="3"/>
  <c r="D68" i="3"/>
  <c r="G68" i="3"/>
  <c r="C68" i="3"/>
  <c r="E68" i="3"/>
  <c r="H68" i="3"/>
  <c r="A69" i="3"/>
  <c r="C69" i="3"/>
  <c r="E69" i="3"/>
  <c r="D69" i="3"/>
  <c r="G69" i="3"/>
  <c r="H69" i="3"/>
  <c r="B69" i="3"/>
  <c r="A70" i="3"/>
  <c r="B70" i="3"/>
  <c r="C70" i="3"/>
  <c r="D70" i="3"/>
  <c r="G70" i="3"/>
  <c r="H70" i="3"/>
  <c r="A71" i="3"/>
  <c r="C71" i="3"/>
  <c r="D71" i="3"/>
  <c r="G71" i="3"/>
  <c r="H71" i="3"/>
  <c r="B71" i="3"/>
  <c r="A72" i="3"/>
  <c r="B72" i="3"/>
  <c r="D72" i="3"/>
  <c r="G72" i="3"/>
  <c r="C72" i="3"/>
  <c r="E72" i="3"/>
  <c r="H72" i="3"/>
  <c r="A73" i="3"/>
  <c r="C73" i="3"/>
  <c r="D73" i="3"/>
  <c r="E73" i="3"/>
  <c r="G73" i="3"/>
  <c r="H73" i="3"/>
  <c r="B73" i="3"/>
  <c r="A74" i="3"/>
  <c r="D74" i="3"/>
  <c r="G74" i="3"/>
  <c r="C74" i="3"/>
  <c r="H74" i="3"/>
  <c r="B74" i="3"/>
  <c r="A75" i="3"/>
  <c r="C75" i="3"/>
  <c r="D75" i="3"/>
  <c r="G75" i="3"/>
  <c r="H75" i="3"/>
  <c r="B75" i="3"/>
  <c r="A76" i="3"/>
  <c r="B76" i="3"/>
  <c r="D76" i="3"/>
  <c r="G76" i="3"/>
  <c r="C76" i="3"/>
  <c r="E76" i="3"/>
  <c r="H76" i="3"/>
  <c r="A77" i="3"/>
  <c r="C77" i="3"/>
  <c r="E77" i="3"/>
  <c r="D77" i="3"/>
  <c r="G77" i="3"/>
  <c r="H77" i="3"/>
  <c r="B77" i="3"/>
  <c r="A78" i="3"/>
  <c r="B78" i="3"/>
  <c r="C78" i="3"/>
  <c r="E78" i="3"/>
  <c r="D78" i="3"/>
  <c r="G78" i="3"/>
  <c r="H78" i="3"/>
  <c r="A79" i="3"/>
  <c r="C79" i="3"/>
  <c r="D79" i="3"/>
  <c r="E79" i="3"/>
  <c r="G79" i="3"/>
  <c r="H79" i="3"/>
  <c r="B79" i="3"/>
  <c r="A80" i="3"/>
  <c r="B80" i="3"/>
  <c r="D80" i="3"/>
  <c r="G80" i="3"/>
  <c r="C80" i="3"/>
  <c r="E80" i="3"/>
  <c r="H80" i="3"/>
  <c r="A81" i="3"/>
  <c r="C81" i="3"/>
  <c r="D81" i="3"/>
  <c r="G81" i="3"/>
  <c r="H81" i="3"/>
  <c r="B81" i="3"/>
  <c r="A82" i="3"/>
  <c r="D82" i="3"/>
  <c r="G82" i="3"/>
  <c r="C82" i="3"/>
  <c r="H82" i="3"/>
  <c r="B82" i="3"/>
  <c r="A83" i="3"/>
  <c r="C83" i="3"/>
  <c r="D83" i="3"/>
  <c r="G83" i="3"/>
  <c r="H83" i="3"/>
  <c r="B83" i="3"/>
  <c r="A84" i="3"/>
  <c r="B84" i="3"/>
  <c r="D84" i="3"/>
  <c r="G84" i="3"/>
  <c r="C84" i="3"/>
  <c r="E84" i="3"/>
  <c r="H84" i="3"/>
  <c r="A85" i="3"/>
  <c r="C85" i="3"/>
  <c r="E85" i="3"/>
  <c r="D85" i="3"/>
  <c r="G85" i="3"/>
  <c r="H85" i="3"/>
  <c r="B85" i="3"/>
  <c r="A86" i="3"/>
  <c r="B86" i="3"/>
  <c r="C86" i="3"/>
  <c r="D86" i="3"/>
  <c r="G86" i="3"/>
  <c r="H86" i="3"/>
  <c r="A87" i="3"/>
  <c r="C87" i="3"/>
  <c r="E87" i="3"/>
  <c r="D87" i="3"/>
  <c r="G87" i="3"/>
  <c r="H87" i="3"/>
  <c r="B87" i="3"/>
  <c r="A88" i="3"/>
  <c r="B88" i="3"/>
  <c r="D88" i="3"/>
  <c r="G88" i="3"/>
  <c r="C88" i="3"/>
  <c r="E88" i="3"/>
  <c r="H88" i="3"/>
  <c r="A89" i="3"/>
  <c r="C89" i="3"/>
  <c r="D89" i="3"/>
  <c r="E89" i="3"/>
  <c r="G89" i="3"/>
  <c r="H89" i="3"/>
  <c r="B89" i="3"/>
  <c r="A90" i="3"/>
  <c r="D90" i="3"/>
  <c r="G90" i="3"/>
  <c r="C90" i="3"/>
  <c r="E90" i="3"/>
  <c r="H90" i="3"/>
  <c r="B90" i="3"/>
  <c r="A91" i="3"/>
  <c r="C91" i="3"/>
  <c r="D91" i="3"/>
  <c r="E91" i="3"/>
  <c r="G91" i="3"/>
  <c r="H91" i="3"/>
  <c r="B91" i="3"/>
  <c r="A92" i="3"/>
  <c r="B92" i="3"/>
  <c r="D92" i="3"/>
  <c r="G92" i="3"/>
  <c r="C92" i="3"/>
  <c r="E92" i="3"/>
  <c r="H92" i="3"/>
  <c r="A93" i="3"/>
  <c r="C93" i="3"/>
  <c r="E93" i="3"/>
  <c r="D93" i="3"/>
  <c r="G93" i="3"/>
  <c r="H93" i="3"/>
  <c r="B93" i="3"/>
  <c r="A94" i="3"/>
  <c r="B94" i="3"/>
  <c r="C94" i="3"/>
  <c r="E94" i="3"/>
  <c r="D94" i="3"/>
  <c r="G94" i="3"/>
  <c r="H94" i="3"/>
  <c r="A95" i="3"/>
  <c r="C95" i="3"/>
  <c r="D95" i="3"/>
  <c r="G95" i="3"/>
  <c r="H95" i="3"/>
  <c r="B95" i="3"/>
  <c r="A96" i="3"/>
  <c r="B96" i="3"/>
  <c r="D96" i="3"/>
  <c r="G96" i="3"/>
  <c r="C96" i="3"/>
  <c r="E96" i="3"/>
  <c r="H96" i="3"/>
  <c r="A97" i="3"/>
  <c r="C97" i="3"/>
  <c r="E97" i="3"/>
  <c r="D97" i="3"/>
  <c r="G97" i="3"/>
  <c r="H97" i="3"/>
  <c r="B97" i="3"/>
  <c r="A98" i="3"/>
  <c r="D98" i="3"/>
  <c r="G98" i="3"/>
  <c r="C98" i="3"/>
  <c r="E98" i="3"/>
  <c r="H98" i="3"/>
  <c r="B98" i="3"/>
  <c r="A99" i="3"/>
  <c r="C99" i="3"/>
  <c r="D99" i="3"/>
  <c r="E99" i="3"/>
  <c r="G99" i="3"/>
  <c r="H99" i="3"/>
  <c r="B99" i="3"/>
  <c r="A100" i="3"/>
  <c r="B100" i="3"/>
  <c r="D100" i="3"/>
  <c r="G100" i="3"/>
  <c r="C100" i="3"/>
  <c r="H100" i="3"/>
  <c r="A101" i="3"/>
  <c r="C101" i="3"/>
  <c r="D101" i="3"/>
  <c r="G101" i="3"/>
  <c r="H101" i="3"/>
  <c r="B101" i="3"/>
  <c r="A102" i="3"/>
  <c r="B102" i="3"/>
  <c r="C102" i="3"/>
  <c r="E102" i="3"/>
  <c r="D102" i="3"/>
  <c r="G102" i="3"/>
  <c r="H102" i="3"/>
  <c r="A103" i="3"/>
  <c r="C103" i="3"/>
  <c r="E103" i="3"/>
  <c r="D103" i="3"/>
  <c r="G103" i="3"/>
  <c r="H103" i="3"/>
  <c r="B103" i="3"/>
  <c r="A104" i="3"/>
  <c r="B104" i="3"/>
  <c r="D104" i="3"/>
  <c r="G104" i="3"/>
  <c r="C104" i="3"/>
  <c r="H104" i="3"/>
  <c r="A105" i="3"/>
  <c r="C105" i="3"/>
  <c r="D105" i="3"/>
  <c r="E105" i="3"/>
  <c r="G105" i="3"/>
  <c r="H105" i="3"/>
  <c r="B105" i="3"/>
  <c r="A106" i="3"/>
  <c r="D106" i="3"/>
  <c r="G106" i="3"/>
  <c r="C106" i="3"/>
  <c r="H106" i="3"/>
  <c r="B106" i="3"/>
  <c r="A107" i="3"/>
  <c r="C107" i="3"/>
  <c r="D107" i="3"/>
  <c r="G107" i="3"/>
  <c r="H107" i="3"/>
  <c r="B107" i="3"/>
  <c r="A108" i="3"/>
  <c r="B108" i="3"/>
  <c r="D108" i="3"/>
  <c r="G108" i="3"/>
  <c r="C108" i="3"/>
  <c r="E108" i="3"/>
  <c r="H108" i="3"/>
  <c r="A109" i="3"/>
  <c r="C109" i="3"/>
  <c r="E109" i="3"/>
  <c r="D109" i="3"/>
  <c r="G109" i="3"/>
  <c r="H109" i="3"/>
  <c r="B109" i="3"/>
  <c r="A110" i="3"/>
  <c r="B110" i="3"/>
  <c r="C110" i="3"/>
  <c r="E110" i="3"/>
  <c r="D110" i="3"/>
  <c r="G110" i="3"/>
  <c r="H110" i="3"/>
  <c r="A111" i="3"/>
  <c r="C111" i="3"/>
  <c r="D111" i="3"/>
  <c r="G111" i="3"/>
  <c r="H111" i="3"/>
  <c r="B111" i="3"/>
  <c r="A112" i="3"/>
  <c r="B112" i="3"/>
  <c r="D112" i="3"/>
  <c r="G112" i="3"/>
  <c r="C112" i="3"/>
  <c r="H112" i="3"/>
  <c r="A113" i="3"/>
  <c r="C113" i="3"/>
  <c r="D113" i="3"/>
  <c r="G113" i="3"/>
  <c r="H113" i="3"/>
  <c r="B113" i="3"/>
  <c r="A114" i="3"/>
  <c r="D114" i="3"/>
  <c r="G114" i="3"/>
  <c r="C114" i="3"/>
  <c r="E114" i="3"/>
  <c r="H114" i="3"/>
  <c r="B114" i="3"/>
  <c r="A115" i="3"/>
  <c r="C115" i="3"/>
  <c r="D115" i="3"/>
  <c r="E115" i="3"/>
  <c r="G115" i="3"/>
  <c r="H115" i="3"/>
  <c r="B115" i="3"/>
  <c r="A116" i="3"/>
  <c r="B116" i="3"/>
  <c r="D116" i="3"/>
  <c r="G116" i="3"/>
  <c r="C116" i="3"/>
  <c r="E116" i="3"/>
  <c r="H116" i="3"/>
  <c r="A117" i="3"/>
  <c r="C117" i="3"/>
  <c r="E117" i="3"/>
  <c r="D117" i="3"/>
  <c r="G117" i="3"/>
  <c r="H117" i="3"/>
  <c r="B117" i="3"/>
  <c r="A118" i="3"/>
  <c r="B118" i="3"/>
  <c r="C118" i="3"/>
  <c r="D118" i="3"/>
  <c r="G118" i="3"/>
  <c r="H118" i="3"/>
  <c r="A119" i="3"/>
  <c r="C119" i="3"/>
  <c r="D119" i="3"/>
  <c r="E119" i="3"/>
  <c r="G119" i="3"/>
  <c r="H119" i="3"/>
  <c r="B119" i="3"/>
  <c r="A120" i="3"/>
  <c r="B120" i="3"/>
  <c r="D120" i="3"/>
  <c r="G120" i="3"/>
  <c r="C120" i="3"/>
  <c r="E120" i="3"/>
  <c r="H120" i="3"/>
  <c r="A121" i="3"/>
  <c r="C121" i="3"/>
  <c r="D121" i="3"/>
  <c r="G121" i="3"/>
  <c r="H121" i="3"/>
  <c r="B121" i="3"/>
  <c r="A122" i="3"/>
  <c r="D122" i="3"/>
  <c r="G122" i="3"/>
  <c r="C122" i="3"/>
  <c r="H122" i="3"/>
  <c r="B122" i="3"/>
  <c r="A123" i="3"/>
  <c r="C123" i="3"/>
  <c r="D123" i="3"/>
  <c r="E123" i="3"/>
  <c r="G123" i="3"/>
  <c r="H123" i="3"/>
  <c r="B123" i="3"/>
  <c r="A124" i="3"/>
  <c r="B124" i="3"/>
  <c r="D124" i="3"/>
  <c r="G124" i="3"/>
  <c r="C124" i="3"/>
  <c r="E124" i="3"/>
  <c r="H124" i="3"/>
  <c r="A125" i="3"/>
  <c r="C125" i="3"/>
  <c r="E125" i="3"/>
  <c r="D125" i="3"/>
  <c r="G125" i="3"/>
  <c r="H125" i="3"/>
  <c r="B125" i="3"/>
  <c r="A126" i="3"/>
  <c r="C126" i="3"/>
  <c r="D126" i="3"/>
  <c r="G126" i="3"/>
  <c r="H126" i="3"/>
  <c r="B126" i="3"/>
  <c r="A127" i="3"/>
  <c r="C127" i="3"/>
  <c r="D127" i="3"/>
  <c r="G127" i="3"/>
  <c r="H127" i="3"/>
  <c r="B127" i="3"/>
  <c r="A128" i="3"/>
  <c r="B128" i="3"/>
  <c r="D128" i="3"/>
  <c r="G128" i="3"/>
  <c r="C128" i="3"/>
  <c r="H128" i="3"/>
  <c r="A129" i="3"/>
  <c r="D129" i="3"/>
  <c r="G129" i="3"/>
  <c r="C129" i="3"/>
  <c r="H129" i="3"/>
  <c r="B129" i="3"/>
  <c r="A130" i="3"/>
  <c r="D130" i="3"/>
  <c r="G130" i="3"/>
  <c r="C130" i="3"/>
  <c r="H130" i="3"/>
  <c r="B130" i="3"/>
  <c r="A131" i="3"/>
  <c r="C131" i="3"/>
  <c r="D131" i="3"/>
  <c r="E131" i="3"/>
  <c r="G131" i="3"/>
  <c r="H131" i="3"/>
  <c r="B131" i="3"/>
  <c r="A132" i="3"/>
  <c r="B132" i="3"/>
  <c r="D132" i="3"/>
  <c r="G132" i="3"/>
  <c r="C132" i="3"/>
  <c r="E132" i="3"/>
  <c r="H132" i="3"/>
  <c r="A133" i="3"/>
  <c r="C133" i="3"/>
  <c r="D133" i="3"/>
  <c r="G133" i="3"/>
  <c r="H133" i="3"/>
  <c r="B133" i="3"/>
  <c r="A134" i="3"/>
  <c r="B134" i="3"/>
  <c r="C134" i="3"/>
  <c r="E134" i="3"/>
  <c r="D134" i="3"/>
  <c r="G134" i="3"/>
  <c r="H134" i="3"/>
  <c r="A135" i="3"/>
  <c r="C135" i="3"/>
  <c r="E135" i="3"/>
  <c r="D135" i="3"/>
  <c r="G135" i="3"/>
  <c r="H135" i="3"/>
  <c r="B135" i="3"/>
  <c r="A136" i="3"/>
  <c r="B136" i="3"/>
  <c r="D136" i="3"/>
  <c r="G136" i="3"/>
  <c r="C136" i="3"/>
  <c r="H136" i="3"/>
  <c r="A137" i="3"/>
  <c r="D137" i="3"/>
  <c r="G137" i="3"/>
  <c r="C137" i="3"/>
  <c r="H137" i="3"/>
  <c r="B137" i="3"/>
  <c r="A138" i="3"/>
  <c r="D138" i="3"/>
  <c r="G138" i="3"/>
  <c r="C138" i="3"/>
  <c r="E138" i="3"/>
  <c r="H138" i="3"/>
  <c r="B138" i="3"/>
  <c r="A139" i="3"/>
  <c r="C139" i="3"/>
  <c r="D139" i="3"/>
  <c r="E139" i="3"/>
  <c r="G139" i="3"/>
  <c r="H139" i="3"/>
  <c r="B139" i="3"/>
  <c r="A140" i="3"/>
  <c r="B140" i="3"/>
  <c r="D140" i="3"/>
  <c r="G140" i="3"/>
  <c r="C140" i="3"/>
  <c r="E140" i="3"/>
  <c r="H140" i="3"/>
  <c r="A141" i="3"/>
  <c r="D141" i="3"/>
  <c r="G141" i="3"/>
  <c r="C141" i="3"/>
  <c r="E141" i="3"/>
  <c r="H141" i="3"/>
  <c r="B141" i="3"/>
  <c r="A142" i="3"/>
  <c r="D142" i="3"/>
  <c r="G142" i="3"/>
  <c r="C142" i="3"/>
  <c r="E142" i="3"/>
  <c r="H142" i="3"/>
  <c r="B142" i="3"/>
  <c r="A143" i="3"/>
  <c r="C143" i="3"/>
  <c r="E143" i="3"/>
  <c r="D143" i="3"/>
  <c r="G143" i="3"/>
  <c r="H143" i="3"/>
  <c r="B143" i="3"/>
  <c r="A144" i="3"/>
  <c r="B144" i="3"/>
  <c r="D144" i="3"/>
  <c r="G144" i="3"/>
  <c r="C144" i="3"/>
  <c r="H144" i="3"/>
  <c r="A145" i="3"/>
  <c r="B145" i="3"/>
  <c r="D145" i="3"/>
  <c r="G145" i="3"/>
  <c r="C145" i="3"/>
  <c r="H145" i="3"/>
  <c r="A146" i="3"/>
  <c r="C146" i="3"/>
  <c r="E146" i="3"/>
  <c r="D146" i="3"/>
  <c r="G146" i="3"/>
  <c r="H146" i="3"/>
  <c r="B146" i="3"/>
  <c r="A147" i="3"/>
  <c r="C147" i="3"/>
  <c r="E147" i="3"/>
  <c r="D147" i="3"/>
  <c r="G147" i="3"/>
  <c r="H147" i="3"/>
  <c r="B147" i="3"/>
  <c r="A148" i="3"/>
  <c r="B148" i="3"/>
  <c r="D148" i="3"/>
  <c r="E148" i="3"/>
  <c r="G148" i="3"/>
  <c r="C148" i="3"/>
  <c r="H148" i="3"/>
  <c r="A149" i="3"/>
  <c r="D149" i="3"/>
  <c r="E149" i="3"/>
  <c r="G149" i="3"/>
  <c r="C149" i="3"/>
  <c r="H149" i="3"/>
  <c r="B149" i="3"/>
  <c r="A150" i="3"/>
  <c r="B150" i="3"/>
  <c r="D150" i="3"/>
  <c r="G150" i="3"/>
  <c r="C150" i="3"/>
  <c r="E150" i="3"/>
  <c r="H150" i="3"/>
  <c r="A151" i="3"/>
  <c r="C151" i="3"/>
  <c r="D151" i="3"/>
  <c r="E151" i="3"/>
  <c r="G151" i="3"/>
  <c r="H151" i="3"/>
  <c r="B151" i="3"/>
  <c r="A152" i="3"/>
  <c r="B152" i="3"/>
  <c r="D152" i="3"/>
  <c r="G152" i="3"/>
  <c r="C152" i="3"/>
  <c r="H152" i="3"/>
  <c r="A153" i="3"/>
  <c r="B153" i="3"/>
  <c r="C153" i="3"/>
  <c r="E153" i="3"/>
  <c r="D153" i="3"/>
  <c r="G153" i="3"/>
  <c r="H153" i="3"/>
  <c r="A154" i="3"/>
  <c r="D154" i="3"/>
  <c r="G154" i="3"/>
  <c r="C154" i="3"/>
  <c r="E154" i="3"/>
  <c r="H154" i="3"/>
  <c r="B154" i="3"/>
  <c r="A155" i="3"/>
  <c r="C155" i="3"/>
  <c r="D155" i="3"/>
  <c r="E155" i="3"/>
  <c r="G155" i="3"/>
  <c r="H155" i="3"/>
  <c r="B155" i="3"/>
  <c r="A156" i="3"/>
  <c r="B156" i="3"/>
  <c r="D156" i="3"/>
  <c r="G156" i="3"/>
  <c r="C156" i="3"/>
  <c r="H156" i="3"/>
  <c r="A157" i="3"/>
  <c r="C157" i="3"/>
  <c r="E157" i="3"/>
  <c r="D157" i="3"/>
  <c r="G157" i="3"/>
  <c r="H157" i="3"/>
  <c r="B157" i="3"/>
  <c r="A158" i="3"/>
  <c r="B158" i="3"/>
  <c r="C158" i="3"/>
  <c r="E158" i="3"/>
  <c r="D158" i="3"/>
  <c r="G158" i="3"/>
  <c r="H158" i="3"/>
  <c r="A159" i="3"/>
  <c r="C159" i="3"/>
  <c r="E159" i="3"/>
  <c r="D159" i="3"/>
  <c r="G159" i="3"/>
  <c r="H159" i="3"/>
  <c r="B159" i="3"/>
  <c r="A160" i="3"/>
  <c r="B160" i="3"/>
  <c r="D160" i="3"/>
  <c r="G160" i="3"/>
  <c r="C160" i="3"/>
  <c r="H160" i="3"/>
  <c r="A161" i="3"/>
  <c r="B161" i="3"/>
  <c r="D161" i="3"/>
  <c r="G161" i="3"/>
  <c r="C161" i="3"/>
  <c r="H161" i="3"/>
  <c r="A162" i="3"/>
  <c r="B162" i="3"/>
  <c r="C162" i="3"/>
  <c r="E162" i="3"/>
  <c r="D162" i="3"/>
  <c r="G162" i="3"/>
  <c r="H162" i="3"/>
  <c r="A163" i="3"/>
  <c r="C163" i="3"/>
  <c r="D163" i="3"/>
  <c r="G163" i="3"/>
  <c r="H163" i="3"/>
  <c r="B163" i="3"/>
  <c r="A164" i="3"/>
  <c r="B164" i="3"/>
  <c r="D164" i="3"/>
  <c r="G164" i="3"/>
  <c r="C164" i="3"/>
  <c r="H164" i="3"/>
  <c r="A165" i="3"/>
  <c r="B165" i="3"/>
  <c r="C165" i="3"/>
  <c r="D165" i="3"/>
  <c r="G165" i="3"/>
  <c r="H165" i="3"/>
  <c r="A166" i="3"/>
  <c r="B166" i="3"/>
  <c r="D166" i="3"/>
  <c r="G166" i="3"/>
  <c r="C166" i="3"/>
  <c r="H166" i="3"/>
  <c r="A167" i="3"/>
  <c r="C167" i="3"/>
  <c r="E167" i="3"/>
  <c r="D167" i="3"/>
  <c r="G167" i="3"/>
  <c r="H167" i="3"/>
  <c r="B167" i="3"/>
  <c r="A168" i="3"/>
  <c r="D168" i="3"/>
  <c r="G168" i="3"/>
  <c r="C168" i="3"/>
  <c r="H168" i="3"/>
  <c r="B168" i="3"/>
  <c r="A169" i="3"/>
  <c r="C169" i="3"/>
  <c r="E169" i="3"/>
  <c r="D169" i="3"/>
  <c r="G169" i="3"/>
  <c r="H169" i="3"/>
  <c r="B169" i="3"/>
  <c r="A170" i="3"/>
  <c r="D170" i="3"/>
  <c r="G170" i="3"/>
  <c r="C170" i="3"/>
  <c r="E170" i="3"/>
  <c r="H170" i="3"/>
  <c r="B170" i="3"/>
  <c r="A171" i="3"/>
  <c r="B171" i="3"/>
  <c r="C171" i="3"/>
  <c r="D171" i="3"/>
  <c r="G171" i="3"/>
  <c r="H171" i="3"/>
  <c r="A172" i="3"/>
  <c r="B172" i="3"/>
  <c r="D172" i="3"/>
  <c r="G172" i="3"/>
  <c r="C172" i="3"/>
  <c r="H172" i="3"/>
  <c r="A173" i="3"/>
  <c r="C173" i="3"/>
  <c r="E173" i="3"/>
  <c r="D173" i="3"/>
  <c r="G173" i="3"/>
  <c r="H173" i="3"/>
  <c r="B173" i="3"/>
  <c r="A174" i="3"/>
  <c r="B174" i="3"/>
  <c r="C174" i="3"/>
  <c r="E174" i="3"/>
  <c r="D174" i="3"/>
  <c r="G174" i="3"/>
  <c r="H174" i="3"/>
  <c r="A175" i="3"/>
  <c r="D175" i="3"/>
  <c r="E175" i="3"/>
  <c r="G175" i="3"/>
  <c r="C175" i="3"/>
  <c r="H175" i="3"/>
  <c r="B175" i="3"/>
  <c r="A176" i="3"/>
  <c r="B176" i="3"/>
  <c r="D176" i="3"/>
  <c r="G176" i="3"/>
  <c r="C176" i="3"/>
  <c r="E176" i="3"/>
  <c r="H176" i="3"/>
  <c r="A177" i="3"/>
  <c r="C177" i="3"/>
  <c r="E177" i="3"/>
  <c r="D177" i="3"/>
  <c r="G177" i="3"/>
  <c r="H177" i="3"/>
  <c r="B177" i="3"/>
  <c r="A178" i="3"/>
  <c r="D178" i="3"/>
  <c r="G178" i="3"/>
  <c r="C178" i="3"/>
  <c r="E178" i="3"/>
  <c r="H178" i="3"/>
  <c r="B178" i="3"/>
  <c r="A179" i="3"/>
  <c r="B179" i="3"/>
  <c r="C179" i="3"/>
  <c r="D179" i="3"/>
  <c r="G179" i="3"/>
  <c r="H179" i="3"/>
  <c r="A180" i="3"/>
  <c r="B180" i="3"/>
  <c r="D180" i="3"/>
  <c r="G180" i="3"/>
  <c r="C180" i="3"/>
  <c r="H180" i="3"/>
  <c r="A181" i="3"/>
  <c r="B181" i="3"/>
  <c r="C181" i="3"/>
  <c r="E181" i="3"/>
  <c r="D181" i="3"/>
  <c r="G181" i="3"/>
  <c r="H181" i="3"/>
  <c r="A182" i="3"/>
  <c r="B182" i="3"/>
  <c r="C182" i="3"/>
  <c r="D182" i="3"/>
  <c r="G182" i="3"/>
  <c r="H182" i="3"/>
  <c r="A183" i="3"/>
  <c r="D183" i="3"/>
  <c r="G183" i="3"/>
  <c r="C183" i="3"/>
  <c r="E183" i="3"/>
  <c r="H183" i="3"/>
  <c r="B183" i="3"/>
  <c r="A184" i="3"/>
  <c r="B184" i="3"/>
  <c r="D184" i="3"/>
  <c r="G184" i="3"/>
  <c r="C184" i="3"/>
  <c r="E184" i="3"/>
  <c r="H184" i="3"/>
  <c r="A185" i="3"/>
  <c r="D185" i="3"/>
  <c r="G185" i="3"/>
  <c r="C185" i="3"/>
  <c r="E185" i="3"/>
  <c r="H185" i="3"/>
  <c r="B185" i="3"/>
  <c r="A186" i="3"/>
  <c r="D186" i="3"/>
  <c r="G186" i="3"/>
  <c r="C186" i="3"/>
  <c r="E186" i="3"/>
  <c r="H186" i="3"/>
  <c r="B186" i="3"/>
  <c r="A187" i="3"/>
  <c r="B187" i="3"/>
  <c r="C187" i="3"/>
  <c r="D187" i="3"/>
  <c r="E187" i="3"/>
  <c r="G187" i="3"/>
  <c r="H187" i="3"/>
  <c r="A188" i="3"/>
  <c r="B188" i="3"/>
  <c r="D188" i="3"/>
  <c r="G188" i="3"/>
  <c r="C188" i="3"/>
  <c r="E188" i="3"/>
  <c r="H188" i="3"/>
  <c r="A189" i="3"/>
  <c r="C189" i="3"/>
  <c r="E189" i="3"/>
  <c r="D189" i="3"/>
  <c r="G189" i="3"/>
  <c r="H189" i="3"/>
  <c r="B189" i="3"/>
  <c r="A190" i="3"/>
  <c r="B190" i="3"/>
  <c r="C190" i="3"/>
  <c r="E190" i="3"/>
  <c r="D190" i="3"/>
  <c r="G190" i="3"/>
  <c r="H190" i="3"/>
  <c r="A191" i="3"/>
  <c r="D191" i="3"/>
  <c r="G191" i="3"/>
  <c r="C191" i="3"/>
  <c r="E191" i="3"/>
  <c r="H191" i="3"/>
  <c r="B191" i="3"/>
  <c r="A192" i="3"/>
  <c r="B192" i="3"/>
  <c r="D192" i="3"/>
  <c r="G192" i="3"/>
  <c r="C192" i="3"/>
  <c r="E192" i="3"/>
  <c r="H192" i="3"/>
  <c r="A193" i="3"/>
  <c r="D193" i="3"/>
  <c r="G193" i="3"/>
  <c r="C193" i="3"/>
  <c r="H193" i="3"/>
  <c r="B193" i="3"/>
  <c r="A194" i="3"/>
  <c r="D194" i="3"/>
  <c r="G194" i="3"/>
  <c r="C194" i="3"/>
  <c r="E194" i="3"/>
  <c r="H194" i="3"/>
  <c r="B194" i="3"/>
  <c r="A195" i="3"/>
  <c r="B195" i="3"/>
  <c r="C195" i="3"/>
  <c r="D195" i="3"/>
  <c r="E195" i="3"/>
  <c r="G195" i="3"/>
  <c r="H195" i="3"/>
  <c r="A196" i="3"/>
  <c r="B196" i="3"/>
  <c r="D196" i="3"/>
  <c r="G196" i="3"/>
  <c r="C196" i="3"/>
  <c r="E196" i="3"/>
  <c r="H196" i="3"/>
  <c r="A197" i="3"/>
  <c r="B197" i="3"/>
  <c r="C197" i="3"/>
  <c r="E197" i="3"/>
  <c r="D197" i="3"/>
  <c r="G197" i="3"/>
  <c r="H197" i="3"/>
  <c r="A198" i="3"/>
  <c r="B198" i="3"/>
  <c r="C198" i="3"/>
  <c r="E198" i="3"/>
  <c r="D198" i="3"/>
  <c r="G198" i="3"/>
  <c r="H198" i="3"/>
  <c r="A199" i="3"/>
  <c r="D199" i="3"/>
  <c r="E199" i="3"/>
  <c r="G199" i="3"/>
  <c r="C199" i="3"/>
  <c r="H199" i="3"/>
  <c r="B199" i="3"/>
  <c r="A200" i="3"/>
  <c r="B200" i="3"/>
  <c r="D200" i="3"/>
  <c r="G200" i="3"/>
  <c r="C200" i="3"/>
  <c r="H200" i="3"/>
  <c r="A201" i="3"/>
  <c r="D201" i="3"/>
  <c r="G201" i="3"/>
  <c r="C201" i="3"/>
  <c r="H201" i="3"/>
  <c r="B201" i="3"/>
  <c r="A202" i="3"/>
  <c r="D202" i="3"/>
  <c r="G202" i="3"/>
  <c r="C202" i="3"/>
  <c r="E202" i="3"/>
  <c r="H202" i="3"/>
  <c r="B202" i="3"/>
  <c r="A203" i="3"/>
  <c r="B203" i="3"/>
  <c r="C203" i="3"/>
  <c r="D203" i="3"/>
  <c r="E203" i="3"/>
  <c r="G203" i="3"/>
  <c r="H203" i="3"/>
  <c r="A204" i="3"/>
  <c r="B204" i="3"/>
  <c r="D204" i="3"/>
  <c r="G204" i="3"/>
  <c r="C204" i="3"/>
  <c r="H204" i="3"/>
  <c r="A205" i="3"/>
  <c r="C205" i="3"/>
  <c r="D205" i="3"/>
  <c r="G205" i="3"/>
  <c r="H205" i="3"/>
  <c r="B205" i="3"/>
  <c r="A206" i="3"/>
  <c r="B206" i="3"/>
  <c r="C206" i="3"/>
  <c r="E206" i="3"/>
  <c r="D206" i="3"/>
  <c r="G206" i="3"/>
  <c r="H206" i="3"/>
  <c r="A207" i="3"/>
  <c r="D207" i="3"/>
  <c r="G207" i="3"/>
  <c r="C207" i="3"/>
  <c r="H207" i="3"/>
  <c r="B207" i="3"/>
  <c r="A208" i="3"/>
  <c r="B208" i="3"/>
  <c r="D208" i="3"/>
  <c r="G208" i="3"/>
  <c r="C208" i="3"/>
  <c r="E208" i="3"/>
  <c r="H208" i="3"/>
  <c r="A209" i="3"/>
  <c r="D209" i="3"/>
  <c r="G209" i="3"/>
  <c r="C209" i="3"/>
  <c r="E209" i="3"/>
  <c r="H209" i="3"/>
  <c r="B209" i="3"/>
  <c r="A210" i="3"/>
  <c r="D210" i="3"/>
  <c r="G210" i="3"/>
  <c r="C210" i="3"/>
  <c r="E210" i="3"/>
  <c r="H210" i="3"/>
  <c r="B210" i="3"/>
  <c r="A211" i="3"/>
  <c r="B211" i="3"/>
  <c r="C211" i="3"/>
  <c r="D211" i="3"/>
  <c r="E211" i="3"/>
  <c r="G211" i="3"/>
  <c r="H211" i="3"/>
  <c r="A212" i="3"/>
  <c r="B212" i="3"/>
  <c r="D212" i="3"/>
  <c r="G212" i="3"/>
  <c r="C212" i="3"/>
  <c r="E212" i="3"/>
  <c r="H212" i="3"/>
  <c r="A213" i="3"/>
  <c r="B213" i="3"/>
  <c r="C213" i="3"/>
  <c r="D213" i="3"/>
  <c r="G213" i="3"/>
  <c r="H213" i="3"/>
  <c r="A214" i="3"/>
  <c r="B214" i="3"/>
  <c r="C214" i="3"/>
  <c r="D214" i="3"/>
  <c r="G214" i="3"/>
  <c r="H214" i="3"/>
  <c r="A215" i="3"/>
  <c r="D215" i="3"/>
  <c r="E215" i="3"/>
  <c r="G215" i="3"/>
  <c r="C215" i="3"/>
  <c r="H215" i="3"/>
  <c r="B215" i="3"/>
  <c r="A216" i="3"/>
  <c r="B216" i="3"/>
  <c r="D216" i="3"/>
  <c r="G216" i="3"/>
  <c r="C216" i="3"/>
  <c r="E216" i="3"/>
  <c r="H216" i="3"/>
  <c r="A217" i="3"/>
  <c r="D217" i="3"/>
  <c r="G217" i="3"/>
  <c r="C217" i="3"/>
  <c r="E217" i="3"/>
  <c r="H217" i="3"/>
  <c r="B217" i="3"/>
  <c r="A218" i="3"/>
  <c r="D218" i="3"/>
  <c r="G218" i="3"/>
  <c r="C218" i="3"/>
  <c r="E218" i="3"/>
  <c r="H218" i="3"/>
  <c r="B218" i="3"/>
  <c r="A219" i="3"/>
  <c r="B219" i="3"/>
  <c r="C219" i="3"/>
  <c r="D219" i="3"/>
  <c r="E219" i="3"/>
  <c r="G219" i="3"/>
  <c r="H219" i="3"/>
  <c r="A220" i="3"/>
  <c r="B220" i="3"/>
  <c r="D220" i="3"/>
  <c r="G220" i="3"/>
  <c r="C220" i="3"/>
  <c r="H220" i="3"/>
  <c r="A221" i="3"/>
  <c r="C221" i="3"/>
  <c r="E221" i="3"/>
  <c r="D221" i="3"/>
  <c r="G221" i="3"/>
  <c r="H221" i="3"/>
  <c r="B221" i="3"/>
  <c r="A222" i="3"/>
  <c r="B222" i="3"/>
  <c r="C222" i="3"/>
  <c r="E222" i="3"/>
  <c r="D222" i="3"/>
  <c r="G222" i="3"/>
  <c r="H222" i="3"/>
  <c r="A223" i="3"/>
  <c r="D223" i="3"/>
  <c r="G223" i="3"/>
  <c r="C223" i="3"/>
  <c r="H223" i="3"/>
  <c r="B223" i="3"/>
  <c r="A224" i="3"/>
  <c r="B224" i="3"/>
  <c r="D224" i="3"/>
  <c r="G224" i="3"/>
  <c r="C224" i="3"/>
  <c r="E224" i="3"/>
  <c r="H224" i="3"/>
  <c r="A225" i="3"/>
  <c r="D225" i="3"/>
  <c r="G225" i="3"/>
  <c r="C225" i="3"/>
  <c r="E225" i="3"/>
  <c r="H225" i="3"/>
  <c r="B225" i="3"/>
  <c r="A226" i="3"/>
  <c r="D226" i="3"/>
  <c r="G226" i="3"/>
  <c r="C226" i="3"/>
  <c r="E226" i="3"/>
  <c r="H226" i="3"/>
  <c r="B226" i="3"/>
  <c r="A227" i="3"/>
  <c r="B227" i="3"/>
  <c r="C227" i="3"/>
  <c r="D227" i="3"/>
  <c r="G227" i="3"/>
  <c r="H227" i="3"/>
  <c r="A228" i="3"/>
  <c r="B228" i="3"/>
  <c r="D228" i="3"/>
  <c r="G228" i="3"/>
  <c r="C228" i="3"/>
  <c r="E228" i="3"/>
  <c r="H228" i="3"/>
  <c r="A229" i="3"/>
  <c r="B229" i="3"/>
  <c r="C229" i="3"/>
  <c r="E229" i="3"/>
  <c r="D229" i="3"/>
  <c r="G229" i="3"/>
  <c r="H229" i="3"/>
  <c r="A230" i="3"/>
  <c r="B230" i="3"/>
  <c r="C230" i="3"/>
  <c r="E230" i="3"/>
  <c r="D230" i="3"/>
  <c r="G230" i="3"/>
  <c r="H230" i="3"/>
  <c r="A231" i="3"/>
  <c r="D231" i="3"/>
  <c r="E231" i="3"/>
  <c r="G231" i="3"/>
  <c r="C231" i="3"/>
  <c r="H231" i="3"/>
  <c r="B231" i="3"/>
  <c r="A232" i="3"/>
  <c r="B232" i="3"/>
  <c r="D232" i="3"/>
  <c r="G232" i="3"/>
  <c r="C232" i="3"/>
  <c r="H232" i="3"/>
  <c r="A233" i="3"/>
  <c r="C233" i="3"/>
  <c r="E233" i="3"/>
  <c r="D233" i="3"/>
  <c r="G233" i="3"/>
  <c r="H233" i="3"/>
  <c r="B233" i="3"/>
  <c r="A234" i="3"/>
  <c r="D234" i="3"/>
  <c r="G234" i="3"/>
  <c r="C234" i="3"/>
  <c r="E234" i="3"/>
  <c r="H234" i="3"/>
  <c r="B234" i="3"/>
  <c r="A235" i="3"/>
  <c r="B235" i="3"/>
  <c r="C235" i="3"/>
  <c r="D235" i="3"/>
  <c r="E235" i="3"/>
  <c r="G235" i="3"/>
  <c r="H235" i="3"/>
  <c r="A236" i="3"/>
  <c r="B236" i="3"/>
  <c r="D236" i="3"/>
  <c r="G236" i="3"/>
  <c r="C236" i="3"/>
  <c r="E236" i="3"/>
  <c r="H236" i="3"/>
  <c r="A237" i="3"/>
  <c r="C237" i="3"/>
  <c r="E237" i="3"/>
  <c r="D237" i="3"/>
  <c r="G237" i="3"/>
  <c r="H237" i="3"/>
  <c r="B237" i="3"/>
  <c r="A238" i="3"/>
  <c r="B238" i="3"/>
  <c r="C238" i="3"/>
  <c r="E238" i="3"/>
  <c r="D238" i="3"/>
  <c r="G238" i="3"/>
  <c r="H238" i="3"/>
  <c r="A239" i="3"/>
  <c r="D239" i="3"/>
  <c r="G239" i="3"/>
  <c r="C239" i="3"/>
  <c r="E239" i="3"/>
  <c r="H239" i="3"/>
  <c r="B239" i="3"/>
  <c r="A240" i="3"/>
  <c r="B240" i="3"/>
  <c r="D240" i="3"/>
  <c r="G240" i="3"/>
  <c r="C240" i="3"/>
  <c r="E240" i="3"/>
  <c r="H240" i="3"/>
  <c r="A241" i="3"/>
  <c r="D241" i="3"/>
  <c r="G241" i="3"/>
  <c r="C241" i="3"/>
  <c r="E241" i="3"/>
  <c r="H241" i="3"/>
  <c r="B241" i="3"/>
  <c r="A242" i="3"/>
  <c r="D242" i="3"/>
  <c r="G242" i="3"/>
  <c r="C242" i="3"/>
  <c r="E242" i="3"/>
  <c r="H242" i="3"/>
  <c r="B242" i="3"/>
  <c r="A243" i="3"/>
  <c r="B243" i="3"/>
  <c r="C243" i="3"/>
  <c r="D243" i="3"/>
  <c r="E243" i="3"/>
  <c r="G243" i="3"/>
  <c r="H243" i="3"/>
  <c r="A244" i="3"/>
  <c r="B244" i="3"/>
  <c r="D244" i="3"/>
  <c r="G244" i="3"/>
  <c r="C244" i="3"/>
  <c r="H244" i="3"/>
  <c r="A245" i="3"/>
  <c r="B245" i="3"/>
  <c r="C245" i="3"/>
  <c r="E245" i="3"/>
  <c r="D245" i="3"/>
  <c r="G245" i="3"/>
  <c r="H245" i="3"/>
  <c r="A246" i="3"/>
  <c r="B246" i="3"/>
  <c r="C246" i="3"/>
  <c r="E246" i="3"/>
  <c r="D246" i="3"/>
  <c r="G246" i="3"/>
  <c r="H246" i="3"/>
  <c r="A247" i="3"/>
  <c r="D247" i="3"/>
  <c r="E247" i="3"/>
  <c r="G247" i="3"/>
  <c r="C247" i="3"/>
  <c r="H247" i="3"/>
  <c r="B247" i="3"/>
  <c r="A248" i="3"/>
  <c r="B248" i="3"/>
  <c r="D248" i="3"/>
  <c r="G248" i="3"/>
  <c r="C248" i="3"/>
  <c r="H248" i="3"/>
  <c r="A249" i="3"/>
  <c r="C249" i="3"/>
  <c r="E249" i="3"/>
  <c r="D249" i="3"/>
  <c r="G249" i="3"/>
  <c r="H249" i="3"/>
  <c r="B249" i="3"/>
  <c r="A250" i="3"/>
  <c r="D250" i="3"/>
  <c r="G250" i="3"/>
  <c r="C250" i="3"/>
  <c r="H250" i="3"/>
  <c r="B250" i="3"/>
  <c r="A251" i="3"/>
  <c r="B251" i="3"/>
  <c r="C251" i="3"/>
  <c r="D251" i="3"/>
  <c r="E251" i="3"/>
  <c r="G251" i="3"/>
  <c r="H251" i="3"/>
  <c r="A252" i="3"/>
  <c r="B252" i="3"/>
  <c r="D252" i="3"/>
  <c r="G252" i="3"/>
  <c r="C252" i="3"/>
  <c r="H252" i="3"/>
  <c r="A253" i="3"/>
  <c r="C253" i="3"/>
  <c r="E253" i="3"/>
  <c r="D253" i="3"/>
  <c r="G253" i="3"/>
  <c r="H253" i="3"/>
  <c r="B253" i="3"/>
  <c r="A254" i="3"/>
  <c r="B254" i="3"/>
  <c r="C254" i="3"/>
  <c r="D254" i="3"/>
  <c r="G254" i="3"/>
  <c r="H254" i="3"/>
  <c r="A255" i="3"/>
  <c r="D255" i="3"/>
  <c r="G255" i="3"/>
  <c r="C255" i="3"/>
  <c r="E255" i="3"/>
  <c r="H255" i="3"/>
  <c r="B255" i="3"/>
  <c r="A256" i="3"/>
  <c r="B256" i="3"/>
  <c r="D256" i="3"/>
  <c r="G256" i="3"/>
  <c r="C256" i="3"/>
  <c r="E256" i="3"/>
  <c r="H256" i="3"/>
  <c r="A257" i="3"/>
  <c r="D257" i="3"/>
  <c r="G257" i="3"/>
  <c r="C257" i="3"/>
  <c r="E257" i="3"/>
  <c r="H257" i="3"/>
  <c r="B257" i="3"/>
  <c r="A258" i="3"/>
  <c r="D258" i="3"/>
  <c r="G258" i="3"/>
  <c r="C258" i="3"/>
  <c r="H258" i="3"/>
  <c r="B258" i="3"/>
  <c r="A259" i="3"/>
  <c r="B259" i="3"/>
  <c r="C259" i="3"/>
  <c r="D259" i="3"/>
  <c r="E259" i="3"/>
  <c r="G259" i="3"/>
  <c r="H259" i="3"/>
  <c r="A260" i="3"/>
  <c r="B260" i="3"/>
  <c r="D260" i="3"/>
  <c r="G260" i="3"/>
  <c r="C260" i="3"/>
  <c r="H260" i="3"/>
  <c r="A261" i="3"/>
  <c r="B261" i="3"/>
  <c r="C261" i="3"/>
  <c r="E261" i="3"/>
  <c r="D261" i="3"/>
  <c r="G261" i="3"/>
  <c r="H261" i="3"/>
  <c r="A262" i="3"/>
  <c r="B262" i="3"/>
  <c r="C262" i="3"/>
  <c r="D262" i="3"/>
  <c r="G262" i="3"/>
  <c r="H262" i="3"/>
  <c r="A263" i="3"/>
  <c r="D263" i="3"/>
  <c r="G263" i="3"/>
  <c r="C263" i="3"/>
  <c r="H263" i="3"/>
  <c r="B263" i="3"/>
  <c r="A264" i="3"/>
  <c r="B264" i="3"/>
  <c r="D264" i="3"/>
  <c r="G264" i="3"/>
  <c r="C264" i="3"/>
  <c r="E264" i="3"/>
  <c r="H264" i="3"/>
  <c r="A265" i="3"/>
  <c r="C265" i="3"/>
  <c r="E265" i="3"/>
  <c r="D265" i="3"/>
  <c r="G265" i="3"/>
  <c r="H265" i="3"/>
  <c r="B265" i="3"/>
  <c r="A266" i="3"/>
  <c r="D266" i="3"/>
  <c r="G266" i="3"/>
  <c r="C266" i="3"/>
  <c r="E266" i="3"/>
  <c r="H266" i="3"/>
  <c r="B266" i="3"/>
  <c r="A267" i="3"/>
  <c r="B267" i="3"/>
  <c r="C267" i="3"/>
  <c r="D267" i="3"/>
  <c r="E267" i="3"/>
  <c r="G267" i="3"/>
  <c r="H267" i="3"/>
  <c r="A268" i="3"/>
  <c r="B268" i="3"/>
  <c r="D268" i="3"/>
  <c r="G268" i="3"/>
  <c r="C268" i="3"/>
  <c r="H268" i="3"/>
  <c r="A269" i="3"/>
  <c r="C269" i="3"/>
  <c r="E269" i="3"/>
  <c r="D269" i="3"/>
  <c r="G269" i="3"/>
  <c r="H269" i="3"/>
  <c r="B269" i="3"/>
  <c r="A270" i="3"/>
  <c r="B270" i="3"/>
  <c r="C270" i="3"/>
  <c r="E270" i="3"/>
  <c r="D270" i="3"/>
  <c r="G270" i="3"/>
  <c r="H270" i="3"/>
  <c r="A271" i="3"/>
  <c r="D271" i="3"/>
  <c r="G271" i="3"/>
  <c r="C271" i="3"/>
  <c r="E271" i="3"/>
  <c r="H271" i="3"/>
  <c r="B271" i="3"/>
  <c r="A272" i="3"/>
  <c r="B272" i="3"/>
  <c r="D272" i="3"/>
  <c r="G272" i="3"/>
  <c r="C272" i="3"/>
  <c r="E272" i="3"/>
  <c r="H272" i="3"/>
  <c r="A273" i="3"/>
  <c r="D273" i="3"/>
  <c r="G273" i="3"/>
  <c r="C273" i="3"/>
  <c r="E273" i="3"/>
  <c r="H273" i="3"/>
  <c r="B273" i="3"/>
  <c r="A274" i="3"/>
  <c r="D274" i="3"/>
  <c r="G274" i="3"/>
  <c r="C274" i="3"/>
  <c r="E274" i="3"/>
  <c r="H274" i="3"/>
  <c r="B274" i="3"/>
  <c r="A275" i="3"/>
  <c r="B275" i="3"/>
  <c r="C275" i="3"/>
  <c r="D275" i="3"/>
  <c r="E275" i="3"/>
  <c r="G275" i="3"/>
  <c r="H275" i="3"/>
  <c r="A276" i="3"/>
  <c r="B276" i="3"/>
  <c r="D276" i="3"/>
  <c r="G276" i="3"/>
  <c r="C276" i="3"/>
  <c r="E276" i="3"/>
  <c r="H276" i="3"/>
  <c r="A277" i="3"/>
  <c r="B277" i="3"/>
  <c r="C277" i="3"/>
  <c r="E277" i="3"/>
  <c r="D277" i="3"/>
  <c r="G277" i="3"/>
  <c r="H277" i="3"/>
  <c r="A278" i="3"/>
  <c r="B278" i="3"/>
  <c r="C278" i="3"/>
  <c r="D278" i="3"/>
  <c r="G278" i="3"/>
  <c r="H278" i="3"/>
  <c r="A279" i="3"/>
  <c r="D279" i="3"/>
  <c r="G279" i="3"/>
  <c r="C279" i="3"/>
  <c r="H279" i="3"/>
  <c r="B279" i="3"/>
  <c r="A280" i="3"/>
  <c r="B280" i="3"/>
  <c r="D280" i="3"/>
  <c r="G280" i="3"/>
  <c r="C280" i="3"/>
  <c r="E280" i="3"/>
  <c r="H280" i="3"/>
  <c r="A281" i="3"/>
  <c r="C281" i="3"/>
  <c r="E281" i="3"/>
  <c r="D281" i="3"/>
  <c r="G281" i="3"/>
  <c r="H281" i="3"/>
  <c r="B281" i="3"/>
  <c r="A282" i="3"/>
  <c r="D282" i="3"/>
  <c r="G282" i="3"/>
  <c r="C282" i="3"/>
  <c r="H282" i="3"/>
  <c r="B282" i="3"/>
  <c r="A283" i="3"/>
  <c r="B283" i="3"/>
  <c r="C283" i="3"/>
  <c r="D283" i="3"/>
  <c r="E283" i="3"/>
  <c r="G283" i="3"/>
  <c r="H283" i="3"/>
  <c r="A284" i="3"/>
  <c r="B284" i="3"/>
  <c r="D284" i="3"/>
  <c r="G284" i="3"/>
  <c r="C284" i="3"/>
  <c r="E284" i="3"/>
  <c r="H284" i="3"/>
  <c r="A285" i="3"/>
  <c r="C285" i="3"/>
  <c r="D285" i="3"/>
  <c r="G285" i="3"/>
  <c r="H285" i="3"/>
  <c r="B285" i="3"/>
  <c r="A286" i="3"/>
  <c r="B286" i="3"/>
  <c r="C286" i="3"/>
  <c r="E286" i="3"/>
  <c r="D286" i="3"/>
  <c r="G286" i="3"/>
  <c r="H286" i="3"/>
  <c r="A287" i="3"/>
  <c r="D287" i="3"/>
  <c r="G287" i="3"/>
  <c r="C287" i="3"/>
  <c r="E287" i="3"/>
  <c r="H287" i="3"/>
  <c r="B287" i="3"/>
  <c r="A288" i="3"/>
  <c r="B288" i="3"/>
  <c r="D288" i="3"/>
  <c r="G288" i="3"/>
  <c r="C288" i="3"/>
  <c r="E288" i="3"/>
  <c r="H288" i="3"/>
  <c r="A289" i="3"/>
  <c r="D289" i="3"/>
  <c r="G289" i="3"/>
  <c r="C289" i="3"/>
  <c r="H289" i="3"/>
  <c r="B289" i="3"/>
  <c r="A290" i="3"/>
  <c r="D290" i="3"/>
  <c r="G290" i="3"/>
  <c r="C290" i="3"/>
  <c r="E290" i="3"/>
  <c r="H290" i="3"/>
  <c r="B290" i="3"/>
  <c r="A291" i="3"/>
  <c r="B291" i="3"/>
  <c r="C291" i="3"/>
  <c r="D291" i="3"/>
  <c r="E291" i="3"/>
  <c r="G291" i="3"/>
  <c r="H291" i="3"/>
  <c r="A292" i="3"/>
  <c r="B292" i="3"/>
  <c r="D292" i="3"/>
  <c r="G292" i="3"/>
  <c r="C292" i="3"/>
  <c r="H292" i="3"/>
  <c r="A293" i="3"/>
  <c r="B293" i="3"/>
  <c r="C293" i="3"/>
  <c r="E293" i="3"/>
  <c r="D293" i="3"/>
  <c r="G293" i="3"/>
  <c r="H293" i="3"/>
  <c r="A294" i="3"/>
  <c r="B294" i="3"/>
  <c r="C294" i="3"/>
  <c r="E294" i="3"/>
  <c r="D294" i="3"/>
  <c r="G294" i="3"/>
  <c r="H294" i="3"/>
  <c r="A295" i="3"/>
  <c r="D295" i="3"/>
  <c r="E295" i="3"/>
  <c r="G295" i="3"/>
  <c r="C295" i="3"/>
  <c r="H295" i="3"/>
  <c r="B295" i="3"/>
  <c r="A296" i="3"/>
  <c r="B296" i="3"/>
  <c r="D296" i="3"/>
  <c r="G296" i="3"/>
  <c r="C296" i="3"/>
  <c r="H296" i="3"/>
  <c r="A297" i="3"/>
  <c r="C297" i="3"/>
  <c r="E297" i="3"/>
  <c r="D297" i="3"/>
  <c r="G297" i="3"/>
  <c r="H297" i="3"/>
  <c r="B297" i="3"/>
  <c r="A298" i="3"/>
  <c r="D298" i="3"/>
  <c r="G298" i="3"/>
  <c r="C298" i="3"/>
  <c r="E298" i="3"/>
  <c r="H298" i="3"/>
  <c r="B298" i="3"/>
  <c r="A299" i="3"/>
  <c r="B299" i="3"/>
  <c r="C299" i="3"/>
  <c r="D299" i="3"/>
  <c r="G299" i="3"/>
  <c r="H299" i="3"/>
  <c r="A300" i="3"/>
  <c r="B300" i="3"/>
  <c r="D300" i="3"/>
  <c r="G300" i="3"/>
  <c r="C300" i="3"/>
  <c r="E300" i="3"/>
  <c r="H300" i="3"/>
  <c r="A301" i="3"/>
  <c r="C301" i="3"/>
  <c r="E301" i="3"/>
  <c r="D301" i="3"/>
  <c r="G301" i="3"/>
  <c r="H301" i="3"/>
  <c r="B301" i="3"/>
  <c r="A302" i="3"/>
  <c r="B302" i="3"/>
  <c r="C302" i="3"/>
  <c r="E302" i="3"/>
  <c r="D302" i="3"/>
  <c r="G302" i="3"/>
  <c r="H302" i="3"/>
  <c r="A303" i="3"/>
  <c r="D303" i="3"/>
  <c r="G303" i="3"/>
  <c r="C303" i="3"/>
  <c r="E303" i="3"/>
  <c r="H303" i="3"/>
  <c r="B303" i="3"/>
  <c r="A304" i="3"/>
  <c r="B304" i="3"/>
  <c r="D304" i="3"/>
  <c r="G304" i="3"/>
  <c r="C304" i="3"/>
  <c r="E304" i="3"/>
  <c r="H304" i="3"/>
  <c r="A305" i="3"/>
  <c r="D305" i="3"/>
  <c r="G305" i="3"/>
  <c r="C305" i="3"/>
  <c r="E305" i="3"/>
  <c r="H305" i="3"/>
  <c r="B305" i="3"/>
  <c r="A306" i="3"/>
  <c r="D306" i="3"/>
  <c r="G306" i="3"/>
  <c r="C306" i="3"/>
  <c r="E306" i="3"/>
  <c r="H306" i="3"/>
  <c r="B306" i="3"/>
  <c r="A307" i="3"/>
  <c r="B307" i="3"/>
  <c r="C307" i="3"/>
  <c r="D307" i="3"/>
  <c r="E307" i="3"/>
  <c r="G307" i="3"/>
  <c r="H307" i="3"/>
  <c r="A308" i="3"/>
  <c r="B308" i="3"/>
  <c r="D308" i="3"/>
  <c r="G308" i="3"/>
  <c r="C308" i="3"/>
  <c r="E308" i="3"/>
  <c r="H308" i="3"/>
  <c r="A309" i="3"/>
  <c r="B309" i="3"/>
  <c r="C309" i="3"/>
  <c r="E309" i="3"/>
  <c r="D309" i="3"/>
  <c r="G309" i="3"/>
  <c r="H309" i="3"/>
  <c r="A310" i="3"/>
  <c r="B310" i="3"/>
  <c r="C310" i="3"/>
  <c r="E310" i="3"/>
  <c r="D310" i="3"/>
  <c r="G310" i="3"/>
  <c r="H310" i="3"/>
  <c r="A311" i="3"/>
  <c r="D311" i="3"/>
  <c r="E311" i="3"/>
  <c r="G311" i="3"/>
  <c r="C311" i="3"/>
  <c r="H311" i="3"/>
  <c r="B311" i="3"/>
  <c r="A312" i="3"/>
  <c r="B312" i="3"/>
  <c r="D312" i="3"/>
  <c r="G312" i="3"/>
  <c r="C312" i="3"/>
  <c r="E312" i="3"/>
  <c r="H312" i="3"/>
  <c r="A313" i="3"/>
  <c r="C313" i="3"/>
  <c r="E313" i="3"/>
  <c r="D313" i="3"/>
  <c r="G313" i="3"/>
  <c r="H313" i="3"/>
  <c r="B313" i="3"/>
  <c r="A314" i="3"/>
  <c r="D314" i="3"/>
  <c r="G314" i="3"/>
  <c r="C314" i="3"/>
  <c r="E314" i="3"/>
  <c r="H314" i="3"/>
  <c r="B314" i="3"/>
  <c r="A315" i="3"/>
  <c r="B315" i="3"/>
  <c r="C315" i="3"/>
  <c r="D315" i="3"/>
  <c r="E315" i="3"/>
  <c r="G315" i="3"/>
  <c r="H315" i="3"/>
  <c r="A316" i="3"/>
  <c r="B316" i="3"/>
  <c r="D316" i="3"/>
  <c r="G316" i="3"/>
  <c r="C316" i="3"/>
  <c r="E316" i="3"/>
  <c r="H316" i="3"/>
  <c r="A317" i="3"/>
  <c r="C317" i="3"/>
  <c r="E317" i="3"/>
  <c r="D317" i="3"/>
  <c r="G317" i="3"/>
  <c r="H317" i="3"/>
  <c r="B317" i="3"/>
  <c r="A318" i="3"/>
  <c r="B318" i="3"/>
  <c r="C318" i="3"/>
  <c r="E318" i="3"/>
  <c r="D318" i="3"/>
  <c r="G318" i="3"/>
  <c r="H318" i="3"/>
  <c r="A319" i="3"/>
  <c r="D319" i="3"/>
  <c r="G319" i="3"/>
  <c r="C319" i="3"/>
  <c r="E319" i="3"/>
  <c r="H319" i="3"/>
  <c r="B319" i="3"/>
  <c r="A320" i="3"/>
  <c r="B320" i="3"/>
  <c r="D320" i="3"/>
  <c r="G320" i="3"/>
  <c r="C320" i="3"/>
  <c r="E320" i="3"/>
  <c r="H320" i="3"/>
  <c r="A321" i="3"/>
  <c r="D321" i="3"/>
  <c r="G321" i="3"/>
  <c r="C321" i="3"/>
  <c r="E321" i="3"/>
  <c r="H321" i="3"/>
  <c r="B321" i="3"/>
  <c r="A322" i="3"/>
  <c r="D322" i="3"/>
  <c r="G322" i="3"/>
  <c r="C322" i="3"/>
  <c r="E322" i="3"/>
  <c r="H322" i="3"/>
  <c r="B322" i="3"/>
  <c r="A323" i="3"/>
  <c r="B323" i="3"/>
  <c r="C323" i="3"/>
  <c r="D323" i="3"/>
  <c r="E323" i="3"/>
  <c r="G323" i="3"/>
  <c r="H323" i="3"/>
  <c r="A324" i="3"/>
  <c r="B324" i="3"/>
  <c r="D324" i="3"/>
  <c r="G324" i="3"/>
  <c r="C324" i="3"/>
  <c r="E324" i="3"/>
  <c r="H324" i="3"/>
  <c r="A325" i="3"/>
  <c r="B325" i="3"/>
  <c r="C325" i="3"/>
  <c r="E325" i="3"/>
  <c r="D325" i="3"/>
  <c r="G325" i="3"/>
  <c r="H325" i="3"/>
  <c r="A326" i="3"/>
  <c r="B326" i="3"/>
  <c r="C326" i="3"/>
  <c r="E326" i="3"/>
  <c r="D326" i="3"/>
  <c r="G326" i="3"/>
  <c r="H326" i="3"/>
  <c r="A327" i="3"/>
  <c r="D327" i="3"/>
  <c r="E327" i="3"/>
  <c r="G327" i="3"/>
  <c r="C327" i="3"/>
  <c r="H327" i="3"/>
  <c r="B327" i="3"/>
  <c r="A328" i="3"/>
  <c r="B328" i="3"/>
  <c r="D328" i="3"/>
  <c r="G328" i="3"/>
  <c r="C328" i="3"/>
  <c r="E328" i="3"/>
  <c r="H328" i="3"/>
  <c r="A329" i="3"/>
  <c r="C329" i="3"/>
  <c r="E329" i="3"/>
  <c r="D329" i="3"/>
  <c r="G329" i="3"/>
  <c r="H329" i="3"/>
  <c r="B329" i="3"/>
  <c r="A330" i="3"/>
  <c r="D330" i="3"/>
  <c r="G330" i="3"/>
  <c r="C330" i="3"/>
  <c r="E330" i="3"/>
  <c r="H330" i="3"/>
  <c r="B330" i="3"/>
  <c r="A331" i="3"/>
  <c r="B331" i="3"/>
  <c r="C331" i="3"/>
  <c r="D331" i="3"/>
  <c r="E331" i="3"/>
  <c r="G331" i="3"/>
  <c r="H331" i="3"/>
  <c r="A332" i="3"/>
  <c r="B332" i="3"/>
  <c r="D332" i="3"/>
  <c r="G332" i="3"/>
  <c r="C332" i="3"/>
  <c r="E332" i="3"/>
  <c r="H332" i="3"/>
  <c r="A333" i="3"/>
  <c r="C333" i="3"/>
  <c r="E333" i="3"/>
  <c r="D333" i="3"/>
  <c r="G333" i="3"/>
  <c r="H333" i="3"/>
  <c r="B333" i="3"/>
  <c r="A334" i="3"/>
  <c r="B334" i="3"/>
  <c r="C334" i="3"/>
  <c r="E334" i="3"/>
  <c r="D334" i="3"/>
  <c r="G334" i="3"/>
  <c r="H334" i="3"/>
  <c r="A335" i="3"/>
  <c r="D335" i="3"/>
  <c r="G335" i="3"/>
  <c r="C335" i="3"/>
  <c r="E335" i="3"/>
  <c r="H335" i="3"/>
  <c r="B335" i="3"/>
  <c r="A336" i="3"/>
  <c r="B336" i="3"/>
  <c r="D336" i="3"/>
  <c r="G336" i="3"/>
  <c r="C336" i="3"/>
  <c r="E336" i="3"/>
  <c r="H336" i="3"/>
  <c r="A337" i="3"/>
  <c r="D337" i="3"/>
  <c r="G337" i="3"/>
  <c r="C337" i="3"/>
  <c r="E337" i="3"/>
  <c r="H337" i="3"/>
  <c r="B337" i="3"/>
  <c r="A338" i="3"/>
  <c r="D338" i="3"/>
  <c r="G338" i="3"/>
  <c r="C338" i="3"/>
  <c r="E338" i="3"/>
  <c r="H338" i="3"/>
  <c r="B338" i="3"/>
  <c r="A339" i="3"/>
  <c r="B339" i="3"/>
  <c r="C339" i="3"/>
  <c r="D339" i="3"/>
  <c r="E339" i="3"/>
  <c r="G339" i="3"/>
  <c r="H339" i="3"/>
  <c r="A340" i="3"/>
  <c r="B340" i="3"/>
  <c r="D340" i="3"/>
  <c r="G340" i="3"/>
  <c r="C340" i="3"/>
  <c r="E340" i="3"/>
  <c r="H340" i="3"/>
  <c r="A341" i="3"/>
  <c r="B341" i="3"/>
  <c r="C341" i="3"/>
  <c r="E341" i="3"/>
  <c r="D341" i="3"/>
  <c r="G341" i="3"/>
  <c r="H341" i="3"/>
  <c r="A342" i="3"/>
  <c r="B342" i="3"/>
  <c r="C342" i="3"/>
  <c r="E342" i="3"/>
  <c r="D342" i="3"/>
  <c r="G342" i="3"/>
  <c r="H342" i="3"/>
  <c r="A343" i="3"/>
  <c r="D343" i="3"/>
  <c r="E343" i="3"/>
  <c r="G343" i="3"/>
  <c r="C343" i="3"/>
  <c r="H343" i="3"/>
  <c r="B343" i="3"/>
  <c r="A344" i="3"/>
  <c r="B344" i="3"/>
  <c r="D344" i="3"/>
  <c r="G344" i="3"/>
  <c r="C344" i="3"/>
  <c r="E344" i="3"/>
  <c r="H344" i="3"/>
  <c r="A345" i="3"/>
  <c r="C345" i="3"/>
  <c r="E345" i="3"/>
  <c r="D345" i="3"/>
  <c r="G345" i="3"/>
  <c r="H345" i="3"/>
  <c r="B345" i="3"/>
  <c r="A346" i="3"/>
  <c r="D346" i="3"/>
  <c r="G346" i="3"/>
  <c r="C346" i="3"/>
  <c r="E346" i="3"/>
  <c r="H346" i="3"/>
  <c r="B346" i="3"/>
  <c r="A347" i="3"/>
  <c r="B347" i="3"/>
  <c r="C347" i="3"/>
  <c r="D347" i="3"/>
  <c r="E347" i="3"/>
  <c r="G347" i="3"/>
  <c r="H347" i="3"/>
  <c r="A348" i="3"/>
  <c r="B348" i="3"/>
  <c r="D348" i="3"/>
  <c r="G348" i="3"/>
  <c r="C348" i="3"/>
  <c r="E348" i="3"/>
  <c r="H348" i="3"/>
  <c r="A349" i="3"/>
  <c r="C349" i="3"/>
  <c r="E349" i="3"/>
  <c r="D349" i="3"/>
  <c r="G349" i="3"/>
  <c r="H349" i="3"/>
  <c r="B349" i="3"/>
  <c r="A350" i="3"/>
  <c r="B350" i="3"/>
  <c r="C350" i="3"/>
  <c r="E350" i="3"/>
  <c r="D350" i="3"/>
  <c r="G350" i="3"/>
  <c r="H350" i="3"/>
  <c r="A351" i="3"/>
  <c r="D351" i="3"/>
  <c r="G351" i="3"/>
  <c r="C351" i="3"/>
  <c r="E351" i="3"/>
  <c r="H351" i="3"/>
  <c r="B351" i="3"/>
  <c r="A352" i="3"/>
  <c r="B352" i="3"/>
  <c r="D352" i="3"/>
  <c r="G352" i="3"/>
  <c r="C352" i="3"/>
  <c r="E352" i="3"/>
  <c r="H352" i="3"/>
  <c r="A353" i="3"/>
  <c r="D353" i="3"/>
  <c r="G353" i="3"/>
  <c r="C353" i="3"/>
  <c r="E353" i="3"/>
  <c r="H353" i="3"/>
  <c r="B353" i="3"/>
  <c r="A354" i="3"/>
  <c r="D354" i="3"/>
  <c r="G354" i="3"/>
  <c r="C354" i="3"/>
  <c r="E354" i="3"/>
  <c r="H354" i="3"/>
  <c r="B354" i="3"/>
  <c r="A355" i="3"/>
  <c r="B355" i="3"/>
  <c r="C355" i="3"/>
  <c r="D355" i="3"/>
  <c r="E355" i="3"/>
  <c r="G355" i="3"/>
  <c r="H355" i="3"/>
  <c r="A356" i="3"/>
  <c r="B356" i="3"/>
  <c r="D356" i="3"/>
  <c r="G356" i="3"/>
  <c r="C356" i="3"/>
  <c r="E356" i="3"/>
  <c r="H356" i="3"/>
  <c r="A357" i="3"/>
  <c r="B357" i="3"/>
  <c r="C357" i="3"/>
  <c r="E357" i="3"/>
  <c r="D357" i="3"/>
  <c r="G357" i="3"/>
  <c r="H357" i="3"/>
  <c r="A358" i="3"/>
  <c r="B358" i="3"/>
  <c r="C358" i="3"/>
  <c r="E358" i="3"/>
  <c r="D358" i="3"/>
  <c r="G358" i="3"/>
  <c r="H358" i="3"/>
  <c r="A359" i="3"/>
  <c r="D359" i="3"/>
  <c r="E359" i="3"/>
  <c r="G359" i="3"/>
  <c r="C359" i="3"/>
  <c r="H359" i="3"/>
  <c r="B359" i="3"/>
  <c r="A360" i="3"/>
  <c r="B360" i="3"/>
  <c r="D360" i="3"/>
  <c r="G360" i="3"/>
  <c r="C360" i="3"/>
  <c r="E360" i="3"/>
  <c r="H360" i="3"/>
  <c r="A361" i="3"/>
  <c r="C361" i="3"/>
  <c r="E361" i="3"/>
  <c r="D361" i="3"/>
  <c r="G361" i="3"/>
  <c r="H361" i="3"/>
  <c r="B361" i="3"/>
  <c r="A362" i="3"/>
  <c r="D362" i="3"/>
  <c r="G362" i="3"/>
  <c r="C362" i="3"/>
  <c r="E362" i="3"/>
  <c r="H362" i="3"/>
  <c r="B362" i="3"/>
  <c r="A363" i="3"/>
  <c r="B363" i="3"/>
  <c r="C363" i="3"/>
  <c r="D363" i="3"/>
  <c r="E363" i="3"/>
  <c r="G363" i="3"/>
  <c r="H363" i="3"/>
  <c r="A364" i="3"/>
  <c r="B364" i="3"/>
  <c r="D364" i="3"/>
  <c r="G364" i="3"/>
  <c r="C364" i="3"/>
  <c r="E364" i="3"/>
  <c r="H364" i="3"/>
  <c r="A365" i="3"/>
  <c r="C365" i="3"/>
  <c r="E365" i="3"/>
  <c r="D365" i="3"/>
  <c r="G365" i="3"/>
  <c r="H365" i="3"/>
  <c r="B365" i="3"/>
  <c r="A366" i="3"/>
  <c r="B366" i="3"/>
  <c r="C366" i="3"/>
  <c r="E366" i="3"/>
  <c r="D366" i="3"/>
  <c r="G366" i="3"/>
  <c r="H366" i="3"/>
  <c r="A367" i="3"/>
  <c r="D367" i="3"/>
  <c r="G367" i="3"/>
  <c r="C367" i="3"/>
  <c r="E367" i="3"/>
  <c r="H367" i="3"/>
  <c r="B367" i="3"/>
  <c r="A368" i="3"/>
  <c r="B368" i="3"/>
  <c r="D368" i="3"/>
  <c r="G368" i="3"/>
  <c r="C368" i="3"/>
  <c r="E368" i="3"/>
  <c r="H368" i="3"/>
  <c r="A369" i="3"/>
  <c r="D369" i="3"/>
  <c r="G369" i="3"/>
  <c r="C369" i="3"/>
  <c r="E369" i="3"/>
  <c r="H369" i="3"/>
  <c r="B369" i="3"/>
  <c r="A370" i="3"/>
  <c r="D370" i="3"/>
  <c r="G370" i="3"/>
  <c r="C370" i="3"/>
  <c r="E370" i="3"/>
  <c r="H370" i="3"/>
  <c r="B370" i="3"/>
  <c r="A371" i="3"/>
  <c r="B371" i="3"/>
  <c r="C371" i="3"/>
  <c r="D371" i="3"/>
  <c r="E371" i="3"/>
  <c r="G371" i="3"/>
  <c r="H371" i="3"/>
  <c r="A372" i="3"/>
  <c r="B372" i="3"/>
  <c r="D372" i="3"/>
  <c r="G372" i="3"/>
  <c r="C372" i="3"/>
  <c r="E372" i="3"/>
  <c r="H372" i="3"/>
  <c r="A373" i="3"/>
  <c r="B373" i="3"/>
  <c r="C373" i="3"/>
  <c r="E373" i="3"/>
  <c r="D373" i="3"/>
  <c r="G373" i="3"/>
  <c r="H373" i="3"/>
  <c r="A374" i="3"/>
  <c r="B374" i="3"/>
  <c r="C374" i="3"/>
  <c r="E374" i="3"/>
  <c r="D374" i="3"/>
  <c r="G374" i="3"/>
  <c r="H374" i="3"/>
  <c r="A375" i="3"/>
  <c r="D375" i="3"/>
  <c r="E375" i="3"/>
  <c r="G375" i="3"/>
  <c r="C375" i="3"/>
  <c r="H375" i="3"/>
  <c r="B375" i="3"/>
  <c r="A376" i="3"/>
  <c r="B376" i="3"/>
  <c r="D376" i="3"/>
  <c r="G376" i="3"/>
  <c r="C376" i="3"/>
  <c r="E376" i="3"/>
  <c r="H376" i="3"/>
  <c r="A377" i="3"/>
  <c r="C377" i="3"/>
  <c r="E377" i="3"/>
  <c r="D377" i="3"/>
  <c r="G377" i="3"/>
  <c r="H377" i="3"/>
  <c r="B377" i="3"/>
  <c r="A378" i="3"/>
  <c r="D378" i="3"/>
  <c r="G378" i="3"/>
  <c r="C378" i="3"/>
  <c r="E378" i="3"/>
  <c r="H378" i="3"/>
  <c r="B378" i="3"/>
  <c r="A379" i="3"/>
  <c r="B379" i="3"/>
  <c r="C379" i="3"/>
  <c r="D379" i="3"/>
  <c r="E379" i="3"/>
  <c r="G379" i="3"/>
  <c r="H379" i="3"/>
  <c r="A380" i="3"/>
  <c r="B380" i="3"/>
  <c r="D380" i="3"/>
  <c r="G380" i="3"/>
  <c r="C380" i="3"/>
  <c r="E380" i="3"/>
  <c r="H380" i="3"/>
  <c r="A381" i="3"/>
  <c r="C381" i="3"/>
  <c r="E381" i="3"/>
  <c r="D381" i="3"/>
  <c r="G381" i="3"/>
  <c r="H381" i="3"/>
  <c r="B381" i="3"/>
  <c r="A382" i="3"/>
  <c r="B382" i="3"/>
  <c r="C382" i="3"/>
  <c r="E382" i="3"/>
  <c r="D382" i="3"/>
  <c r="G382" i="3"/>
  <c r="H382" i="3"/>
  <c r="A383" i="3"/>
  <c r="D383" i="3"/>
  <c r="G383" i="3"/>
  <c r="C383" i="3"/>
  <c r="E383" i="3"/>
  <c r="H383" i="3"/>
  <c r="B383" i="3"/>
  <c r="A384" i="3"/>
  <c r="B384" i="3"/>
  <c r="D384" i="3"/>
  <c r="G384" i="3"/>
  <c r="C384" i="3"/>
  <c r="E384" i="3"/>
  <c r="H384" i="3"/>
  <c r="A385" i="3"/>
  <c r="D385" i="3"/>
  <c r="G385" i="3"/>
  <c r="C385" i="3"/>
  <c r="E385" i="3"/>
  <c r="H385" i="3"/>
  <c r="B385" i="3"/>
  <c r="A386" i="3"/>
  <c r="D386" i="3"/>
  <c r="G386" i="3"/>
  <c r="C386" i="3"/>
  <c r="E386" i="3"/>
  <c r="H386" i="3"/>
  <c r="B386" i="3"/>
  <c r="A387" i="3"/>
  <c r="B387" i="3"/>
  <c r="C387" i="3"/>
  <c r="D387" i="3"/>
  <c r="E387" i="3"/>
  <c r="G387" i="3"/>
  <c r="H387" i="3"/>
  <c r="A388" i="3"/>
  <c r="B388" i="3"/>
  <c r="D388" i="3"/>
  <c r="G388" i="3"/>
  <c r="C388" i="3"/>
  <c r="E388" i="3"/>
  <c r="H388" i="3"/>
  <c r="A389" i="3"/>
  <c r="B389" i="3"/>
  <c r="C389" i="3"/>
  <c r="E389" i="3"/>
  <c r="D389" i="3"/>
  <c r="G389" i="3"/>
  <c r="H389" i="3"/>
  <c r="A390" i="3"/>
  <c r="B390" i="3"/>
  <c r="C390" i="3"/>
  <c r="E390" i="3"/>
  <c r="D390" i="3"/>
  <c r="G390" i="3"/>
  <c r="H390" i="3"/>
  <c r="A391" i="3"/>
  <c r="D391" i="3"/>
  <c r="E391" i="3"/>
  <c r="G391" i="3"/>
  <c r="C391" i="3"/>
  <c r="H391" i="3"/>
  <c r="B391" i="3"/>
  <c r="A392" i="3"/>
  <c r="B392" i="3"/>
  <c r="D392" i="3"/>
  <c r="G392" i="3"/>
  <c r="C392" i="3"/>
  <c r="E392" i="3"/>
  <c r="H392" i="3"/>
  <c r="A393" i="3"/>
  <c r="C393" i="3"/>
  <c r="E393" i="3"/>
  <c r="D393" i="3"/>
  <c r="G393" i="3"/>
  <c r="H393" i="3"/>
  <c r="B393" i="3"/>
  <c r="A394" i="3"/>
  <c r="D394" i="3"/>
  <c r="G394" i="3"/>
  <c r="C394" i="3"/>
  <c r="E394" i="3"/>
  <c r="H394" i="3"/>
  <c r="B394" i="3"/>
  <c r="A395" i="3"/>
  <c r="B395" i="3"/>
  <c r="C395" i="3"/>
  <c r="D395" i="3"/>
  <c r="E395" i="3"/>
  <c r="G395" i="3"/>
  <c r="H395" i="3"/>
  <c r="A396" i="3"/>
  <c r="B396" i="3"/>
  <c r="D396" i="3"/>
  <c r="G396" i="3"/>
  <c r="C396" i="3"/>
  <c r="E396" i="3"/>
  <c r="H396" i="3"/>
  <c r="A397" i="3"/>
  <c r="C397" i="3"/>
  <c r="E397" i="3"/>
  <c r="D397" i="3"/>
  <c r="G397" i="3"/>
  <c r="H397" i="3"/>
  <c r="B397" i="3"/>
  <c r="A398" i="3"/>
  <c r="B398" i="3"/>
  <c r="C398" i="3"/>
  <c r="E398" i="3"/>
  <c r="D398" i="3"/>
  <c r="G398" i="3"/>
  <c r="H398" i="3"/>
  <c r="A399" i="3"/>
  <c r="D399" i="3"/>
  <c r="G399" i="3"/>
  <c r="C399" i="3"/>
  <c r="E399" i="3"/>
  <c r="H399" i="3"/>
  <c r="B399" i="3"/>
  <c r="A400" i="3"/>
  <c r="B400" i="3"/>
  <c r="D400" i="3"/>
  <c r="G400" i="3"/>
  <c r="C400" i="3"/>
  <c r="E400" i="3"/>
  <c r="H400" i="3"/>
  <c r="A401" i="3"/>
  <c r="D401" i="3"/>
  <c r="G401" i="3"/>
  <c r="C401" i="3"/>
  <c r="E401" i="3"/>
  <c r="H401" i="3"/>
  <c r="B401" i="3"/>
  <c r="A402" i="3"/>
  <c r="D402" i="3"/>
  <c r="G402" i="3"/>
  <c r="C402" i="3"/>
  <c r="E402" i="3"/>
  <c r="H402" i="3"/>
  <c r="B402" i="3"/>
  <c r="A403" i="3"/>
  <c r="B403" i="3"/>
  <c r="C403" i="3"/>
  <c r="D403" i="3"/>
  <c r="E403" i="3"/>
  <c r="G403" i="3"/>
  <c r="H403" i="3"/>
  <c r="A404" i="3"/>
  <c r="B404" i="3"/>
  <c r="D404" i="3"/>
  <c r="G404" i="3"/>
  <c r="C404" i="3"/>
  <c r="E404" i="3"/>
  <c r="H404" i="3"/>
  <c r="A405" i="3"/>
  <c r="B405" i="3"/>
  <c r="C405" i="3"/>
  <c r="E405" i="3"/>
  <c r="D405" i="3"/>
  <c r="G405" i="3"/>
  <c r="H405" i="3"/>
  <c r="A406" i="3"/>
  <c r="B406" i="3"/>
  <c r="C406" i="3"/>
  <c r="E406" i="3"/>
  <c r="D406" i="3"/>
  <c r="G406" i="3"/>
  <c r="H406" i="3"/>
  <c r="A407" i="3"/>
  <c r="D407" i="3"/>
  <c r="E407" i="3"/>
  <c r="G407" i="3"/>
  <c r="C407" i="3"/>
  <c r="H407" i="3"/>
  <c r="B407" i="3"/>
  <c r="A408" i="3"/>
  <c r="B408" i="3"/>
  <c r="D408" i="3"/>
  <c r="G408" i="3"/>
  <c r="C408" i="3"/>
  <c r="E408" i="3"/>
  <c r="H408" i="3"/>
  <c r="A409" i="3"/>
  <c r="C409" i="3"/>
  <c r="E409" i="3"/>
  <c r="D409" i="3"/>
  <c r="G409" i="3"/>
  <c r="H409" i="3"/>
  <c r="B409" i="3"/>
  <c r="A410" i="3"/>
  <c r="D410" i="3"/>
  <c r="G410" i="3"/>
  <c r="C410" i="3"/>
  <c r="E410" i="3"/>
  <c r="H410" i="3"/>
  <c r="B410" i="3"/>
  <c r="A411" i="3"/>
  <c r="B411" i="3"/>
  <c r="C411" i="3"/>
  <c r="D411" i="3"/>
  <c r="E411" i="3"/>
  <c r="G411" i="3"/>
  <c r="H411" i="3"/>
  <c r="A412" i="3"/>
  <c r="B412" i="3"/>
  <c r="D412" i="3"/>
  <c r="G412" i="3"/>
  <c r="C412" i="3"/>
  <c r="E412" i="3"/>
  <c r="H412" i="3"/>
  <c r="A413" i="3"/>
  <c r="C413" i="3"/>
  <c r="E413" i="3"/>
  <c r="D413" i="3"/>
  <c r="G413" i="3"/>
  <c r="H413" i="3"/>
  <c r="B413" i="3"/>
  <c r="A414" i="3"/>
  <c r="B414" i="3"/>
  <c r="C414" i="3"/>
  <c r="E414" i="3"/>
  <c r="D414" i="3"/>
  <c r="G414" i="3"/>
  <c r="H414" i="3"/>
  <c r="A415" i="3"/>
  <c r="D415" i="3"/>
  <c r="G415" i="3"/>
  <c r="C415" i="3"/>
  <c r="E415" i="3"/>
  <c r="H415" i="3"/>
  <c r="B415" i="3"/>
  <c r="A416" i="3"/>
  <c r="B416" i="3"/>
  <c r="D416" i="3"/>
  <c r="G416" i="3"/>
  <c r="C416" i="3"/>
  <c r="E416" i="3"/>
  <c r="H416" i="3"/>
  <c r="A417" i="3"/>
  <c r="D417" i="3"/>
  <c r="G417" i="3"/>
  <c r="C417" i="3"/>
  <c r="E417" i="3"/>
  <c r="H417" i="3"/>
  <c r="B417" i="3"/>
  <c r="A418" i="3"/>
  <c r="D418" i="3"/>
  <c r="G418" i="3"/>
  <c r="C418" i="3"/>
  <c r="E418" i="3"/>
  <c r="H418" i="3"/>
  <c r="B418" i="3"/>
  <c r="A419" i="3"/>
  <c r="B419" i="3"/>
  <c r="C419" i="3"/>
  <c r="D419" i="3"/>
  <c r="E419" i="3"/>
  <c r="G419" i="3"/>
  <c r="H419" i="3"/>
  <c r="A420" i="3"/>
  <c r="B420" i="3"/>
  <c r="D420" i="3"/>
  <c r="G420" i="3"/>
  <c r="C420" i="3"/>
  <c r="E420" i="3"/>
  <c r="H420" i="3"/>
  <c r="A421" i="3"/>
  <c r="B421" i="3"/>
  <c r="C421" i="3"/>
  <c r="E421" i="3"/>
  <c r="D421" i="3"/>
  <c r="G421" i="3"/>
  <c r="H421" i="3"/>
  <c r="A422" i="3"/>
  <c r="B422" i="3"/>
  <c r="C422" i="3"/>
  <c r="E422" i="3"/>
  <c r="D422" i="3"/>
  <c r="G422" i="3"/>
  <c r="H422" i="3"/>
  <c r="A423" i="3"/>
  <c r="D423" i="3"/>
  <c r="E423" i="3"/>
  <c r="G423" i="3"/>
  <c r="C423" i="3"/>
  <c r="H423" i="3"/>
  <c r="B423" i="3"/>
  <c r="A424" i="3"/>
  <c r="B424" i="3"/>
  <c r="D424" i="3"/>
  <c r="G424" i="3"/>
  <c r="C424" i="3"/>
  <c r="E424" i="3"/>
  <c r="H424" i="3"/>
  <c r="A425" i="3"/>
  <c r="C425" i="3"/>
  <c r="E425" i="3"/>
  <c r="D425" i="3"/>
  <c r="G425" i="3"/>
  <c r="H425" i="3"/>
  <c r="B425" i="3"/>
  <c r="A426" i="3"/>
  <c r="D426" i="3"/>
  <c r="G426" i="3"/>
  <c r="C426" i="3"/>
  <c r="E426" i="3"/>
  <c r="H426" i="3"/>
  <c r="B426" i="3"/>
  <c r="A427" i="3"/>
  <c r="B427" i="3"/>
  <c r="C427" i="3"/>
  <c r="D427" i="3"/>
  <c r="E427" i="3"/>
  <c r="G427" i="3"/>
  <c r="H427" i="3"/>
  <c r="A428" i="3"/>
  <c r="B428" i="3"/>
  <c r="D428" i="3"/>
  <c r="G428" i="3"/>
  <c r="C428" i="3"/>
  <c r="E428" i="3"/>
  <c r="H428" i="3"/>
  <c r="A429" i="3"/>
  <c r="C429" i="3"/>
  <c r="E429" i="3"/>
  <c r="D429" i="3"/>
  <c r="G429" i="3"/>
  <c r="H429" i="3"/>
  <c r="B429" i="3"/>
  <c r="A430" i="3"/>
  <c r="B430" i="3"/>
  <c r="C430" i="3"/>
  <c r="E430" i="3"/>
  <c r="D430" i="3"/>
  <c r="G430" i="3"/>
  <c r="H430" i="3"/>
  <c r="A431" i="3"/>
  <c r="D431" i="3"/>
  <c r="G431" i="3"/>
  <c r="C431" i="3"/>
  <c r="E431" i="3"/>
  <c r="H431" i="3"/>
  <c r="B431" i="3"/>
  <c r="A432" i="3"/>
  <c r="B432" i="3"/>
  <c r="D432" i="3"/>
  <c r="G432" i="3"/>
  <c r="C432" i="3"/>
  <c r="E432" i="3"/>
  <c r="H432" i="3"/>
  <c r="A433" i="3"/>
  <c r="D433" i="3"/>
  <c r="G433" i="3"/>
  <c r="C433" i="3"/>
  <c r="E433" i="3"/>
  <c r="H433" i="3"/>
  <c r="B433" i="3"/>
  <c r="A434" i="3"/>
  <c r="D434" i="3"/>
  <c r="G434" i="3"/>
  <c r="C434" i="3"/>
  <c r="E434" i="3"/>
  <c r="H434" i="3"/>
  <c r="B434" i="3"/>
  <c r="A435" i="3"/>
  <c r="B435" i="3"/>
  <c r="C435" i="3"/>
  <c r="D435" i="3"/>
  <c r="E435" i="3"/>
  <c r="G435" i="3"/>
  <c r="H435" i="3"/>
  <c r="A436" i="3"/>
  <c r="B436" i="3"/>
  <c r="D436" i="3"/>
  <c r="G436" i="3"/>
  <c r="C436" i="3"/>
  <c r="E436" i="3"/>
  <c r="H436" i="3"/>
  <c r="A437" i="3"/>
  <c r="B437" i="3"/>
  <c r="C437" i="3"/>
  <c r="E437" i="3"/>
  <c r="D437" i="3"/>
  <c r="G437" i="3"/>
  <c r="H437" i="3"/>
  <c r="A438" i="3"/>
  <c r="B438" i="3"/>
  <c r="C438" i="3"/>
  <c r="E438" i="3"/>
  <c r="D438" i="3"/>
  <c r="G438" i="3"/>
  <c r="H438" i="3"/>
  <c r="A439" i="3"/>
  <c r="D439" i="3"/>
  <c r="E439" i="3"/>
  <c r="G439" i="3"/>
  <c r="C439" i="3"/>
  <c r="H439" i="3"/>
  <c r="B439" i="3"/>
  <c r="A440" i="3"/>
  <c r="B440" i="3"/>
  <c r="D440" i="3"/>
  <c r="G440" i="3"/>
  <c r="C440" i="3"/>
  <c r="E440" i="3"/>
  <c r="H440" i="3"/>
  <c r="A441" i="3"/>
  <c r="C441" i="3"/>
  <c r="E441" i="3"/>
  <c r="D441" i="3"/>
  <c r="G441" i="3"/>
  <c r="H441" i="3"/>
  <c r="B441" i="3"/>
  <c r="A442" i="3"/>
  <c r="D442" i="3"/>
  <c r="G442" i="3"/>
  <c r="C442" i="3"/>
  <c r="E442" i="3"/>
  <c r="H442" i="3"/>
  <c r="B442" i="3"/>
  <c r="A443" i="3"/>
  <c r="B443" i="3"/>
  <c r="C443" i="3"/>
  <c r="D443" i="3"/>
  <c r="E443" i="3"/>
  <c r="G443" i="3"/>
  <c r="H443" i="3"/>
  <c r="A444" i="3"/>
  <c r="B444" i="3"/>
  <c r="D444" i="3"/>
  <c r="G444" i="3"/>
  <c r="C444" i="3"/>
  <c r="E444" i="3"/>
  <c r="H444" i="3"/>
  <c r="A445" i="3"/>
  <c r="C445" i="3"/>
  <c r="E445" i="3"/>
  <c r="D445" i="3"/>
  <c r="G445" i="3"/>
  <c r="H445" i="3"/>
  <c r="B445" i="3"/>
  <c r="A446" i="3"/>
  <c r="B446" i="3"/>
  <c r="C446" i="3"/>
  <c r="D446" i="3"/>
  <c r="E446" i="3"/>
  <c r="G446" i="3"/>
  <c r="H446" i="3"/>
  <c r="A447" i="3"/>
  <c r="D447" i="3"/>
  <c r="E447" i="3"/>
  <c r="G447" i="3"/>
  <c r="C447" i="3"/>
  <c r="H447" i="3"/>
  <c r="B447" i="3"/>
  <c r="A448" i="3"/>
  <c r="D448" i="3"/>
  <c r="E448" i="3"/>
  <c r="G448" i="3"/>
  <c r="C448" i="3"/>
  <c r="H448" i="3"/>
  <c r="B448" i="3"/>
  <c r="A449" i="3"/>
  <c r="C449" i="3"/>
  <c r="E449" i="3"/>
  <c r="D449" i="3"/>
  <c r="G449" i="3"/>
  <c r="H449" i="3"/>
  <c r="B449" i="3"/>
  <c r="A450" i="3"/>
  <c r="D450" i="3"/>
  <c r="G450" i="3"/>
  <c r="C450" i="3"/>
  <c r="E450" i="3"/>
  <c r="H450" i="3"/>
  <c r="B450" i="3"/>
  <c r="A451" i="3"/>
  <c r="B451" i="3"/>
  <c r="C451" i="3"/>
  <c r="D451" i="3"/>
  <c r="E451" i="3"/>
  <c r="G451" i="3"/>
  <c r="H451" i="3"/>
  <c r="A452" i="3"/>
  <c r="B452" i="3"/>
  <c r="D452" i="3"/>
  <c r="G452" i="3"/>
  <c r="C452" i="3"/>
  <c r="E452" i="3"/>
  <c r="H452" i="3"/>
  <c r="A453" i="3"/>
  <c r="B453" i="3"/>
  <c r="C453" i="3"/>
  <c r="E453" i="3"/>
  <c r="D453" i="3"/>
  <c r="G453" i="3"/>
  <c r="H453" i="3"/>
  <c r="A454" i="3"/>
  <c r="B454" i="3"/>
  <c r="C454" i="3"/>
  <c r="E454" i="3"/>
  <c r="D454" i="3"/>
  <c r="G454" i="3"/>
  <c r="H454" i="3"/>
  <c r="A455" i="3"/>
  <c r="D455" i="3"/>
  <c r="E455" i="3"/>
  <c r="G455" i="3"/>
  <c r="C455" i="3"/>
  <c r="H455" i="3"/>
  <c r="B455" i="3"/>
  <c r="A456" i="3"/>
  <c r="D456" i="3"/>
  <c r="G456" i="3"/>
  <c r="C456" i="3"/>
  <c r="E456" i="3"/>
  <c r="H456" i="3"/>
  <c r="B456" i="3"/>
  <c r="A457" i="3"/>
  <c r="C457" i="3"/>
  <c r="E457" i="3"/>
  <c r="D457" i="3"/>
  <c r="G457" i="3"/>
  <c r="H457" i="3"/>
  <c r="B457" i="3"/>
  <c r="A458" i="3"/>
  <c r="D458" i="3"/>
  <c r="G458" i="3"/>
  <c r="C458" i="3"/>
  <c r="E458" i="3"/>
  <c r="H458" i="3"/>
  <c r="B458" i="3"/>
  <c r="A459" i="3"/>
  <c r="B459" i="3"/>
  <c r="C459" i="3"/>
  <c r="D459" i="3"/>
  <c r="E459" i="3"/>
  <c r="G459" i="3"/>
  <c r="H459" i="3"/>
  <c r="A460" i="3"/>
  <c r="B460" i="3"/>
  <c r="D460" i="3"/>
  <c r="G460" i="3"/>
  <c r="C460" i="3"/>
  <c r="E460" i="3"/>
  <c r="H460" i="3"/>
  <c r="A461" i="3"/>
  <c r="B461" i="3"/>
  <c r="C461" i="3"/>
  <c r="E461" i="3"/>
  <c r="D461" i="3"/>
  <c r="G461" i="3"/>
  <c r="H461" i="3"/>
  <c r="A462" i="3"/>
  <c r="B462" i="3"/>
  <c r="C462" i="3"/>
  <c r="E462" i="3"/>
  <c r="D462" i="3"/>
  <c r="G462" i="3"/>
  <c r="H462" i="3"/>
  <c r="A463" i="3"/>
  <c r="D463" i="3"/>
  <c r="G463" i="3"/>
  <c r="C463" i="3"/>
  <c r="E463" i="3"/>
  <c r="H463" i="3"/>
  <c r="B463" i="3"/>
  <c r="A464" i="3"/>
  <c r="B464" i="3"/>
  <c r="D464" i="3"/>
  <c r="G464" i="3"/>
  <c r="C464" i="3"/>
  <c r="E464" i="3"/>
  <c r="H464" i="3"/>
  <c r="A465" i="3"/>
  <c r="C465" i="3"/>
  <c r="E465" i="3"/>
  <c r="D465" i="3"/>
  <c r="G465" i="3"/>
  <c r="H465" i="3"/>
  <c r="B465" i="3"/>
  <c r="A466" i="3"/>
  <c r="D466" i="3"/>
  <c r="G466" i="3"/>
  <c r="C466" i="3"/>
  <c r="E466" i="3"/>
  <c r="H466" i="3"/>
  <c r="B466" i="3"/>
  <c r="A467" i="3"/>
  <c r="B467" i="3"/>
  <c r="C467" i="3"/>
  <c r="D467" i="3"/>
  <c r="E467" i="3"/>
  <c r="G467" i="3"/>
  <c r="H467" i="3"/>
  <c r="A468" i="3"/>
  <c r="B468" i="3"/>
  <c r="C468" i="3"/>
  <c r="E468" i="3"/>
  <c r="D468" i="3"/>
  <c r="G468" i="3"/>
  <c r="H468" i="3"/>
  <c r="A469" i="3"/>
  <c r="C469" i="3"/>
  <c r="E469" i="3"/>
  <c r="D469" i="3"/>
  <c r="G469" i="3"/>
  <c r="H469" i="3"/>
  <c r="B469" i="3"/>
  <c r="A470" i="3"/>
  <c r="B470" i="3"/>
  <c r="C470" i="3"/>
  <c r="D470" i="3"/>
  <c r="E470" i="3"/>
  <c r="G470" i="3"/>
  <c r="H470" i="3"/>
  <c r="A471" i="3"/>
  <c r="D471" i="3"/>
  <c r="G471" i="3"/>
  <c r="C471" i="3"/>
  <c r="E471" i="3"/>
  <c r="H471" i="3"/>
  <c r="B471" i="3"/>
  <c r="A472" i="3"/>
  <c r="B472" i="3"/>
  <c r="D472" i="3"/>
  <c r="E472" i="3"/>
  <c r="G472" i="3"/>
  <c r="C472" i="3"/>
  <c r="H472" i="3"/>
  <c r="A473" i="3"/>
  <c r="D473" i="3"/>
  <c r="G473" i="3"/>
  <c r="C473" i="3"/>
  <c r="E473" i="3"/>
  <c r="H473" i="3"/>
  <c r="B473" i="3"/>
  <c r="A474" i="3"/>
  <c r="D474" i="3"/>
  <c r="G474" i="3"/>
  <c r="C474" i="3"/>
  <c r="E474" i="3"/>
  <c r="H474" i="3"/>
  <c r="B474" i="3"/>
  <c r="A475" i="3"/>
  <c r="B475" i="3"/>
  <c r="C475" i="3"/>
  <c r="D475" i="3"/>
  <c r="E475" i="3"/>
  <c r="G475" i="3"/>
  <c r="H475" i="3"/>
  <c r="A476" i="3"/>
  <c r="B476" i="3"/>
  <c r="C476" i="3"/>
  <c r="E476" i="3"/>
  <c r="D476" i="3"/>
  <c r="G476" i="3"/>
  <c r="H476" i="3"/>
  <c r="A477" i="3"/>
  <c r="C477" i="3"/>
  <c r="E477" i="3"/>
  <c r="D477" i="3"/>
  <c r="G477" i="3"/>
  <c r="H477" i="3"/>
  <c r="B477" i="3"/>
  <c r="A478" i="3"/>
  <c r="B478" i="3"/>
  <c r="C478" i="3"/>
  <c r="D478" i="3"/>
  <c r="E478" i="3"/>
  <c r="G478" i="3"/>
  <c r="H478" i="3"/>
  <c r="A479" i="3"/>
  <c r="D479" i="3"/>
  <c r="E479" i="3"/>
  <c r="G479" i="3"/>
  <c r="C479" i="3"/>
  <c r="H479" i="3"/>
  <c r="B479" i="3"/>
  <c r="A480" i="3"/>
  <c r="D480" i="3"/>
  <c r="E480" i="3"/>
  <c r="G480" i="3"/>
  <c r="C480" i="3"/>
  <c r="H480" i="3"/>
  <c r="B480" i="3"/>
  <c r="A481" i="3"/>
  <c r="D481" i="3"/>
  <c r="G481" i="3"/>
  <c r="C481" i="3"/>
  <c r="E481" i="3"/>
  <c r="H481" i="3"/>
  <c r="B481" i="3"/>
  <c r="A482" i="3"/>
  <c r="D482" i="3"/>
  <c r="G482" i="3"/>
  <c r="C482" i="3"/>
  <c r="E482" i="3"/>
  <c r="H482" i="3"/>
  <c r="B482" i="3"/>
  <c r="A483" i="3"/>
  <c r="C483" i="3"/>
  <c r="D483" i="3"/>
  <c r="E483" i="3"/>
  <c r="G483" i="3"/>
  <c r="H483" i="3"/>
  <c r="B483" i="3"/>
  <c r="A484" i="3"/>
  <c r="B484" i="3"/>
  <c r="D484" i="3"/>
  <c r="G484" i="3"/>
  <c r="C484" i="3"/>
  <c r="E484" i="3"/>
  <c r="H484" i="3"/>
  <c r="A485" i="3"/>
  <c r="B485" i="3"/>
  <c r="C485" i="3"/>
  <c r="E485" i="3"/>
  <c r="D485" i="3"/>
  <c r="G485" i="3"/>
  <c r="H485" i="3"/>
  <c r="A486" i="3"/>
  <c r="B486" i="3"/>
  <c r="C486" i="3"/>
  <c r="E486" i="3"/>
  <c r="D486" i="3"/>
  <c r="G486" i="3"/>
  <c r="H486" i="3"/>
  <c r="A487" i="3"/>
  <c r="D487" i="3"/>
  <c r="G487" i="3"/>
  <c r="C487" i="3"/>
  <c r="E487" i="3"/>
  <c r="H487" i="3"/>
  <c r="B487" i="3"/>
  <c r="A488" i="3"/>
  <c r="B488" i="3"/>
  <c r="D488" i="3"/>
  <c r="E488" i="3"/>
  <c r="G488" i="3"/>
  <c r="C488" i="3"/>
  <c r="H488" i="3"/>
  <c r="A489" i="3"/>
  <c r="D489" i="3"/>
  <c r="G489" i="3"/>
  <c r="C489" i="3"/>
  <c r="E489" i="3"/>
  <c r="H489" i="3"/>
  <c r="B489" i="3"/>
  <c r="A490" i="3"/>
  <c r="D490" i="3"/>
  <c r="G490" i="3"/>
  <c r="C490" i="3"/>
  <c r="E490" i="3"/>
  <c r="H490" i="3"/>
  <c r="B490" i="3"/>
  <c r="A491" i="3"/>
  <c r="C491" i="3"/>
  <c r="D491" i="3"/>
  <c r="E491" i="3"/>
  <c r="G491" i="3"/>
  <c r="H491" i="3"/>
  <c r="B491" i="3"/>
  <c r="A492" i="3"/>
  <c r="B492" i="3"/>
  <c r="D492" i="3"/>
  <c r="G492" i="3"/>
  <c r="C492" i="3"/>
  <c r="E492" i="3"/>
  <c r="H492" i="3"/>
  <c r="A493" i="3"/>
  <c r="B493" i="3"/>
  <c r="C493" i="3"/>
  <c r="E493" i="3"/>
  <c r="D493" i="3"/>
  <c r="G493" i="3"/>
  <c r="H493" i="3"/>
  <c r="A494" i="3"/>
  <c r="B494" i="3"/>
  <c r="C494" i="3"/>
  <c r="E494" i="3"/>
  <c r="D494" i="3"/>
  <c r="G494" i="3"/>
  <c r="H494" i="3"/>
  <c r="A495" i="3"/>
  <c r="C495" i="3"/>
  <c r="E495" i="3"/>
  <c r="D495" i="3"/>
  <c r="G495" i="3"/>
  <c r="H495" i="3"/>
  <c r="B495" i="3"/>
  <c r="A496" i="3"/>
  <c r="B496" i="3"/>
  <c r="D496" i="3"/>
  <c r="G496" i="3"/>
  <c r="C496" i="3"/>
  <c r="E496" i="3"/>
  <c r="H496" i="3"/>
  <c r="A497" i="3"/>
  <c r="D497" i="3"/>
  <c r="G497" i="3"/>
  <c r="C497" i="3"/>
  <c r="E497" i="3"/>
  <c r="H497" i="3"/>
  <c r="B497" i="3"/>
  <c r="A498" i="3"/>
  <c r="D498" i="3"/>
  <c r="G498" i="3"/>
  <c r="C498" i="3"/>
  <c r="E498" i="3"/>
  <c r="H498" i="3"/>
  <c r="B498" i="3"/>
  <c r="A499" i="3"/>
  <c r="C499" i="3"/>
  <c r="D499" i="3"/>
  <c r="E499" i="3"/>
  <c r="G499" i="3"/>
  <c r="H499" i="3"/>
  <c r="B499" i="3"/>
  <c r="A500" i="3"/>
  <c r="B500" i="3"/>
  <c r="D500" i="3"/>
  <c r="G500" i="3"/>
  <c r="C500" i="3"/>
  <c r="E500" i="3"/>
  <c r="H500" i="3"/>
  <c r="A501" i="3"/>
  <c r="B501" i="3"/>
  <c r="C501" i="3"/>
  <c r="E501" i="3"/>
  <c r="D501" i="3"/>
  <c r="G501" i="3"/>
  <c r="H501" i="3"/>
  <c r="A502" i="3"/>
  <c r="B502" i="3"/>
  <c r="C502" i="3"/>
  <c r="E502" i="3"/>
  <c r="D502" i="3"/>
  <c r="G502" i="3"/>
  <c r="H502" i="3"/>
  <c r="A503" i="3"/>
  <c r="C503" i="3"/>
  <c r="E503" i="3"/>
  <c r="D503" i="3"/>
  <c r="G503" i="3"/>
  <c r="H503" i="3"/>
  <c r="B503" i="3"/>
  <c r="A504" i="3"/>
  <c r="B504" i="3"/>
  <c r="D504" i="3"/>
  <c r="G504" i="3"/>
  <c r="C504" i="3"/>
  <c r="E504" i="3"/>
  <c r="H504" i="3"/>
  <c r="A505" i="3"/>
  <c r="D505" i="3"/>
  <c r="G505" i="3"/>
  <c r="C505" i="3"/>
  <c r="E505" i="3"/>
  <c r="H505" i="3"/>
  <c r="B505" i="3"/>
  <c r="A506" i="3"/>
  <c r="D506" i="3"/>
  <c r="G506" i="3"/>
  <c r="C506" i="3"/>
  <c r="E506" i="3"/>
  <c r="H506" i="3"/>
  <c r="B506" i="3"/>
  <c r="A507" i="3"/>
  <c r="C507" i="3"/>
  <c r="D507" i="3"/>
  <c r="E507" i="3"/>
  <c r="G507" i="3"/>
  <c r="H507" i="3"/>
  <c r="B507" i="3"/>
  <c r="A508" i="3"/>
  <c r="B508" i="3"/>
  <c r="D508" i="3"/>
  <c r="G508" i="3"/>
  <c r="C508" i="3"/>
  <c r="E508" i="3"/>
  <c r="H508" i="3"/>
  <c r="A509" i="3"/>
  <c r="B509" i="3"/>
  <c r="C509" i="3"/>
  <c r="E509" i="3"/>
  <c r="D509" i="3"/>
  <c r="G509" i="3"/>
  <c r="H509" i="3"/>
  <c r="A510" i="3"/>
  <c r="B510" i="3"/>
  <c r="C510" i="3"/>
  <c r="E510" i="3"/>
  <c r="D510" i="3"/>
  <c r="G510" i="3"/>
  <c r="H510" i="3"/>
  <c r="A511" i="3"/>
  <c r="D511" i="3"/>
  <c r="G511" i="3"/>
  <c r="C511" i="3"/>
  <c r="E511" i="3"/>
  <c r="H511" i="3"/>
  <c r="B511" i="3"/>
  <c r="A512" i="3"/>
  <c r="B512" i="3"/>
  <c r="D512" i="3"/>
  <c r="E512" i="3"/>
  <c r="G512" i="3"/>
  <c r="C512" i="3"/>
  <c r="H512" i="3"/>
  <c r="A513" i="3"/>
  <c r="D513" i="3"/>
  <c r="G513" i="3"/>
  <c r="C513" i="3"/>
  <c r="E513" i="3"/>
  <c r="H513" i="3"/>
  <c r="B513" i="3"/>
  <c r="A514" i="3"/>
  <c r="D514" i="3"/>
  <c r="G514" i="3"/>
  <c r="C514" i="3"/>
  <c r="E514" i="3"/>
  <c r="H514" i="3"/>
  <c r="B514" i="3"/>
  <c r="A515" i="3"/>
  <c r="C515" i="3"/>
  <c r="D515" i="3"/>
  <c r="E515" i="3"/>
  <c r="G515" i="3"/>
  <c r="H515" i="3"/>
  <c r="B515" i="3"/>
  <c r="A516" i="3"/>
  <c r="B516" i="3"/>
  <c r="D516" i="3"/>
  <c r="G516" i="3"/>
  <c r="C516" i="3"/>
  <c r="E516" i="3"/>
  <c r="H516" i="3"/>
  <c r="A517" i="3"/>
  <c r="B517" i="3"/>
  <c r="C517" i="3"/>
  <c r="E517" i="3"/>
  <c r="D517" i="3"/>
  <c r="G517" i="3"/>
  <c r="H517" i="3"/>
  <c r="A518" i="3"/>
  <c r="B518" i="3"/>
  <c r="C518" i="3"/>
  <c r="E518" i="3"/>
  <c r="D518" i="3"/>
  <c r="G518" i="3"/>
  <c r="H518" i="3"/>
  <c r="A519" i="3"/>
  <c r="D519" i="3"/>
  <c r="G519" i="3"/>
  <c r="C519" i="3"/>
  <c r="E519" i="3"/>
  <c r="H519" i="3"/>
  <c r="B519" i="3"/>
  <c r="A520" i="3"/>
  <c r="B520" i="3"/>
  <c r="D520" i="3"/>
  <c r="E520" i="3"/>
  <c r="G520" i="3"/>
  <c r="C520" i="3"/>
  <c r="H520" i="3"/>
  <c r="A521" i="3"/>
  <c r="D521" i="3"/>
  <c r="G521" i="3"/>
  <c r="C521" i="3"/>
  <c r="E521" i="3"/>
  <c r="H521" i="3"/>
  <c r="B521" i="3"/>
  <c r="A522" i="3"/>
  <c r="D522" i="3"/>
  <c r="G522" i="3"/>
  <c r="C522" i="3"/>
  <c r="E522" i="3"/>
  <c r="H522" i="3"/>
  <c r="B522" i="3"/>
  <c r="A523" i="3"/>
  <c r="C523" i="3"/>
  <c r="D523" i="3"/>
  <c r="E523" i="3"/>
  <c r="G523" i="3"/>
  <c r="H523" i="3"/>
  <c r="B523" i="3"/>
  <c r="A524" i="3"/>
  <c r="B524" i="3"/>
  <c r="D524" i="3"/>
  <c r="G524" i="3"/>
  <c r="C524" i="3"/>
  <c r="E524" i="3"/>
  <c r="H524" i="3"/>
  <c r="A525" i="3"/>
  <c r="B525" i="3"/>
  <c r="C525" i="3"/>
  <c r="E525" i="3"/>
  <c r="D525" i="3"/>
  <c r="G525" i="3"/>
  <c r="H525" i="3"/>
  <c r="A526" i="3"/>
  <c r="B526" i="3"/>
  <c r="C526" i="3"/>
  <c r="E526" i="3"/>
  <c r="D526" i="3"/>
  <c r="G526" i="3"/>
  <c r="H526" i="3"/>
  <c r="A527" i="3"/>
  <c r="C527" i="3"/>
  <c r="E527" i="3"/>
  <c r="D527" i="3"/>
  <c r="G527" i="3"/>
  <c r="H527" i="3"/>
  <c r="B527" i="3"/>
  <c r="A528" i="3"/>
  <c r="B528" i="3"/>
  <c r="D528" i="3"/>
  <c r="G528" i="3"/>
  <c r="C528" i="3"/>
  <c r="E528" i="3"/>
  <c r="H528" i="3"/>
  <c r="A529" i="3"/>
  <c r="D529" i="3"/>
  <c r="G529" i="3"/>
  <c r="C529" i="3"/>
  <c r="E529" i="3"/>
  <c r="H529" i="3"/>
  <c r="B529" i="3"/>
  <c r="A530" i="3"/>
  <c r="D530" i="3"/>
  <c r="G530" i="3"/>
  <c r="C530" i="3"/>
  <c r="E530" i="3"/>
  <c r="H530" i="3"/>
  <c r="B530" i="3"/>
  <c r="A531" i="3"/>
  <c r="C531" i="3"/>
  <c r="D531" i="3"/>
  <c r="E531" i="3"/>
  <c r="G531" i="3"/>
  <c r="H531" i="3"/>
  <c r="B531" i="3"/>
  <c r="A532" i="3"/>
  <c r="B532" i="3"/>
  <c r="D532" i="3"/>
  <c r="G532" i="3"/>
  <c r="C532" i="3"/>
  <c r="E532" i="3"/>
  <c r="H532" i="3"/>
  <c r="A533" i="3"/>
  <c r="B533" i="3"/>
  <c r="C533" i="3"/>
  <c r="E533" i="3"/>
  <c r="D533" i="3"/>
  <c r="G533" i="3"/>
  <c r="H533" i="3"/>
  <c r="A534" i="3"/>
  <c r="B534" i="3"/>
  <c r="C534" i="3"/>
  <c r="E534" i="3"/>
  <c r="D534" i="3"/>
  <c r="G534" i="3"/>
  <c r="H534" i="3"/>
  <c r="A535" i="3"/>
  <c r="C535" i="3"/>
  <c r="E535" i="3"/>
  <c r="D535" i="3"/>
  <c r="G535" i="3"/>
  <c r="H535" i="3"/>
  <c r="B535" i="3"/>
  <c r="A536" i="3"/>
  <c r="B536" i="3"/>
  <c r="D536" i="3"/>
  <c r="G536" i="3"/>
  <c r="C536" i="3"/>
  <c r="E536" i="3"/>
  <c r="H536" i="3"/>
  <c r="A537" i="3"/>
  <c r="D537" i="3"/>
  <c r="E537" i="3"/>
  <c r="G537" i="3"/>
  <c r="C537" i="3"/>
  <c r="H537" i="3"/>
  <c r="B537" i="3"/>
  <c r="A538" i="3"/>
  <c r="B538" i="3"/>
  <c r="D538" i="3"/>
  <c r="G538" i="3"/>
  <c r="C538" i="3"/>
  <c r="E538" i="3"/>
  <c r="H538" i="3"/>
  <c r="A539" i="3"/>
  <c r="B539" i="3"/>
  <c r="C539" i="3"/>
  <c r="E539" i="3"/>
  <c r="D539" i="3"/>
  <c r="G539" i="3"/>
  <c r="H539" i="3"/>
  <c r="A540" i="3"/>
  <c r="B540" i="3"/>
  <c r="D540" i="3"/>
  <c r="G540" i="3"/>
  <c r="C540" i="3"/>
  <c r="E540" i="3"/>
  <c r="H540" i="3"/>
  <c r="A541" i="3"/>
  <c r="C541" i="3"/>
  <c r="D541" i="3"/>
  <c r="E541" i="3"/>
  <c r="G541" i="3"/>
  <c r="H541" i="3"/>
  <c r="B541" i="3"/>
  <c r="A542" i="3"/>
  <c r="B542" i="3"/>
  <c r="D542" i="3"/>
  <c r="E542" i="3"/>
  <c r="G542" i="3"/>
  <c r="C542" i="3"/>
  <c r="H542" i="3"/>
  <c r="A543" i="3"/>
  <c r="C543" i="3"/>
  <c r="E543" i="3"/>
  <c r="D543" i="3"/>
  <c r="G543" i="3"/>
  <c r="H543" i="3"/>
  <c r="B543" i="3"/>
  <c r="A544" i="3"/>
  <c r="B544" i="3"/>
  <c r="D544" i="3"/>
  <c r="G544" i="3"/>
  <c r="C544" i="3"/>
  <c r="E544" i="3"/>
  <c r="H544" i="3"/>
  <c r="A545" i="3"/>
  <c r="D545" i="3"/>
  <c r="G545" i="3"/>
  <c r="C545" i="3"/>
  <c r="E545" i="3"/>
  <c r="H545" i="3"/>
  <c r="B545" i="3"/>
  <c r="A546" i="3"/>
  <c r="D546" i="3"/>
  <c r="G546" i="3"/>
  <c r="C546" i="3"/>
  <c r="E546" i="3"/>
  <c r="H546" i="3"/>
  <c r="B546" i="3"/>
  <c r="A547" i="3"/>
  <c r="B547" i="3"/>
  <c r="C547" i="3"/>
  <c r="E547" i="3"/>
  <c r="D547" i="3"/>
  <c r="G547" i="3"/>
  <c r="H547" i="3"/>
  <c r="A548" i="3"/>
  <c r="B548" i="3"/>
  <c r="D548" i="3"/>
  <c r="G548" i="3"/>
  <c r="C548" i="3"/>
  <c r="E548" i="3"/>
  <c r="H548" i="3"/>
  <c r="A549" i="3"/>
  <c r="C549" i="3"/>
  <c r="D549" i="3"/>
  <c r="E549" i="3"/>
  <c r="G549" i="3"/>
  <c r="H549" i="3"/>
  <c r="B549" i="3"/>
  <c r="A550" i="3"/>
  <c r="B550" i="3"/>
  <c r="C550" i="3"/>
  <c r="E550" i="3"/>
  <c r="D550" i="3"/>
  <c r="G550" i="3"/>
  <c r="H550" i="3"/>
  <c r="A551" i="3"/>
  <c r="D551" i="3"/>
  <c r="E551" i="3"/>
  <c r="G551" i="3"/>
  <c r="C551" i="3"/>
  <c r="H551" i="3"/>
  <c r="B551" i="3"/>
  <c r="A552" i="3"/>
  <c r="D552" i="3"/>
  <c r="G552" i="3"/>
  <c r="C552" i="3"/>
  <c r="E552" i="3"/>
  <c r="H552" i="3"/>
  <c r="B552" i="3"/>
  <c r="A553" i="3"/>
  <c r="C553" i="3"/>
  <c r="E553" i="3"/>
  <c r="D553" i="3"/>
  <c r="G553" i="3"/>
  <c r="H553" i="3"/>
  <c r="B553" i="3"/>
  <c r="A554" i="3"/>
  <c r="B554" i="3"/>
  <c r="D554" i="3"/>
  <c r="G554" i="3"/>
  <c r="C554" i="3"/>
  <c r="E554" i="3"/>
  <c r="H554" i="3"/>
  <c r="A555" i="3"/>
  <c r="B555" i="3"/>
  <c r="C555" i="3"/>
  <c r="D555" i="3"/>
  <c r="E555" i="3"/>
  <c r="G555" i="3"/>
  <c r="H555" i="3"/>
  <c r="A556" i="3"/>
  <c r="B556" i="3"/>
  <c r="C556" i="3"/>
  <c r="E556" i="3"/>
  <c r="D556" i="3"/>
  <c r="G556" i="3"/>
  <c r="H556" i="3"/>
  <c r="A557" i="3"/>
  <c r="B557" i="3"/>
  <c r="C557" i="3"/>
  <c r="E557" i="3"/>
  <c r="D557" i="3"/>
  <c r="G557" i="3"/>
  <c r="H557" i="3"/>
  <c r="A558" i="3"/>
  <c r="B558" i="3"/>
  <c r="D558" i="3"/>
  <c r="G558" i="3"/>
  <c r="C558" i="3"/>
  <c r="E558" i="3"/>
  <c r="H558" i="3"/>
  <c r="A559" i="3"/>
  <c r="D559" i="3"/>
  <c r="G559" i="3"/>
  <c r="C559" i="3"/>
  <c r="E559" i="3"/>
  <c r="H559" i="3"/>
  <c r="B559" i="3"/>
  <c r="A560" i="3"/>
  <c r="D560" i="3"/>
  <c r="E560" i="3"/>
  <c r="G560" i="3"/>
  <c r="C560" i="3"/>
  <c r="H560" i="3"/>
  <c r="B560" i="3"/>
  <c r="A561" i="3"/>
  <c r="C561" i="3"/>
  <c r="E561" i="3"/>
  <c r="D561" i="3"/>
  <c r="G561" i="3"/>
  <c r="H561" i="3"/>
  <c r="B561" i="3"/>
  <c r="A562" i="3"/>
  <c r="D562" i="3"/>
  <c r="G562" i="3"/>
  <c r="C562" i="3"/>
  <c r="E562" i="3"/>
  <c r="H562" i="3"/>
  <c r="B562" i="3"/>
  <c r="A563" i="3"/>
  <c r="C563" i="3"/>
  <c r="E563" i="3"/>
  <c r="D563" i="3"/>
  <c r="G563" i="3"/>
  <c r="H563" i="3"/>
  <c r="B563" i="3"/>
  <c r="A564" i="3"/>
  <c r="B564" i="3"/>
  <c r="D564" i="3"/>
  <c r="G564" i="3"/>
  <c r="C564" i="3"/>
  <c r="E564" i="3"/>
  <c r="H564" i="3"/>
  <c r="A565" i="3"/>
  <c r="B565" i="3"/>
  <c r="C565" i="3"/>
  <c r="E565" i="3"/>
  <c r="D565" i="3"/>
  <c r="G565" i="3"/>
  <c r="H565" i="3"/>
  <c r="A566" i="3"/>
  <c r="B566" i="3"/>
  <c r="C566" i="3"/>
  <c r="E566" i="3"/>
  <c r="D566" i="3"/>
  <c r="G566" i="3"/>
  <c r="H566" i="3"/>
  <c r="A567" i="3"/>
  <c r="C567" i="3"/>
  <c r="E567" i="3"/>
  <c r="D567" i="3"/>
  <c r="G567" i="3"/>
  <c r="H567" i="3"/>
  <c r="B567" i="3"/>
  <c r="A568" i="3"/>
  <c r="B568" i="3"/>
  <c r="D568" i="3"/>
  <c r="G568" i="3"/>
  <c r="C568" i="3"/>
  <c r="E568" i="3"/>
  <c r="H568" i="3"/>
  <c r="A569" i="3"/>
  <c r="D569" i="3"/>
  <c r="G569" i="3"/>
  <c r="C569" i="3"/>
  <c r="E569" i="3"/>
  <c r="H569" i="3"/>
  <c r="B569" i="3"/>
  <c r="A570" i="3"/>
  <c r="B570" i="3"/>
  <c r="D570" i="3"/>
  <c r="G570" i="3"/>
  <c r="C570" i="3"/>
  <c r="E570" i="3"/>
  <c r="H570" i="3"/>
  <c r="A571" i="3"/>
  <c r="B571" i="3"/>
  <c r="C571" i="3"/>
  <c r="E571" i="3"/>
  <c r="D571" i="3"/>
  <c r="G571" i="3"/>
  <c r="H571" i="3"/>
  <c r="A572" i="3"/>
  <c r="B572" i="3"/>
  <c r="D572" i="3"/>
  <c r="G572" i="3"/>
  <c r="C572" i="3"/>
  <c r="E572" i="3"/>
  <c r="H572" i="3"/>
  <c r="A573" i="3"/>
  <c r="C573" i="3"/>
  <c r="D573" i="3"/>
  <c r="E573" i="3"/>
  <c r="G573" i="3"/>
  <c r="H573" i="3"/>
  <c r="B573" i="3"/>
  <c r="A574" i="3"/>
  <c r="B574" i="3"/>
  <c r="D574" i="3"/>
  <c r="E574" i="3"/>
  <c r="G574" i="3"/>
  <c r="C574" i="3"/>
  <c r="H574" i="3"/>
  <c r="A575" i="3"/>
  <c r="C575" i="3"/>
  <c r="E575" i="3"/>
  <c r="D575" i="3"/>
  <c r="G575" i="3"/>
  <c r="H575" i="3"/>
  <c r="B575" i="3"/>
  <c r="A576" i="3"/>
  <c r="B576" i="3"/>
  <c r="D576" i="3"/>
  <c r="G576" i="3"/>
  <c r="C576" i="3"/>
  <c r="E576" i="3"/>
  <c r="H576" i="3"/>
  <c r="A577" i="3"/>
  <c r="C577" i="3"/>
  <c r="D577" i="3"/>
  <c r="E577" i="3"/>
  <c r="G577" i="3"/>
  <c r="H577" i="3"/>
  <c r="B577" i="3"/>
  <c r="A578" i="3"/>
  <c r="D578" i="3"/>
  <c r="G578" i="3"/>
  <c r="C578" i="3"/>
  <c r="E578" i="3"/>
  <c r="H578" i="3"/>
  <c r="B578" i="3"/>
  <c r="A579" i="3"/>
  <c r="B579" i="3"/>
  <c r="C579" i="3"/>
  <c r="E579" i="3"/>
  <c r="D579" i="3"/>
  <c r="G579" i="3"/>
  <c r="H579" i="3"/>
  <c r="A580" i="3"/>
  <c r="B580" i="3"/>
  <c r="D580" i="3"/>
  <c r="G580" i="3"/>
  <c r="C580" i="3"/>
  <c r="E580" i="3"/>
  <c r="H580" i="3"/>
  <c r="A581" i="3"/>
  <c r="C581" i="3"/>
  <c r="D581" i="3"/>
  <c r="E581" i="3"/>
  <c r="G581" i="3"/>
  <c r="H581" i="3"/>
  <c r="B581" i="3"/>
  <c r="A582" i="3"/>
  <c r="B582" i="3"/>
  <c r="D582" i="3"/>
  <c r="G582" i="3"/>
  <c r="C582" i="3"/>
  <c r="E582" i="3"/>
  <c r="H582" i="3"/>
  <c r="A583" i="3"/>
  <c r="D583" i="3"/>
  <c r="E583" i="3"/>
  <c r="G583" i="3"/>
  <c r="C583" i="3"/>
  <c r="H583" i="3"/>
  <c r="B583" i="3"/>
  <c r="A584" i="3"/>
  <c r="B584" i="3"/>
  <c r="C584" i="3"/>
  <c r="E584" i="3"/>
  <c r="D584" i="3"/>
  <c r="G584" i="3"/>
  <c r="H584" i="3"/>
  <c r="A585" i="3"/>
  <c r="C585" i="3"/>
  <c r="E585" i="3"/>
  <c r="D585" i="3"/>
  <c r="G585" i="3"/>
  <c r="H585" i="3"/>
  <c r="B585" i="3"/>
  <c r="A586" i="3"/>
  <c r="D586" i="3"/>
  <c r="E586" i="3"/>
  <c r="G586" i="3"/>
  <c r="C586" i="3"/>
  <c r="H586" i="3"/>
  <c r="B586" i="3"/>
  <c r="A587" i="3"/>
  <c r="C587" i="3"/>
  <c r="E587" i="3"/>
  <c r="D587" i="3"/>
  <c r="G587" i="3"/>
  <c r="H587" i="3"/>
  <c r="B587" i="3"/>
  <c r="A588" i="3"/>
  <c r="D588" i="3"/>
  <c r="G588" i="3"/>
  <c r="C588" i="3"/>
  <c r="E588" i="3"/>
  <c r="H588" i="3"/>
  <c r="B588" i="3"/>
  <c r="A589" i="3"/>
  <c r="B589" i="3"/>
  <c r="C589" i="3"/>
  <c r="E589" i="3"/>
  <c r="D589" i="3"/>
  <c r="G589" i="3"/>
  <c r="H589" i="3"/>
  <c r="A590" i="3"/>
  <c r="B590" i="3"/>
  <c r="C590" i="3"/>
  <c r="E590" i="3"/>
  <c r="D590" i="3"/>
  <c r="G590" i="3"/>
  <c r="H590" i="3"/>
  <c r="A591" i="3"/>
  <c r="B591" i="3"/>
  <c r="C591" i="3"/>
  <c r="D591" i="3"/>
  <c r="E591" i="3"/>
  <c r="G591" i="3"/>
  <c r="H591" i="3"/>
  <c r="A592" i="3"/>
  <c r="B592" i="3"/>
  <c r="D592" i="3"/>
  <c r="G592" i="3"/>
  <c r="C592" i="3"/>
  <c r="E592" i="3"/>
  <c r="H592" i="3"/>
  <c r="A593" i="3"/>
  <c r="D593" i="3"/>
  <c r="G593" i="3"/>
  <c r="C593" i="3"/>
  <c r="E593" i="3"/>
  <c r="H593" i="3"/>
  <c r="B593" i="3"/>
  <c r="A594" i="3"/>
  <c r="D594" i="3"/>
  <c r="E594" i="3"/>
  <c r="G594" i="3"/>
  <c r="C594" i="3"/>
  <c r="H594" i="3"/>
  <c r="B594" i="3"/>
  <c r="A595" i="3"/>
  <c r="B595" i="3"/>
  <c r="D595" i="3"/>
  <c r="G595" i="3"/>
  <c r="C595" i="3"/>
  <c r="E595" i="3"/>
  <c r="H595" i="3"/>
  <c r="A596" i="3"/>
  <c r="B596" i="3"/>
  <c r="C596" i="3"/>
  <c r="E596" i="3"/>
  <c r="D596" i="3"/>
  <c r="G596" i="3"/>
  <c r="H596" i="3"/>
  <c r="A597" i="3"/>
  <c r="B597" i="3"/>
  <c r="C597" i="3"/>
  <c r="D597" i="3"/>
  <c r="E597" i="3"/>
  <c r="G597" i="3"/>
  <c r="H597" i="3"/>
  <c r="A598" i="3"/>
  <c r="B598" i="3"/>
  <c r="D598" i="3"/>
  <c r="E598" i="3"/>
  <c r="G598" i="3"/>
  <c r="C598" i="3"/>
  <c r="H598" i="3"/>
  <c r="A599" i="3"/>
  <c r="D599" i="3"/>
  <c r="G599" i="3"/>
  <c r="C599" i="3"/>
  <c r="E599" i="3"/>
  <c r="H599" i="3"/>
  <c r="B599" i="3"/>
  <c r="A600" i="3"/>
  <c r="D600" i="3"/>
  <c r="G600" i="3"/>
  <c r="C600" i="3"/>
  <c r="E600" i="3"/>
  <c r="H600" i="3"/>
  <c r="B600" i="3"/>
  <c r="A601" i="3"/>
  <c r="D601" i="3"/>
  <c r="G601" i="3"/>
  <c r="C601" i="3"/>
  <c r="E601" i="3"/>
  <c r="H601" i="3"/>
  <c r="B601" i="3"/>
  <c r="A602" i="3"/>
  <c r="B602" i="3"/>
  <c r="D602" i="3"/>
  <c r="E602" i="3"/>
  <c r="G602" i="3"/>
  <c r="C602" i="3"/>
  <c r="H602" i="3"/>
  <c r="A603" i="3"/>
  <c r="B603" i="3"/>
  <c r="C603" i="3"/>
  <c r="E603" i="3"/>
  <c r="D603" i="3"/>
  <c r="G603" i="3"/>
  <c r="H603" i="3"/>
  <c r="A604" i="3"/>
  <c r="D604" i="3"/>
  <c r="G604" i="3"/>
  <c r="C604" i="3"/>
  <c r="E604" i="3"/>
  <c r="H604" i="3"/>
  <c r="B604" i="3"/>
  <c r="A605" i="3"/>
  <c r="C605" i="3"/>
  <c r="D605" i="3"/>
  <c r="E605" i="3"/>
  <c r="G605" i="3"/>
  <c r="H605" i="3"/>
  <c r="B605" i="3"/>
  <c r="A606" i="3"/>
  <c r="B606" i="3"/>
  <c r="D606" i="3"/>
  <c r="E606" i="3"/>
  <c r="G606" i="3"/>
  <c r="C606" i="3"/>
  <c r="H606" i="3"/>
  <c r="A607" i="3"/>
  <c r="B607" i="3"/>
  <c r="C607" i="3"/>
  <c r="E607" i="3"/>
  <c r="D607" i="3"/>
  <c r="G607" i="3"/>
  <c r="H607" i="3"/>
  <c r="A608" i="3"/>
  <c r="C608" i="3"/>
  <c r="E608" i="3"/>
  <c r="D608" i="3"/>
  <c r="G608" i="3"/>
  <c r="H608" i="3"/>
  <c r="B608" i="3"/>
  <c r="A609" i="3"/>
  <c r="C609" i="3"/>
  <c r="E609" i="3"/>
  <c r="D609" i="3"/>
  <c r="G609" i="3"/>
  <c r="H609" i="3"/>
  <c r="B609" i="3"/>
  <c r="A610" i="3"/>
  <c r="B610" i="3"/>
  <c r="D610" i="3"/>
  <c r="E610" i="3"/>
  <c r="G610" i="3"/>
  <c r="C610" i="3"/>
  <c r="H610" i="3"/>
  <c r="A611" i="3"/>
  <c r="D611" i="3"/>
  <c r="G611" i="3"/>
  <c r="C611" i="3"/>
  <c r="E611" i="3"/>
  <c r="H611" i="3"/>
  <c r="B611" i="3"/>
  <c r="A612" i="3"/>
  <c r="B612" i="3"/>
  <c r="D612" i="3"/>
  <c r="G612" i="3"/>
  <c r="C612" i="3"/>
  <c r="E612" i="3"/>
  <c r="H612" i="3"/>
  <c r="A613" i="3"/>
  <c r="B613" i="3"/>
  <c r="C613" i="3"/>
  <c r="E613" i="3"/>
  <c r="D613" i="3"/>
  <c r="G613" i="3"/>
  <c r="H613" i="3"/>
  <c r="A614" i="3"/>
  <c r="B614" i="3"/>
  <c r="C614" i="3"/>
  <c r="D614" i="3"/>
  <c r="E614" i="3"/>
  <c r="G614" i="3"/>
  <c r="H614" i="3"/>
  <c r="A615" i="3"/>
  <c r="B615" i="3"/>
  <c r="D615" i="3"/>
  <c r="G615" i="3"/>
  <c r="C615" i="3"/>
  <c r="E615" i="3"/>
  <c r="H615" i="3"/>
  <c r="A616" i="3"/>
  <c r="D616" i="3"/>
  <c r="E616" i="3"/>
  <c r="G616" i="3"/>
  <c r="C616" i="3"/>
  <c r="H616" i="3"/>
  <c r="B616" i="3"/>
  <c r="A617" i="3"/>
  <c r="D617" i="3"/>
  <c r="G617" i="3"/>
  <c r="C617" i="3"/>
  <c r="E617" i="3"/>
  <c r="H617" i="3"/>
  <c r="B617" i="3"/>
  <c r="A618" i="3"/>
  <c r="B618" i="3"/>
  <c r="D618" i="3"/>
  <c r="G618" i="3"/>
  <c r="C618" i="3"/>
  <c r="E618" i="3"/>
  <c r="H618" i="3"/>
  <c r="A619" i="3"/>
  <c r="B619" i="3"/>
  <c r="C619" i="3"/>
  <c r="E619" i="3"/>
  <c r="D619" i="3"/>
  <c r="G619" i="3"/>
  <c r="H619" i="3"/>
  <c r="A620" i="3"/>
  <c r="B620" i="3"/>
  <c r="D620" i="3"/>
  <c r="G620" i="3"/>
  <c r="C620" i="3"/>
  <c r="E620" i="3"/>
  <c r="H620" i="3"/>
  <c r="A621" i="3"/>
  <c r="C621" i="3"/>
  <c r="D621" i="3"/>
  <c r="E621" i="3"/>
  <c r="G621" i="3"/>
  <c r="H621" i="3"/>
  <c r="B621" i="3"/>
  <c r="A622" i="3"/>
  <c r="B622" i="3"/>
  <c r="D622" i="3"/>
  <c r="G622" i="3"/>
  <c r="C622" i="3"/>
  <c r="E622" i="3"/>
  <c r="H622" i="3"/>
  <c r="A623" i="3"/>
  <c r="D623" i="3"/>
  <c r="G623" i="3"/>
  <c r="C623" i="3"/>
  <c r="E623" i="3"/>
  <c r="H623" i="3"/>
  <c r="B623" i="3"/>
  <c r="A624" i="3"/>
  <c r="B624" i="3"/>
  <c r="D624" i="3"/>
  <c r="E624" i="3"/>
  <c r="G624" i="3"/>
  <c r="C624" i="3"/>
  <c r="H624" i="3"/>
  <c r="A625" i="3"/>
  <c r="C625" i="3"/>
  <c r="E625" i="3"/>
  <c r="D625" i="3"/>
  <c r="G625" i="3"/>
  <c r="H625" i="3"/>
  <c r="B625" i="3"/>
  <c r="A626" i="3"/>
  <c r="B626" i="3"/>
  <c r="C626" i="3"/>
  <c r="E626" i="3"/>
  <c r="D626" i="3"/>
  <c r="G626" i="3"/>
  <c r="H626" i="3"/>
  <c r="A627" i="3"/>
  <c r="B627" i="3"/>
  <c r="C627" i="3"/>
  <c r="D627" i="3"/>
  <c r="E627" i="3"/>
  <c r="G627" i="3"/>
  <c r="H627" i="3"/>
  <c r="A628" i="3"/>
  <c r="D628" i="3"/>
  <c r="E628" i="3"/>
  <c r="G628" i="3"/>
  <c r="C628" i="3"/>
  <c r="H628" i="3"/>
  <c r="B628" i="3"/>
  <c r="A629" i="3"/>
  <c r="C629" i="3"/>
  <c r="E629" i="3"/>
  <c r="D629" i="3"/>
  <c r="G629" i="3"/>
  <c r="H629" i="3"/>
  <c r="B629" i="3"/>
  <c r="A630" i="3"/>
  <c r="D630" i="3"/>
  <c r="G630" i="3"/>
  <c r="C630" i="3"/>
  <c r="E630" i="3"/>
  <c r="H630" i="3"/>
  <c r="B630" i="3"/>
  <c r="A631" i="3"/>
  <c r="D631" i="3"/>
  <c r="E631" i="3"/>
  <c r="G631" i="3"/>
  <c r="C631" i="3"/>
  <c r="H631" i="3"/>
  <c r="B631" i="3"/>
  <c r="A632" i="3"/>
  <c r="B632" i="3"/>
  <c r="D632" i="3"/>
  <c r="G632" i="3"/>
  <c r="C632" i="3"/>
  <c r="E632" i="3"/>
  <c r="H632" i="3"/>
  <c r="A633" i="3"/>
  <c r="B633" i="3"/>
  <c r="C633" i="3"/>
  <c r="E633" i="3"/>
  <c r="D633" i="3"/>
  <c r="G633" i="3"/>
  <c r="H633" i="3"/>
  <c r="A634" i="3"/>
  <c r="B634" i="3"/>
  <c r="C634" i="3"/>
  <c r="E634" i="3"/>
  <c r="D634" i="3"/>
  <c r="G634" i="3"/>
  <c r="H634" i="3"/>
  <c r="A635" i="3"/>
  <c r="B635" i="3"/>
  <c r="C635" i="3"/>
  <c r="D635" i="3"/>
  <c r="E635" i="3"/>
  <c r="G635" i="3"/>
  <c r="H635" i="3"/>
  <c r="A636" i="3"/>
  <c r="D636" i="3"/>
  <c r="E636" i="3"/>
  <c r="G636" i="3"/>
  <c r="C636" i="3"/>
  <c r="H636" i="3"/>
  <c r="B636" i="3"/>
  <c r="A637" i="3"/>
  <c r="C637" i="3"/>
  <c r="E637" i="3"/>
  <c r="D637" i="3"/>
  <c r="G637" i="3"/>
  <c r="H637" i="3"/>
  <c r="B637" i="3"/>
  <c r="A638" i="3"/>
  <c r="D638" i="3"/>
  <c r="G638" i="3"/>
  <c r="C638" i="3"/>
  <c r="E638" i="3"/>
  <c r="H638" i="3"/>
  <c r="B638" i="3"/>
  <c r="A639" i="3"/>
  <c r="D639" i="3"/>
  <c r="E639" i="3"/>
  <c r="G639" i="3"/>
  <c r="C639" i="3"/>
  <c r="H639" i="3"/>
  <c r="B639" i="3"/>
  <c r="A640" i="3"/>
  <c r="B640" i="3"/>
  <c r="D640" i="3"/>
  <c r="G640" i="3"/>
  <c r="C640" i="3"/>
  <c r="E640" i="3"/>
  <c r="H640" i="3"/>
  <c r="A641" i="3"/>
  <c r="B641" i="3"/>
  <c r="C641" i="3"/>
  <c r="E641" i="3"/>
  <c r="D641" i="3"/>
  <c r="G641" i="3"/>
  <c r="H641" i="3"/>
  <c r="A642" i="3"/>
  <c r="B642" i="3"/>
  <c r="C642" i="3"/>
  <c r="E642" i="3"/>
  <c r="D642" i="3"/>
  <c r="G642" i="3"/>
  <c r="H642" i="3"/>
  <c r="A643" i="3"/>
  <c r="B643" i="3"/>
  <c r="C643" i="3"/>
  <c r="D643" i="3"/>
  <c r="E643" i="3"/>
  <c r="G643" i="3"/>
  <c r="H643" i="3"/>
  <c r="A644" i="3"/>
  <c r="D644" i="3"/>
  <c r="E644" i="3"/>
  <c r="G644" i="3"/>
  <c r="C644" i="3"/>
  <c r="H644" i="3"/>
  <c r="B644" i="3"/>
  <c r="A645" i="3"/>
  <c r="C645" i="3"/>
  <c r="E645" i="3"/>
  <c r="D645" i="3"/>
  <c r="G645" i="3"/>
  <c r="H645" i="3"/>
  <c r="B645" i="3"/>
  <c r="A646" i="3"/>
  <c r="D646" i="3"/>
  <c r="G646" i="3"/>
  <c r="C646" i="3"/>
  <c r="E646" i="3"/>
  <c r="H646" i="3"/>
  <c r="B646" i="3"/>
  <c r="A647" i="3"/>
  <c r="D647" i="3"/>
  <c r="E647" i="3"/>
  <c r="G647" i="3"/>
  <c r="C647" i="3"/>
  <c r="H647" i="3"/>
  <c r="B647" i="3"/>
  <c r="A648" i="3"/>
  <c r="B648" i="3"/>
  <c r="D648" i="3"/>
  <c r="G648" i="3"/>
  <c r="C648" i="3"/>
  <c r="E648" i="3"/>
  <c r="H648" i="3"/>
  <c r="A649" i="3"/>
  <c r="B649" i="3"/>
  <c r="C649" i="3"/>
  <c r="E649" i="3"/>
  <c r="D649" i="3"/>
  <c r="G649" i="3"/>
  <c r="H649" i="3"/>
  <c r="A650" i="3"/>
  <c r="B650" i="3"/>
  <c r="C650" i="3"/>
  <c r="E650" i="3"/>
  <c r="D650" i="3"/>
  <c r="G650" i="3"/>
  <c r="H650" i="3"/>
  <c r="A651" i="3"/>
  <c r="B651" i="3"/>
  <c r="C651" i="3"/>
  <c r="D651" i="3"/>
  <c r="E651" i="3"/>
  <c r="G651" i="3"/>
  <c r="H651" i="3"/>
  <c r="A652" i="3"/>
  <c r="D652" i="3"/>
  <c r="E652" i="3"/>
  <c r="G652" i="3"/>
  <c r="C652" i="3"/>
  <c r="H652" i="3"/>
  <c r="B652" i="3"/>
  <c r="A653" i="3"/>
  <c r="C653" i="3"/>
  <c r="E653" i="3"/>
  <c r="D653" i="3"/>
  <c r="G653" i="3"/>
  <c r="H653" i="3"/>
  <c r="B653" i="3"/>
  <c r="A654" i="3"/>
  <c r="D654" i="3"/>
  <c r="G654" i="3"/>
  <c r="C654" i="3"/>
  <c r="E654" i="3"/>
  <c r="H654" i="3"/>
  <c r="B654" i="3"/>
  <c r="A655" i="3"/>
  <c r="D655" i="3"/>
  <c r="E655" i="3"/>
  <c r="G655" i="3"/>
  <c r="C655" i="3"/>
  <c r="H655" i="3"/>
  <c r="B655" i="3"/>
  <c r="A656" i="3"/>
  <c r="B656" i="3"/>
  <c r="D656" i="3"/>
  <c r="G656" i="3"/>
  <c r="C656" i="3"/>
  <c r="E656" i="3"/>
  <c r="H656" i="3"/>
  <c r="A657" i="3"/>
  <c r="B657" i="3"/>
  <c r="C657" i="3"/>
  <c r="E657" i="3"/>
  <c r="D657" i="3"/>
  <c r="G657" i="3"/>
  <c r="H657" i="3"/>
  <c r="A658" i="3"/>
  <c r="B658" i="3"/>
  <c r="C658" i="3"/>
  <c r="E658" i="3"/>
  <c r="D658" i="3"/>
  <c r="G658" i="3"/>
  <c r="H658" i="3"/>
  <c r="A659" i="3"/>
  <c r="B659" i="3"/>
  <c r="C659" i="3"/>
  <c r="D659" i="3"/>
  <c r="E659" i="3"/>
  <c r="G659" i="3"/>
  <c r="H659" i="3"/>
  <c r="A660" i="3"/>
  <c r="D660" i="3"/>
  <c r="E660" i="3"/>
  <c r="G660" i="3"/>
  <c r="C660" i="3"/>
  <c r="H660" i="3"/>
  <c r="B660" i="3"/>
  <c r="A661" i="3"/>
  <c r="C661" i="3"/>
  <c r="E661" i="3"/>
  <c r="D661" i="3"/>
  <c r="G661" i="3"/>
  <c r="H661" i="3"/>
  <c r="B661" i="3"/>
  <c r="A662" i="3"/>
  <c r="D662" i="3"/>
  <c r="G662" i="3"/>
  <c r="C662" i="3"/>
  <c r="E662" i="3"/>
  <c r="H662" i="3"/>
  <c r="B662" i="3"/>
  <c r="A663" i="3"/>
  <c r="D663" i="3"/>
  <c r="E663" i="3"/>
  <c r="G663" i="3"/>
  <c r="C663" i="3"/>
  <c r="H663" i="3"/>
  <c r="B663" i="3"/>
  <c r="A664" i="3"/>
  <c r="B664" i="3"/>
  <c r="D664" i="3"/>
  <c r="G664" i="3"/>
  <c r="C664" i="3"/>
  <c r="E664" i="3"/>
  <c r="H664" i="3"/>
  <c r="A665" i="3"/>
  <c r="B665" i="3"/>
  <c r="C665" i="3"/>
  <c r="E665" i="3"/>
  <c r="D665" i="3"/>
  <c r="G665" i="3"/>
  <c r="H665" i="3"/>
  <c r="A666" i="3"/>
  <c r="B666" i="3"/>
  <c r="C666" i="3"/>
  <c r="E666" i="3"/>
  <c r="D666" i="3"/>
  <c r="G666" i="3"/>
  <c r="H666" i="3"/>
  <c r="A667" i="3"/>
  <c r="B667" i="3"/>
  <c r="C667" i="3"/>
  <c r="D667" i="3"/>
  <c r="E667" i="3"/>
  <c r="G667" i="3"/>
  <c r="H667" i="3"/>
  <c r="A668" i="3"/>
  <c r="D668" i="3"/>
  <c r="E668" i="3"/>
  <c r="G668" i="3"/>
  <c r="C668" i="3"/>
  <c r="H668" i="3"/>
  <c r="B668" i="3"/>
  <c r="A669" i="3"/>
  <c r="C669" i="3"/>
  <c r="E669" i="3"/>
  <c r="D669" i="3"/>
  <c r="G669" i="3"/>
  <c r="H669" i="3"/>
  <c r="B669" i="3"/>
  <c r="A670" i="3"/>
  <c r="D670" i="3"/>
  <c r="G670" i="3"/>
  <c r="C670" i="3"/>
  <c r="E670" i="3"/>
  <c r="H670" i="3"/>
  <c r="B670" i="3"/>
  <c r="A671" i="3"/>
  <c r="D671" i="3"/>
  <c r="E671" i="3"/>
  <c r="G671" i="3"/>
  <c r="C671" i="3"/>
  <c r="H671" i="3"/>
  <c r="B671" i="3"/>
  <c r="A672" i="3"/>
  <c r="B672" i="3"/>
  <c r="D672" i="3"/>
  <c r="G672" i="3"/>
  <c r="C672" i="3"/>
  <c r="E672" i="3"/>
  <c r="H672" i="3"/>
  <c r="A673" i="3"/>
  <c r="B673" i="3"/>
  <c r="C673" i="3"/>
  <c r="E673" i="3"/>
  <c r="D673" i="3"/>
  <c r="G673" i="3"/>
  <c r="H673" i="3"/>
  <c r="A674" i="3"/>
  <c r="B674" i="3"/>
  <c r="C674" i="3"/>
  <c r="E674" i="3"/>
  <c r="D674" i="3"/>
  <c r="G674" i="3"/>
  <c r="H674" i="3"/>
  <c r="A675" i="3"/>
  <c r="B675" i="3"/>
  <c r="C675" i="3"/>
  <c r="D675" i="3"/>
  <c r="E675" i="3"/>
  <c r="G675" i="3"/>
  <c r="H675" i="3"/>
  <c r="A676" i="3"/>
  <c r="D676" i="3"/>
  <c r="E676" i="3"/>
  <c r="G676" i="3"/>
  <c r="C676" i="3"/>
  <c r="H676" i="3"/>
  <c r="B676" i="3"/>
  <c r="A677" i="3"/>
  <c r="C677" i="3"/>
  <c r="E677" i="3"/>
  <c r="D677" i="3"/>
  <c r="G677" i="3"/>
  <c r="H677" i="3"/>
  <c r="B677" i="3"/>
  <c r="A678" i="3"/>
  <c r="D678" i="3"/>
  <c r="G678" i="3"/>
  <c r="C678" i="3"/>
  <c r="E678" i="3"/>
  <c r="H678" i="3"/>
  <c r="B678" i="3"/>
  <c r="A679" i="3"/>
  <c r="D679" i="3"/>
  <c r="E679" i="3"/>
  <c r="G679" i="3"/>
  <c r="C679" i="3"/>
  <c r="H679" i="3"/>
  <c r="B679" i="3"/>
  <c r="A680" i="3"/>
  <c r="B680" i="3"/>
  <c r="D680" i="3"/>
  <c r="G680" i="3"/>
  <c r="C680" i="3"/>
  <c r="E680" i="3"/>
  <c r="H680" i="3"/>
  <c r="A681" i="3"/>
  <c r="B681" i="3"/>
  <c r="C681" i="3"/>
  <c r="E681" i="3"/>
  <c r="D681" i="3"/>
  <c r="G681" i="3"/>
  <c r="H681" i="3"/>
  <c r="A682" i="3"/>
  <c r="B682" i="3"/>
  <c r="C682" i="3"/>
  <c r="E682" i="3"/>
  <c r="D682" i="3"/>
  <c r="G682" i="3"/>
  <c r="H682" i="3"/>
  <c r="A683" i="3"/>
  <c r="B683" i="3"/>
  <c r="C683" i="3"/>
  <c r="D683" i="3"/>
  <c r="E683" i="3"/>
  <c r="G683" i="3"/>
  <c r="H683" i="3"/>
  <c r="A684" i="3"/>
  <c r="D684" i="3"/>
  <c r="E684" i="3"/>
  <c r="G684" i="3"/>
  <c r="C684" i="3"/>
  <c r="H684" i="3"/>
  <c r="B684" i="3"/>
  <c r="A685" i="3"/>
  <c r="C685" i="3"/>
  <c r="E685" i="3"/>
  <c r="D685" i="3"/>
  <c r="G685" i="3"/>
  <c r="H685" i="3"/>
  <c r="B685" i="3"/>
  <c r="A686" i="3"/>
  <c r="D686" i="3"/>
  <c r="G686" i="3"/>
  <c r="C686" i="3"/>
  <c r="E686" i="3"/>
  <c r="H686" i="3"/>
  <c r="B686" i="3"/>
  <c r="A687" i="3"/>
  <c r="D687" i="3"/>
  <c r="E687" i="3"/>
  <c r="G687" i="3"/>
  <c r="C687" i="3"/>
  <c r="H687" i="3"/>
  <c r="B687" i="3"/>
  <c r="A688" i="3"/>
  <c r="B688" i="3"/>
  <c r="D688" i="3"/>
  <c r="G688" i="3"/>
  <c r="C688" i="3"/>
  <c r="E688" i="3"/>
  <c r="H688" i="3"/>
  <c r="A689" i="3"/>
  <c r="B689" i="3"/>
  <c r="C689" i="3"/>
  <c r="E689" i="3"/>
  <c r="D689" i="3"/>
  <c r="G689" i="3"/>
  <c r="H689" i="3"/>
  <c r="A690" i="3"/>
  <c r="B690" i="3"/>
  <c r="C690" i="3"/>
  <c r="E690" i="3"/>
  <c r="D690" i="3"/>
  <c r="G690" i="3"/>
  <c r="H690" i="3"/>
  <c r="A691" i="3"/>
  <c r="B691" i="3"/>
  <c r="C691" i="3"/>
  <c r="D691" i="3"/>
  <c r="E691" i="3"/>
  <c r="G691" i="3"/>
  <c r="H691" i="3"/>
  <c r="A692" i="3"/>
  <c r="D692" i="3"/>
  <c r="E692" i="3"/>
  <c r="G692" i="3"/>
  <c r="C692" i="3"/>
  <c r="H692" i="3"/>
  <c r="B692" i="3"/>
  <c r="A693" i="3"/>
  <c r="C693" i="3"/>
  <c r="E693" i="3"/>
  <c r="D693" i="3"/>
  <c r="G693" i="3"/>
  <c r="H693" i="3"/>
  <c r="B693" i="3"/>
  <c r="A694" i="3"/>
  <c r="D694" i="3"/>
  <c r="G694" i="3"/>
  <c r="C694" i="3"/>
  <c r="E694" i="3"/>
  <c r="H694" i="3"/>
  <c r="B694" i="3"/>
  <c r="A695" i="3"/>
  <c r="D695" i="3"/>
  <c r="E695" i="3"/>
  <c r="G695" i="3"/>
  <c r="C695" i="3"/>
  <c r="H695" i="3"/>
  <c r="B695" i="3"/>
  <c r="A696" i="3"/>
  <c r="B696" i="3"/>
  <c r="D696" i="3"/>
  <c r="G696" i="3"/>
  <c r="C696" i="3"/>
  <c r="E696" i="3"/>
  <c r="H696" i="3"/>
  <c r="A697" i="3"/>
  <c r="B697" i="3"/>
  <c r="C697" i="3"/>
  <c r="E697" i="3"/>
  <c r="D697" i="3"/>
  <c r="G697" i="3"/>
  <c r="H697" i="3"/>
  <c r="A698" i="3"/>
  <c r="B698" i="3"/>
  <c r="C698" i="3"/>
  <c r="E698" i="3"/>
  <c r="D698" i="3"/>
  <c r="G698" i="3"/>
  <c r="H698" i="3"/>
  <c r="A699" i="3"/>
  <c r="B699" i="3"/>
  <c r="C699" i="3"/>
  <c r="D699" i="3"/>
  <c r="E699" i="3"/>
  <c r="G699" i="3"/>
  <c r="H699" i="3"/>
  <c r="A700" i="3"/>
  <c r="D700" i="3"/>
  <c r="E700" i="3"/>
  <c r="G700" i="3"/>
  <c r="C700" i="3"/>
  <c r="H700" i="3"/>
  <c r="B700" i="3"/>
  <c r="A701" i="3"/>
  <c r="C701" i="3"/>
  <c r="E701" i="3"/>
  <c r="D701" i="3"/>
  <c r="G701" i="3"/>
  <c r="H701" i="3"/>
  <c r="B701" i="3"/>
  <c r="A702" i="3"/>
  <c r="D702" i="3"/>
  <c r="G702" i="3"/>
  <c r="C702" i="3"/>
  <c r="E702" i="3"/>
  <c r="H702" i="3"/>
  <c r="B702" i="3"/>
  <c r="A703" i="3"/>
  <c r="D703" i="3"/>
  <c r="E703" i="3"/>
  <c r="G703" i="3"/>
  <c r="C703" i="3"/>
  <c r="H703" i="3"/>
  <c r="B703" i="3"/>
  <c r="A704" i="3"/>
  <c r="B704" i="3"/>
  <c r="D704" i="3"/>
  <c r="G704" i="3"/>
  <c r="C704" i="3"/>
  <c r="E704" i="3"/>
  <c r="H704" i="3"/>
  <c r="A705" i="3"/>
  <c r="B705" i="3"/>
  <c r="C705" i="3"/>
  <c r="E705" i="3"/>
  <c r="D705" i="3"/>
  <c r="G705" i="3"/>
  <c r="H705" i="3"/>
  <c r="A706" i="3"/>
  <c r="B706" i="3"/>
  <c r="C706" i="3"/>
  <c r="E706" i="3"/>
  <c r="D706" i="3"/>
  <c r="G706" i="3"/>
  <c r="H706" i="3"/>
  <c r="A707" i="3"/>
  <c r="B707" i="3"/>
  <c r="C707" i="3"/>
  <c r="D707" i="3"/>
  <c r="E707" i="3"/>
  <c r="G707" i="3"/>
  <c r="H707" i="3"/>
  <c r="A708" i="3"/>
  <c r="D708" i="3"/>
  <c r="E708" i="3"/>
  <c r="G708" i="3"/>
  <c r="C708" i="3"/>
  <c r="H708" i="3"/>
  <c r="B708" i="3"/>
  <c r="A709" i="3"/>
  <c r="C709" i="3"/>
  <c r="E709" i="3"/>
  <c r="D709" i="3"/>
  <c r="G709" i="3"/>
  <c r="H709" i="3"/>
  <c r="B709" i="3"/>
  <c r="A710" i="3"/>
  <c r="D710" i="3"/>
  <c r="G710" i="3"/>
  <c r="C710" i="3"/>
  <c r="E710" i="3"/>
  <c r="H710" i="3"/>
  <c r="B710" i="3"/>
  <c r="A711" i="3"/>
  <c r="D711" i="3"/>
  <c r="E711" i="3"/>
  <c r="G711" i="3"/>
  <c r="C711" i="3"/>
  <c r="H711" i="3"/>
  <c r="B711" i="3"/>
  <c r="A712" i="3"/>
  <c r="B712" i="3"/>
  <c r="D712" i="3"/>
  <c r="G712" i="3"/>
  <c r="C712" i="3"/>
  <c r="E712" i="3"/>
  <c r="H712" i="3"/>
  <c r="A713" i="3"/>
  <c r="B713" i="3"/>
  <c r="C713" i="3"/>
  <c r="E713" i="3"/>
  <c r="D713" i="3"/>
  <c r="G713" i="3"/>
  <c r="H713" i="3"/>
  <c r="A714" i="3"/>
  <c r="B714" i="3"/>
  <c r="C714" i="3"/>
  <c r="E714" i="3"/>
  <c r="D714" i="3"/>
  <c r="G714" i="3"/>
  <c r="H714" i="3"/>
  <c r="A715" i="3"/>
  <c r="B715" i="3"/>
  <c r="C715" i="3"/>
  <c r="D715" i="3"/>
  <c r="E715" i="3"/>
  <c r="G715" i="3"/>
  <c r="H715" i="3"/>
  <c r="A716" i="3"/>
  <c r="D716" i="3"/>
  <c r="G716" i="3"/>
  <c r="C716" i="3"/>
  <c r="H716" i="3"/>
  <c r="B716" i="3"/>
  <c r="A717" i="3"/>
  <c r="C717" i="3"/>
  <c r="E717" i="3"/>
  <c r="D717" i="3"/>
  <c r="G717" i="3"/>
  <c r="H717" i="3"/>
  <c r="B717" i="3"/>
  <c r="A718" i="3"/>
  <c r="D718" i="3"/>
  <c r="G718" i="3"/>
  <c r="C718" i="3"/>
  <c r="H718" i="3"/>
  <c r="B718" i="3"/>
  <c r="A719" i="3"/>
  <c r="D719" i="3"/>
  <c r="E719" i="3"/>
  <c r="G719" i="3"/>
  <c r="C719" i="3"/>
  <c r="H719" i="3"/>
  <c r="B719" i="3"/>
  <c r="A720" i="3"/>
  <c r="B720" i="3"/>
  <c r="D720" i="3"/>
  <c r="G720" i="3"/>
  <c r="C720" i="3"/>
  <c r="H720" i="3"/>
  <c r="A721" i="3"/>
  <c r="B721" i="3"/>
  <c r="C721" i="3"/>
  <c r="E721" i="3"/>
  <c r="D721" i="3"/>
  <c r="G721" i="3"/>
  <c r="H721" i="3"/>
  <c r="A722" i="3"/>
  <c r="B722" i="3"/>
  <c r="C722" i="3"/>
  <c r="E722" i="3"/>
  <c r="D722" i="3"/>
  <c r="G722" i="3"/>
  <c r="H722" i="3"/>
  <c r="A723" i="3"/>
  <c r="B723" i="3"/>
  <c r="C723" i="3"/>
  <c r="D723" i="3"/>
  <c r="E723" i="3"/>
  <c r="G723" i="3"/>
  <c r="H723" i="3"/>
  <c r="A724" i="3"/>
  <c r="D724" i="3"/>
  <c r="E724" i="3"/>
  <c r="G724" i="3"/>
  <c r="C724" i="3"/>
  <c r="H724" i="3"/>
  <c r="B724" i="3"/>
  <c r="A725" i="3"/>
  <c r="C725" i="3"/>
  <c r="E725" i="3"/>
  <c r="D725" i="3"/>
  <c r="G725" i="3"/>
  <c r="H725" i="3"/>
  <c r="B725" i="3"/>
  <c r="A726" i="3"/>
  <c r="D726" i="3"/>
  <c r="G726" i="3"/>
  <c r="C726" i="3"/>
  <c r="E726" i="3"/>
  <c r="H726" i="3"/>
  <c r="B726" i="3"/>
  <c r="A727" i="3"/>
  <c r="D727" i="3"/>
  <c r="E727" i="3"/>
  <c r="G727" i="3"/>
  <c r="C727" i="3"/>
  <c r="H727" i="3"/>
  <c r="B727" i="3"/>
  <c r="A728" i="3"/>
  <c r="B728" i="3"/>
  <c r="D728" i="3"/>
  <c r="G728" i="3"/>
  <c r="C728" i="3"/>
  <c r="H728" i="3"/>
  <c r="A729" i="3"/>
  <c r="B729" i="3"/>
  <c r="C729" i="3"/>
  <c r="E729" i="3"/>
  <c r="D729" i="3"/>
  <c r="G729" i="3"/>
  <c r="H729" i="3"/>
  <c r="A730" i="3"/>
  <c r="B730" i="3"/>
  <c r="C730" i="3"/>
  <c r="E730" i="3"/>
  <c r="D730" i="3"/>
  <c r="G730" i="3"/>
  <c r="H730" i="3"/>
  <c r="A731" i="3"/>
  <c r="B731" i="3"/>
  <c r="C731" i="3"/>
  <c r="D731" i="3"/>
  <c r="E731" i="3"/>
  <c r="G731" i="3"/>
  <c r="H731" i="3"/>
  <c r="A732" i="3"/>
  <c r="D732" i="3"/>
  <c r="E732" i="3"/>
  <c r="G732" i="3"/>
  <c r="C732" i="3"/>
  <c r="H732" i="3"/>
  <c r="B732" i="3"/>
  <c r="A733" i="3"/>
  <c r="C733" i="3"/>
  <c r="E733" i="3"/>
  <c r="D733" i="3"/>
  <c r="G733" i="3"/>
  <c r="H733" i="3"/>
  <c r="B733" i="3"/>
  <c r="A734" i="3"/>
  <c r="D734" i="3"/>
  <c r="G734" i="3"/>
  <c r="C734" i="3"/>
  <c r="E734" i="3"/>
  <c r="H734" i="3"/>
  <c r="B734" i="3"/>
  <c r="A735" i="3"/>
  <c r="D735" i="3"/>
  <c r="G735" i="3"/>
  <c r="C735" i="3"/>
  <c r="H735" i="3"/>
  <c r="B735" i="3"/>
  <c r="A736" i="3"/>
  <c r="B736" i="3"/>
  <c r="D736" i="3"/>
  <c r="G736" i="3"/>
  <c r="C736" i="3"/>
  <c r="E736" i="3"/>
  <c r="H736" i="3"/>
  <c r="A737" i="3"/>
  <c r="B737" i="3"/>
  <c r="C737" i="3"/>
  <c r="E737" i="3"/>
  <c r="D737" i="3"/>
  <c r="G737" i="3"/>
  <c r="H737" i="3"/>
  <c r="A738" i="3"/>
  <c r="B738" i="3"/>
  <c r="C738" i="3"/>
  <c r="E738" i="3"/>
  <c r="D738" i="3"/>
  <c r="G738" i="3"/>
  <c r="H738" i="3"/>
  <c r="A739" i="3"/>
  <c r="B739" i="3"/>
  <c r="C739" i="3"/>
  <c r="D739" i="3"/>
  <c r="G739" i="3"/>
  <c r="H739" i="3"/>
  <c r="A740" i="3"/>
  <c r="D740" i="3"/>
  <c r="G740" i="3"/>
  <c r="C740" i="3"/>
  <c r="H740" i="3"/>
  <c r="B740" i="3"/>
  <c r="A741" i="3"/>
  <c r="C741" i="3"/>
  <c r="E741" i="3"/>
  <c r="D741" i="3"/>
  <c r="G741" i="3"/>
  <c r="H741" i="3"/>
  <c r="B741" i="3"/>
  <c r="A742" i="3"/>
  <c r="D742" i="3"/>
  <c r="G742" i="3"/>
  <c r="C742" i="3"/>
  <c r="E742" i="3"/>
  <c r="H742" i="3"/>
  <c r="B742" i="3"/>
  <c r="A743" i="3"/>
  <c r="D743" i="3"/>
  <c r="E743" i="3"/>
  <c r="G743" i="3"/>
  <c r="C743" i="3"/>
  <c r="H743" i="3"/>
  <c r="B743" i="3"/>
  <c r="A744" i="3"/>
  <c r="B744" i="3"/>
  <c r="D744" i="3"/>
  <c r="G744" i="3"/>
  <c r="C744" i="3"/>
  <c r="E744" i="3"/>
  <c r="H744" i="3"/>
  <c r="A745" i="3"/>
  <c r="B745" i="3"/>
  <c r="C745" i="3"/>
  <c r="E745" i="3"/>
  <c r="D745" i="3"/>
  <c r="G745" i="3"/>
  <c r="H745" i="3"/>
  <c r="A746" i="3"/>
  <c r="B746" i="3"/>
  <c r="C746" i="3"/>
  <c r="E746" i="3"/>
  <c r="D746" i="3"/>
  <c r="G746" i="3"/>
  <c r="H746" i="3"/>
  <c r="A747" i="3"/>
  <c r="B747" i="3"/>
  <c r="C747" i="3"/>
  <c r="D747" i="3"/>
  <c r="E747" i="3"/>
  <c r="G747" i="3"/>
  <c r="H747" i="3"/>
  <c r="A748" i="3"/>
  <c r="C748" i="3"/>
  <c r="E748" i="3"/>
  <c r="D748" i="3"/>
  <c r="G748" i="3"/>
  <c r="H748" i="3"/>
  <c r="B748" i="3"/>
  <c r="A749" i="3"/>
  <c r="C749" i="3"/>
  <c r="D749" i="3"/>
  <c r="E749" i="3"/>
  <c r="G749" i="3"/>
  <c r="H749" i="3"/>
  <c r="B749" i="3"/>
  <c r="A750" i="3"/>
  <c r="D750" i="3"/>
  <c r="E750" i="3"/>
  <c r="G750" i="3"/>
  <c r="C750" i="3"/>
  <c r="H750" i="3"/>
  <c r="B750" i="3"/>
  <c r="A751" i="3"/>
  <c r="D751" i="3"/>
  <c r="E751" i="3"/>
  <c r="G751" i="3"/>
  <c r="C751" i="3"/>
  <c r="H751" i="3"/>
  <c r="B751" i="3"/>
  <c r="A752" i="3"/>
  <c r="C752" i="3"/>
  <c r="E752" i="3"/>
  <c r="D752" i="3"/>
  <c r="G752" i="3"/>
  <c r="H752" i="3"/>
  <c r="B752" i="3"/>
  <c r="A753" i="3"/>
  <c r="B753" i="3"/>
  <c r="C753" i="3"/>
  <c r="E753" i="3"/>
  <c r="D753" i="3"/>
  <c r="G753" i="3"/>
  <c r="H753" i="3"/>
  <c r="A754" i="3"/>
  <c r="B754" i="3"/>
  <c r="C754" i="3"/>
  <c r="D754" i="3"/>
  <c r="E754" i="3"/>
  <c r="G754" i="3"/>
  <c r="H754" i="3"/>
  <c r="A755" i="3"/>
  <c r="B755" i="3"/>
  <c r="D755" i="3"/>
  <c r="G755" i="3"/>
  <c r="C755" i="3"/>
  <c r="E755" i="3"/>
  <c r="H755" i="3"/>
  <c r="A756" i="3"/>
  <c r="D756" i="3"/>
  <c r="G756" i="3"/>
  <c r="C756" i="3"/>
  <c r="E756" i="3"/>
  <c r="H756" i="3"/>
  <c r="B756" i="3"/>
  <c r="A757" i="3"/>
  <c r="C757" i="3"/>
  <c r="E757" i="3"/>
  <c r="D757" i="3"/>
  <c r="G757" i="3"/>
  <c r="H757" i="3"/>
  <c r="B757" i="3"/>
  <c r="A758" i="3"/>
  <c r="D758" i="3"/>
  <c r="G758" i="3"/>
  <c r="C758" i="3"/>
  <c r="E758" i="3"/>
  <c r="H758" i="3"/>
  <c r="B758" i="3"/>
  <c r="A759" i="3"/>
  <c r="B759" i="3"/>
  <c r="D759" i="3"/>
  <c r="E759" i="3"/>
  <c r="G759" i="3"/>
  <c r="C759" i="3"/>
  <c r="H759" i="3"/>
  <c r="A760" i="3"/>
  <c r="C760" i="3"/>
  <c r="E760" i="3"/>
  <c r="D760" i="3"/>
  <c r="G760" i="3"/>
  <c r="H760" i="3"/>
  <c r="B760" i="3"/>
  <c r="A761" i="3"/>
  <c r="C761" i="3"/>
  <c r="E761" i="3"/>
  <c r="D761" i="3"/>
  <c r="G761" i="3"/>
  <c r="H761" i="3"/>
  <c r="B761" i="3"/>
  <c r="A762" i="3"/>
  <c r="B762" i="3"/>
  <c r="C762" i="3"/>
  <c r="D762" i="3"/>
  <c r="E762" i="3"/>
  <c r="G762" i="3"/>
  <c r="H762" i="3"/>
  <c r="A763" i="3"/>
  <c r="B763" i="3"/>
  <c r="C763" i="3"/>
  <c r="E763" i="3"/>
  <c r="D763" i="3"/>
  <c r="G763" i="3"/>
  <c r="H763" i="3"/>
  <c r="A764" i="3"/>
  <c r="C764" i="3"/>
  <c r="D764" i="3"/>
  <c r="E764" i="3"/>
  <c r="G764" i="3"/>
  <c r="H764" i="3"/>
  <c r="B764" i="3"/>
  <c r="A765" i="3"/>
  <c r="D765" i="3"/>
  <c r="G765" i="3"/>
  <c r="C765" i="3"/>
  <c r="E765" i="3"/>
  <c r="H765" i="3"/>
  <c r="B765" i="3"/>
  <c r="A766" i="3"/>
  <c r="D766" i="3"/>
  <c r="G766" i="3"/>
  <c r="C766" i="3"/>
  <c r="H766" i="3"/>
  <c r="B766" i="3"/>
  <c r="A767" i="3"/>
  <c r="B767" i="3"/>
  <c r="D767" i="3"/>
  <c r="G767" i="3"/>
  <c r="C767" i="3"/>
  <c r="E767" i="3"/>
  <c r="H767" i="3"/>
  <c r="A768" i="3"/>
  <c r="B768" i="3"/>
  <c r="D768" i="3"/>
  <c r="G768" i="3"/>
  <c r="C768" i="3"/>
  <c r="E768" i="3"/>
  <c r="H768" i="3"/>
  <c r="A769" i="3"/>
  <c r="C769" i="3"/>
  <c r="D769" i="3"/>
  <c r="G769" i="3"/>
  <c r="H769" i="3"/>
  <c r="B769" i="3"/>
  <c r="A770" i="3"/>
  <c r="B770" i="3"/>
  <c r="C770" i="3"/>
  <c r="D770" i="3"/>
  <c r="G770" i="3"/>
  <c r="H770" i="3"/>
  <c r="A771" i="3"/>
  <c r="B771" i="3"/>
  <c r="D771" i="3"/>
  <c r="G771" i="3"/>
  <c r="C771" i="3"/>
  <c r="E771" i="3"/>
  <c r="H771" i="3"/>
  <c r="A772" i="3"/>
  <c r="B772" i="3"/>
  <c r="C772" i="3"/>
  <c r="D772" i="3"/>
  <c r="G772" i="3"/>
  <c r="H772" i="3"/>
  <c r="A773" i="3"/>
  <c r="C773" i="3"/>
  <c r="D773" i="3"/>
  <c r="E773" i="3"/>
  <c r="G773" i="3"/>
  <c r="H773" i="3"/>
  <c r="B773" i="3"/>
  <c r="A774" i="3"/>
  <c r="D774" i="3"/>
  <c r="E774" i="3"/>
  <c r="G774" i="3"/>
  <c r="C774" i="3"/>
  <c r="H774" i="3"/>
  <c r="B774" i="3"/>
  <c r="A775" i="3"/>
  <c r="D775" i="3"/>
  <c r="E775" i="3"/>
  <c r="G775" i="3"/>
  <c r="C775" i="3"/>
  <c r="H775" i="3"/>
  <c r="B775" i="3"/>
  <c r="A776" i="3"/>
  <c r="B776" i="3"/>
  <c r="D776" i="3"/>
  <c r="G776" i="3"/>
  <c r="C776" i="3"/>
  <c r="H776" i="3"/>
  <c r="A777" i="3"/>
  <c r="B777" i="3"/>
  <c r="C777" i="3"/>
  <c r="E777" i="3"/>
  <c r="D777" i="3"/>
  <c r="G777" i="3"/>
  <c r="H777" i="3"/>
  <c r="A778" i="3"/>
  <c r="B778" i="3"/>
  <c r="C778" i="3"/>
  <c r="E778" i="3"/>
  <c r="D778" i="3"/>
  <c r="G778" i="3"/>
  <c r="H778" i="3"/>
  <c r="A779" i="3"/>
  <c r="B779" i="3"/>
  <c r="C779" i="3"/>
  <c r="D779" i="3"/>
  <c r="E779" i="3"/>
  <c r="G779" i="3"/>
  <c r="H779" i="3"/>
  <c r="A780" i="3"/>
  <c r="C780" i="3"/>
  <c r="E780" i="3"/>
  <c r="D780" i="3"/>
  <c r="G780" i="3"/>
  <c r="H780" i="3"/>
  <c r="B780" i="3"/>
  <c r="A781" i="3"/>
  <c r="C781" i="3"/>
  <c r="D781" i="3"/>
  <c r="E781" i="3"/>
  <c r="G781" i="3"/>
  <c r="H781" i="3"/>
  <c r="B781" i="3"/>
  <c r="A782" i="3"/>
  <c r="E782" i="3"/>
  <c r="F782" i="3"/>
  <c r="D782" i="3"/>
  <c r="G782" i="3"/>
  <c r="C782" i="3"/>
  <c r="H782" i="3"/>
  <c r="B782" i="3"/>
  <c r="A783" i="3"/>
  <c r="D783" i="3"/>
  <c r="F783" i="3"/>
  <c r="G783" i="3"/>
  <c r="C783" i="3"/>
  <c r="E783" i="3"/>
  <c r="H783" i="3"/>
  <c r="B783" i="3"/>
  <c r="A784" i="3"/>
  <c r="D784" i="3"/>
  <c r="F784" i="3"/>
  <c r="G784" i="3"/>
  <c r="C784" i="3"/>
  <c r="E784" i="3"/>
  <c r="H784" i="3"/>
  <c r="B784" i="3"/>
  <c r="A785" i="3"/>
  <c r="F785" i="3"/>
  <c r="D785" i="3"/>
  <c r="G785" i="3"/>
  <c r="C785" i="3"/>
  <c r="H785" i="3"/>
  <c r="B785" i="3"/>
  <c r="A786" i="3"/>
  <c r="E786" i="3"/>
  <c r="F786" i="3"/>
  <c r="D786" i="3"/>
  <c r="G786" i="3"/>
  <c r="C786" i="3"/>
  <c r="H786" i="3"/>
  <c r="B786" i="3"/>
  <c r="A787" i="3"/>
  <c r="D787" i="3"/>
  <c r="G787" i="3"/>
  <c r="C787" i="3"/>
  <c r="H787" i="3"/>
  <c r="B787" i="3"/>
  <c r="A788" i="3"/>
  <c r="D788" i="3"/>
  <c r="E788" i="3"/>
  <c r="G788" i="3"/>
  <c r="C788" i="3"/>
  <c r="H788" i="3"/>
  <c r="B788" i="3"/>
  <c r="A789" i="3"/>
  <c r="B789" i="3"/>
  <c r="D789" i="3"/>
  <c r="G789" i="3"/>
  <c r="C789" i="3"/>
  <c r="H789" i="3"/>
  <c r="A790" i="3"/>
  <c r="B790" i="3"/>
  <c r="C790" i="3"/>
  <c r="E790" i="3"/>
  <c r="D790" i="3"/>
  <c r="G790" i="3"/>
  <c r="H790" i="3"/>
  <c r="A791" i="3"/>
  <c r="B791" i="3"/>
  <c r="C791" i="3"/>
  <c r="E791" i="3"/>
  <c r="D791" i="3"/>
  <c r="G791" i="3"/>
  <c r="H791" i="3"/>
  <c r="A792" i="3"/>
  <c r="B792" i="3"/>
  <c r="C792" i="3"/>
  <c r="D792" i="3"/>
  <c r="E792" i="3"/>
  <c r="G792" i="3"/>
  <c r="H792" i="3"/>
  <c r="A793" i="3"/>
  <c r="C793" i="3"/>
  <c r="D793" i="3"/>
  <c r="G793" i="3"/>
  <c r="H793" i="3"/>
  <c r="B793" i="3"/>
  <c r="A794" i="3"/>
  <c r="C794" i="3"/>
  <c r="D794" i="3"/>
  <c r="E794" i="3"/>
  <c r="G794" i="3"/>
  <c r="H794" i="3"/>
  <c r="B794" i="3"/>
  <c r="A795" i="3"/>
  <c r="D795" i="3"/>
  <c r="E795" i="3"/>
  <c r="G795" i="3"/>
  <c r="C795" i="3"/>
  <c r="H795" i="3"/>
  <c r="B795" i="3"/>
  <c r="A796" i="3"/>
  <c r="D796" i="3"/>
  <c r="E796" i="3"/>
  <c r="G796" i="3"/>
  <c r="C796" i="3"/>
  <c r="H796" i="3"/>
  <c r="B796" i="3"/>
  <c r="A797" i="3"/>
  <c r="C797" i="3"/>
  <c r="D797" i="3"/>
  <c r="G797" i="3"/>
  <c r="H797" i="3"/>
  <c r="B797" i="3"/>
  <c r="A798" i="3"/>
  <c r="B798" i="3"/>
  <c r="C798" i="3"/>
  <c r="D798" i="3"/>
  <c r="G798" i="3"/>
  <c r="H798" i="3"/>
  <c r="A799" i="3"/>
  <c r="B799" i="3"/>
  <c r="C799" i="3"/>
  <c r="D799" i="3"/>
  <c r="E799" i="3"/>
  <c r="G799" i="3"/>
  <c r="H799" i="3"/>
  <c r="A800" i="3"/>
  <c r="B800" i="3"/>
  <c r="D800" i="3"/>
  <c r="G800" i="3"/>
  <c r="C800" i="3"/>
  <c r="E800" i="3"/>
  <c r="H800" i="3"/>
  <c r="A801" i="3"/>
  <c r="D801" i="3"/>
  <c r="G801" i="3"/>
  <c r="C801" i="3"/>
  <c r="E801" i="3"/>
  <c r="H801" i="3"/>
  <c r="B801" i="3"/>
  <c r="A802" i="3"/>
  <c r="C802" i="3"/>
  <c r="E802" i="3"/>
  <c r="D802" i="3"/>
  <c r="G802" i="3"/>
  <c r="H802" i="3"/>
  <c r="B802" i="3"/>
  <c r="A803" i="3"/>
  <c r="D803" i="3"/>
  <c r="G803" i="3"/>
  <c r="C803" i="3"/>
  <c r="E803" i="3"/>
  <c r="H803" i="3"/>
  <c r="B803" i="3"/>
  <c r="A804" i="3"/>
  <c r="B804" i="3"/>
  <c r="D804" i="3"/>
  <c r="E804" i="3"/>
  <c r="G804" i="3"/>
  <c r="C804" i="3"/>
  <c r="H804" i="3"/>
  <c r="A805" i="3"/>
  <c r="C805" i="3"/>
  <c r="E805" i="3"/>
  <c r="D805" i="3"/>
  <c r="G805" i="3"/>
  <c r="H805" i="3"/>
  <c r="B805" i="3"/>
  <c r="A806" i="3"/>
  <c r="C806" i="3"/>
  <c r="D806" i="3"/>
  <c r="G806" i="3"/>
  <c r="H806" i="3"/>
  <c r="B806" i="3"/>
  <c r="A807" i="3"/>
  <c r="B807" i="3"/>
  <c r="C807" i="3"/>
  <c r="D807" i="3"/>
  <c r="E807" i="3"/>
  <c r="G807" i="3"/>
  <c r="H807" i="3"/>
  <c r="A808" i="3"/>
  <c r="B808" i="3"/>
  <c r="C808" i="3"/>
  <c r="E808" i="3"/>
  <c r="D808" i="3"/>
  <c r="G808" i="3"/>
  <c r="H808" i="3"/>
  <c r="A809" i="3"/>
  <c r="C809" i="3"/>
  <c r="D809" i="3"/>
  <c r="E809" i="3"/>
  <c r="G809" i="3"/>
  <c r="H809" i="3"/>
  <c r="B809" i="3"/>
  <c r="A810" i="3"/>
  <c r="D810" i="3"/>
  <c r="G810" i="3"/>
  <c r="C810" i="3"/>
  <c r="E810" i="3"/>
  <c r="H810" i="3"/>
  <c r="B810" i="3"/>
  <c r="A811" i="3"/>
  <c r="D811" i="3"/>
  <c r="E811" i="3"/>
  <c r="G811" i="3"/>
  <c r="C811" i="3"/>
  <c r="H811" i="3"/>
  <c r="B811" i="3"/>
  <c r="A812" i="3"/>
  <c r="B812" i="3"/>
  <c r="D812" i="3"/>
  <c r="G812" i="3"/>
  <c r="C812" i="3"/>
  <c r="H812" i="3"/>
  <c r="A813" i="3"/>
  <c r="B813" i="3"/>
  <c r="D813" i="3"/>
  <c r="G813" i="3"/>
  <c r="C813" i="3"/>
  <c r="H813" i="3"/>
  <c r="A814" i="3"/>
  <c r="C814" i="3"/>
  <c r="E814" i="3"/>
  <c r="D814" i="3"/>
  <c r="G814" i="3"/>
  <c r="H814" i="3"/>
  <c r="B814" i="3"/>
  <c r="A815" i="3"/>
  <c r="B815" i="3"/>
  <c r="C815" i="3"/>
  <c r="E815" i="3"/>
  <c r="D815" i="3"/>
  <c r="G815" i="3"/>
  <c r="H815" i="3"/>
  <c r="A816" i="3"/>
  <c r="B816" i="3"/>
  <c r="D816" i="3"/>
  <c r="G816" i="3"/>
  <c r="C816" i="3"/>
  <c r="H816" i="3"/>
  <c r="A817" i="3"/>
  <c r="B817" i="3"/>
  <c r="C817" i="3"/>
  <c r="D817" i="3"/>
  <c r="E817" i="3"/>
  <c r="G817" i="3"/>
  <c r="H817" i="3"/>
  <c r="A818" i="3"/>
  <c r="C818" i="3"/>
  <c r="D818" i="3"/>
  <c r="E818" i="3"/>
  <c r="G818" i="3"/>
  <c r="H818" i="3"/>
  <c r="B818" i="3"/>
  <c r="A819" i="3"/>
  <c r="D819" i="3"/>
  <c r="G819" i="3"/>
  <c r="C819" i="3"/>
  <c r="H819" i="3"/>
  <c r="B819" i="3"/>
  <c r="A820" i="3"/>
  <c r="D820" i="3"/>
  <c r="E820" i="3"/>
  <c r="G820" i="3"/>
  <c r="C820" i="3"/>
  <c r="H820" i="3"/>
  <c r="B820" i="3"/>
  <c r="A821" i="3"/>
  <c r="B821" i="3"/>
  <c r="D821" i="3"/>
  <c r="G821" i="3"/>
  <c r="C821" i="3"/>
  <c r="E821" i="3"/>
  <c r="H821" i="3"/>
  <c r="A822" i="3"/>
  <c r="B822" i="3"/>
  <c r="C822" i="3"/>
  <c r="E822" i="3"/>
  <c r="D822" i="3"/>
  <c r="G822" i="3"/>
  <c r="H822" i="3"/>
  <c r="A823" i="3"/>
  <c r="B823" i="3"/>
  <c r="C823" i="3"/>
  <c r="E823" i="3"/>
  <c r="D823" i="3"/>
  <c r="G823" i="3"/>
  <c r="H823" i="3"/>
  <c r="A824" i="3"/>
  <c r="B824" i="3"/>
  <c r="C824" i="3"/>
  <c r="D824" i="3"/>
  <c r="E824" i="3"/>
  <c r="G824" i="3"/>
  <c r="H824" i="3"/>
  <c r="A825" i="3"/>
  <c r="C825" i="3"/>
  <c r="E825" i="3"/>
  <c r="D825" i="3"/>
  <c r="G825" i="3"/>
  <c r="H825" i="3"/>
  <c r="B825" i="3"/>
  <c r="A826" i="3"/>
  <c r="C826" i="3"/>
  <c r="D826" i="3"/>
  <c r="E826" i="3"/>
  <c r="G826" i="3"/>
  <c r="H826" i="3"/>
  <c r="B826" i="3"/>
  <c r="A827" i="3"/>
  <c r="D827" i="3"/>
  <c r="E827" i="3"/>
  <c r="G827" i="3"/>
  <c r="C827" i="3"/>
  <c r="H827" i="3"/>
  <c r="B827" i="3"/>
  <c r="A828" i="3"/>
  <c r="D828" i="3"/>
  <c r="E828" i="3"/>
  <c r="G828" i="3"/>
  <c r="C828" i="3"/>
  <c r="H828" i="3"/>
  <c r="B828" i="3"/>
  <c r="A829" i="3"/>
  <c r="C829" i="3"/>
  <c r="E829" i="3"/>
  <c r="D829" i="3"/>
  <c r="G829" i="3"/>
  <c r="H829" i="3"/>
  <c r="B829" i="3"/>
  <c r="A830" i="3"/>
  <c r="B830" i="3"/>
  <c r="C830" i="3"/>
  <c r="E830" i="3"/>
  <c r="D830" i="3"/>
  <c r="G830" i="3"/>
  <c r="H830" i="3"/>
  <c r="A831" i="3"/>
  <c r="B831" i="3"/>
  <c r="C831" i="3"/>
  <c r="D831" i="3"/>
  <c r="G831" i="3"/>
  <c r="H831" i="3"/>
  <c r="A832" i="3"/>
  <c r="B832" i="3"/>
  <c r="D832" i="3"/>
  <c r="G832" i="3"/>
  <c r="C832" i="3"/>
  <c r="E832" i="3"/>
  <c r="H832" i="3"/>
  <c r="A833" i="3"/>
  <c r="D833" i="3"/>
  <c r="G833" i="3"/>
  <c r="C833" i="3"/>
  <c r="E833" i="3"/>
  <c r="H833" i="3"/>
  <c r="B833" i="3"/>
  <c r="A834" i="3"/>
  <c r="C834" i="3"/>
  <c r="E834" i="3"/>
  <c r="D834" i="3"/>
  <c r="G834" i="3"/>
  <c r="H834" i="3"/>
  <c r="B834" i="3"/>
  <c r="A835" i="3"/>
  <c r="D835" i="3"/>
  <c r="G835" i="3"/>
  <c r="C835" i="3"/>
  <c r="H835" i="3"/>
  <c r="B835" i="3"/>
  <c r="A836" i="3"/>
  <c r="B836" i="3"/>
  <c r="D836" i="3"/>
  <c r="E836" i="3"/>
  <c r="G836" i="3"/>
  <c r="C836" i="3"/>
  <c r="H836" i="3"/>
  <c r="A837" i="3"/>
  <c r="C837" i="3"/>
  <c r="E837" i="3"/>
  <c r="D837" i="3"/>
  <c r="G837" i="3"/>
  <c r="H837" i="3"/>
  <c r="B837" i="3"/>
  <c r="A838" i="3"/>
  <c r="C838" i="3"/>
  <c r="E838" i="3"/>
  <c r="D838" i="3"/>
  <c r="G838" i="3"/>
  <c r="H838" i="3"/>
  <c r="B838" i="3"/>
  <c r="A839" i="3"/>
  <c r="B839" i="3"/>
  <c r="C839" i="3"/>
  <c r="D839" i="3"/>
  <c r="G839" i="3"/>
  <c r="H839" i="3"/>
  <c r="A840" i="3"/>
  <c r="B840" i="3"/>
  <c r="C840" i="3"/>
  <c r="E840" i="3"/>
  <c r="D840" i="3"/>
  <c r="G840" i="3"/>
  <c r="H840" i="3"/>
  <c r="A841" i="3"/>
  <c r="C841" i="3"/>
  <c r="D841" i="3"/>
  <c r="E841" i="3"/>
  <c r="G841" i="3"/>
  <c r="H841" i="3"/>
  <c r="B841" i="3"/>
  <c r="A842" i="3"/>
  <c r="D842" i="3"/>
  <c r="G842" i="3"/>
  <c r="C842" i="3"/>
  <c r="E842" i="3"/>
  <c r="H842" i="3"/>
  <c r="B842" i="3"/>
  <c r="A843" i="3"/>
  <c r="D843" i="3"/>
  <c r="G843" i="3"/>
  <c r="C843" i="3"/>
  <c r="H843" i="3"/>
  <c r="B843" i="3"/>
  <c r="A844" i="3"/>
  <c r="B844" i="3"/>
  <c r="D844" i="3"/>
  <c r="G844" i="3"/>
  <c r="C844" i="3"/>
  <c r="E844" i="3"/>
  <c r="H844" i="3"/>
  <c r="A845" i="3"/>
  <c r="C845" i="3"/>
  <c r="D845" i="3"/>
  <c r="E845" i="3"/>
  <c r="G845" i="3"/>
  <c r="H845" i="3"/>
  <c r="B845" i="3"/>
  <c r="A846" i="3"/>
  <c r="D846" i="3"/>
  <c r="G846" i="3"/>
  <c r="C846" i="3"/>
  <c r="E846" i="3"/>
  <c r="H846" i="3"/>
  <c r="B846" i="3"/>
  <c r="A847" i="3"/>
  <c r="C847" i="3"/>
  <c r="D847" i="3"/>
  <c r="G847" i="3"/>
  <c r="H847" i="3"/>
  <c r="B847" i="3"/>
  <c r="A848" i="3"/>
  <c r="B848" i="3"/>
  <c r="C848" i="3"/>
  <c r="E848" i="3"/>
  <c r="D848" i="3"/>
  <c r="G848" i="3"/>
  <c r="H848" i="3"/>
  <c r="A849" i="3"/>
  <c r="B849" i="3"/>
  <c r="D849" i="3"/>
  <c r="G849" i="3"/>
  <c r="C849" i="3"/>
  <c r="E849" i="3"/>
  <c r="H849" i="3"/>
  <c r="A850" i="3"/>
  <c r="B850" i="3"/>
  <c r="C850" i="3"/>
  <c r="D850" i="3"/>
  <c r="E850" i="3"/>
  <c r="G850" i="3"/>
  <c r="H850" i="3"/>
  <c r="A851" i="3"/>
  <c r="C851" i="3"/>
  <c r="D851" i="3"/>
  <c r="E851" i="3"/>
  <c r="G851" i="3"/>
  <c r="H851" i="3"/>
  <c r="B851" i="3"/>
  <c r="A852" i="3"/>
  <c r="D852" i="3"/>
  <c r="G852" i="3"/>
  <c r="C852" i="3"/>
  <c r="E852" i="3"/>
  <c r="H852" i="3"/>
  <c r="B852" i="3"/>
  <c r="A853" i="3"/>
  <c r="C853" i="3"/>
  <c r="D853" i="3"/>
  <c r="E853" i="3"/>
  <c r="G853" i="3"/>
  <c r="H853" i="3"/>
  <c r="B853" i="3"/>
  <c r="A854" i="3"/>
  <c r="C854" i="3"/>
  <c r="E854" i="3"/>
  <c r="D854" i="3"/>
  <c r="G854" i="3"/>
  <c r="H854" i="3"/>
  <c r="B854" i="3"/>
  <c r="A855" i="3"/>
  <c r="B855" i="3"/>
  <c r="C855" i="3"/>
  <c r="D855" i="3"/>
  <c r="E855" i="3"/>
  <c r="G855" i="3"/>
  <c r="H855" i="3"/>
  <c r="A856" i="3"/>
  <c r="B856" i="3"/>
  <c r="C856" i="3"/>
  <c r="E856" i="3"/>
  <c r="D856" i="3"/>
  <c r="G856" i="3"/>
  <c r="H856" i="3"/>
  <c r="A857" i="3"/>
  <c r="C857" i="3"/>
  <c r="D857" i="3"/>
  <c r="E857" i="3"/>
  <c r="G857" i="3"/>
  <c r="H857" i="3"/>
  <c r="B857" i="3"/>
  <c r="A858" i="3"/>
  <c r="B858" i="3"/>
  <c r="D858" i="3"/>
  <c r="G858" i="3"/>
  <c r="C858" i="3"/>
  <c r="E858" i="3"/>
  <c r="H858" i="3"/>
  <c r="A859" i="3"/>
  <c r="C859" i="3"/>
  <c r="D859" i="3"/>
  <c r="E859" i="3"/>
  <c r="G859" i="3"/>
  <c r="H859" i="3"/>
  <c r="B859" i="3"/>
  <c r="A860" i="3"/>
  <c r="D860" i="3"/>
  <c r="E860" i="3"/>
  <c r="G860" i="3"/>
  <c r="C860" i="3"/>
  <c r="H860" i="3"/>
  <c r="B860" i="3"/>
  <c r="A861" i="3"/>
  <c r="B861" i="3"/>
  <c r="C861" i="3"/>
  <c r="D861" i="3"/>
  <c r="E861" i="3"/>
  <c r="G861" i="3"/>
  <c r="H861" i="3"/>
  <c r="A862" i="3"/>
  <c r="C862" i="3"/>
  <c r="E862" i="3"/>
  <c r="D862" i="3"/>
  <c r="G862" i="3"/>
  <c r="H862" i="3"/>
  <c r="B862" i="3"/>
  <c r="A863" i="3"/>
  <c r="B863" i="3"/>
  <c r="C863" i="3"/>
  <c r="D863" i="3"/>
  <c r="E863" i="3"/>
  <c r="G863" i="3"/>
  <c r="H863" i="3"/>
  <c r="A864" i="3"/>
  <c r="B864" i="3"/>
  <c r="D864" i="3"/>
  <c r="G864" i="3"/>
  <c r="C864" i="3"/>
  <c r="E864" i="3"/>
  <c r="H864" i="3"/>
  <c r="A865" i="3"/>
  <c r="C865" i="3"/>
  <c r="D865" i="3"/>
  <c r="E865" i="3"/>
  <c r="G865" i="3"/>
  <c r="H865" i="3"/>
  <c r="B865" i="3"/>
  <c r="A866" i="3"/>
  <c r="C866" i="3"/>
  <c r="E866" i="3"/>
  <c r="D866" i="3"/>
  <c r="G866" i="3"/>
  <c r="H866" i="3"/>
  <c r="B866" i="3"/>
  <c r="A867" i="3"/>
  <c r="C867" i="3"/>
  <c r="D867" i="3"/>
  <c r="E867" i="3"/>
  <c r="G867" i="3"/>
  <c r="H867" i="3"/>
  <c r="B867" i="3"/>
  <c r="A868" i="3"/>
  <c r="D868" i="3"/>
  <c r="E868" i="3"/>
  <c r="G868" i="3"/>
  <c r="C868" i="3"/>
  <c r="H868" i="3"/>
  <c r="B868" i="3"/>
  <c r="A869" i="3"/>
  <c r="B869" i="3"/>
  <c r="D869" i="3"/>
  <c r="G869" i="3"/>
  <c r="C869" i="3"/>
  <c r="E869" i="3"/>
  <c r="H869" i="3"/>
  <c r="A870" i="3"/>
  <c r="C870" i="3"/>
  <c r="E870" i="3"/>
  <c r="D870" i="3"/>
  <c r="G870" i="3"/>
  <c r="H870" i="3"/>
  <c r="B870" i="3"/>
  <c r="A871" i="3"/>
  <c r="C871" i="3"/>
  <c r="E871" i="3"/>
  <c r="D871" i="3"/>
  <c r="G871" i="3"/>
  <c r="H871" i="3"/>
  <c r="B871" i="3"/>
  <c r="A872" i="3"/>
  <c r="B872" i="3"/>
  <c r="D872" i="3"/>
  <c r="G872" i="3"/>
  <c r="C872" i="3"/>
  <c r="E872" i="3"/>
  <c r="H872" i="3"/>
  <c r="A873" i="3"/>
  <c r="B873" i="3"/>
  <c r="C873" i="3"/>
  <c r="D873" i="3"/>
  <c r="E873" i="3"/>
  <c r="G873" i="3"/>
  <c r="H873" i="3"/>
  <c r="A874" i="3"/>
  <c r="C874" i="3"/>
  <c r="E874" i="3"/>
  <c r="D874" i="3"/>
  <c r="G874" i="3"/>
  <c r="H874" i="3"/>
  <c r="B874" i="3"/>
  <c r="A875" i="3"/>
  <c r="D875" i="3"/>
  <c r="G875" i="3"/>
  <c r="C875" i="3"/>
  <c r="E875" i="3"/>
  <c r="H875" i="3"/>
  <c r="B875" i="3"/>
  <c r="A876" i="3"/>
  <c r="D876" i="3"/>
  <c r="E876" i="3"/>
  <c r="G876" i="3"/>
  <c r="C876" i="3"/>
  <c r="H876" i="3"/>
  <c r="B876" i="3"/>
  <c r="A877" i="3"/>
  <c r="C877" i="3"/>
  <c r="D877" i="3"/>
  <c r="G877" i="3"/>
  <c r="H877" i="3"/>
  <c r="B877" i="3"/>
  <c r="A878" i="3"/>
  <c r="B878" i="3"/>
  <c r="D878" i="3"/>
  <c r="G878" i="3"/>
  <c r="C878" i="3"/>
  <c r="H878" i="3"/>
  <c r="A879" i="3"/>
  <c r="C879" i="3"/>
  <c r="E879" i="3"/>
  <c r="D879" i="3"/>
  <c r="G879" i="3"/>
  <c r="H879" i="3"/>
  <c r="B879" i="3"/>
  <c r="A880" i="3"/>
  <c r="B880" i="3"/>
  <c r="C880" i="3"/>
  <c r="D880" i="3"/>
  <c r="E880" i="3"/>
  <c r="G880" i="3"/>
  <c r="H880" i="3"/>
  <c r="A881" i="3"/>
  <c r="B881" i="3"/>
  <c r="D881" i="3"/>
  <c r="G881" i="3"/>
  <c r="C881" i="3"/>
  <c r="E881" i="3"/>
  <c r="H881" i="3"/>
  <c r="A882" i="3"/>
  <c r="D882" i="3"/>
  <c r="G882" i="3"/>
  <c r="C882" i="3"/>
  <c r="E882" i="3"/>
  <c r="H882" i="3"/>
  <c r="B882" i="3"/>
  <c r="A883" i="3"/>
  <c r="C883" i="3"/>
  <c r="E883" i="3"/>
  <c r="D883" i="3"/>
  <c r="G883" i="3"/>
  <c r="H883" i="3"/>
  <c r="B883" i="3"/>
  <c r="A884" i="3"/>
  <c r="B884" i="3"/>
  <c r="D884" i="3"/>
  <c r="G884" i="3"/>
  <c r="C884" i="3"/>
  <c r="H884" i="3"/>
  <c r="A885" i="3"/>
  <c r="C885" i="3"/>
  <c r="E885" i="3"/>
  <c r="D885" i="3"/>
  <c r="G885" i="3"/>
  <c r="H885" i="3"/>
  <c r="B885" i="3"/>
  <c r="A886" i="3"/>
  <c r="B886" i="3"/>
  <c r="D886" i="3"/>
  <c r="G886" i="3"/>
  <c r="C886" i="3"/>
  <c r="E886" i="3"/>
  <c r="H886" i="3"/>
  <c r="A887" i="3"/>
  <c r="C887" i="3"/>
  <c r="E887" i="3"/>
  <c r="D887" i="3"/>
  <c r="G887" i="3"/>
  <c r="H887" i="3"/>
  <c r="B887" i="3"/>
  <c r="A888" i="3"/>
  <c r="B888" i="3"/>
  <c r="C888" i="3"/>
  <c r="D888" i="3"/>
  <c r="E888" i="3"/>
  <c r="G888" i="3"/>
  <c r="H888" i="3"/>
  <c r="A889" i="3"/>
  <c r="C889" i="3"/>
  <c r="E889" i="3"/>
  <c r="D889" i="3"/>
  <c r="G889" i="3"/>
  <c r="H889" i="3"/>
  <c r="B889" i="3"/>
  <c r="A890" i="3"/>
  <c r="B890" i="3"/>
  <c r="D890" i="3"/>
  <c r="G890" i="3"/>
  <c r="C890" i="3"/>
  <c r="E890" i="3"/>
  <c r="H890" i="3"/>
  <c r="A891" i="3"/>
  <c r="C891" i="3"/>
  <c r="D891" i="3"/>
  <c r="G891" i="3"/>
  <c r="H891" i="3"/>
  <c r="B891" i="3"/>
  <c r="A892" i="3"/>
  <c r="B892" i="3"/>
  <c r="D892" i="3"/>
  <c r="E892" i="3"/>
  <c r="G892" i="3"/>
  <c r="C892" i="3"/>
  <c r="H892" i="3"/>
  <c r="A893" i="3"/>
  <c r="D893" i="3"/>
  <c r="G893" i="3"/>
  <c r="C893" i="3"/>
  <c r="H893" i="3"/>
  <c r="B893" i="3"/>
  <c r="A894" i="3"/>
  <c r="B894" i="3"/>
  <c r="D894" i="3"/>
  <c r="G894" i="3"/>
  <c r="C894" i="3"/>
  <c r="E894" i="3"/>
  <c r="H894" i="3"/>
  <c r="A895" i="3"/>
  <c r="B895" i="3"/>
  <c r="C895" i="3"/>
  <c r="D895" i="3"/>
  <c r="G895" i="3"/>
  <c r="H895" i="3"/>
  <c r="A896" i="3"/>
  <c r="B896" i="3"/>
  <c r="C896" i="3"/>
  <c r="D896" i="3"/>
  <c r="E896" i="3"/>
  <c r="G896" i="3"/>
  <c r="H896" i="3"/>
  <c r="A897" i="3"/>
  <c r="C897" i="3"/>
  <c r="E897" i="3"/>
  <c r="D897" i="3"/>
  <c r="G897" i="3"/>
  <c r="H897" i="3"/>
  <c r="B897" i="3"/>
  <c r="A898" i="3"/>
  <c r="C898" i="3"/>
  <c r="D898" i="3"/>
  <c r="G898" i="3"/>
  <c r="H898" i="3"/>
  <c r="B898" i="3"/>
  <c r="A899" i="3"/>
  <c r="D899" i="3"/>
  <c r="G899" i="3"/>
  <c r="C899" i="3"/>
  <c r="E899" i="3"/>
  <c r="H899" i="3"/>
  <c r="B899" i="3"/>
  <c r="A900" i="3"/>
  <c r="B900" i="3"/>
  <c r="D900" i="3"/>
  <c r="G900" i="3"/>
  <c r="C900" i="3"/>
  <c r="E900" i="3"/>
  <c r="H900" i="3"/>
  <c r="A901" i="3"/>
  <c r="B901" i="3"/>
  <c r="D901" i="3"/>
  <c r="G901" i="3"/>
  <c r="C901" i="3"/>
  <c r="H901" i="3"/>
  <c r="A902" i="3"/>
  <c r="B902" i="3"/>
  <c r="D902" i="3"/>
  <c r="G902" i="3"/>
  <c r="C902" i="3"/>
  <c r="E902" i="3"/>
  <c r="H902" i="3"/>
  <c r="A903" i="3"/>
  <c r="C903" i="3"/>
  <c r="D903" i="3"/>
  <c r="G903" i="3"/>
  <c r="H903" i="3"/>
  <c r="B903" i="3"/>
  <c r="A904" i="3"/>
  <c r="B904" i="3"/>
  <c r="D904" i="3"/>
  <c r="G904" i="3"/>
  <c r="C904" i="3"/>
  <c r="E904" i="3"/>
  <c r="H904" i="3"/>
  <c r="A905" i="3"/>
  <c r="D905" i="3"/>
  <c r="G905" i="3"/>
  <c r="C905" i="3"/>
  <c r="H905" i="3"/>
  <c r="B905" i="3"/>
  <c r="A906" i="3"/>
  <c r="C906" i="3"/>
  <c r="D906" i="3"/>
  <c r="E906" i="3"/>
  <c r="G906" i="3"/>
  <c r="H906" i="3"/>
  <c r="B906" i="3"/>
  <c r="A907" i="3"/>
  <c r="D907" i="3"/>
  <c r="G907" i="3"/>
  <c r="C907" i="3"/>
  <c r="E907" i="3"/>
  <c r="H907" i="3"/>
  <c r="B907" i="3"/>
  <c r="A908" i="3"/>
  <c r="B908" i="3"/>
  <c r="D908" i="3"/>
  <c r="G908" i="3"/>
  <c r="C908" i="3"/>
  <c r="E908" i="3"/>
  <c r="H908" i="3"/>
  <c r="A909" i="3"/>
  <c r="C909" i="3"/>
  <c r="D909" i="3"/>
  <c r="E909" i="3"/>
  <c r="G909" i="3"/>
  <c r="H909" i="3"/>
  <c r="B909" i="3"/>
  <c r="A910" i="3"/>
  <c r="D910" i="3"/>
  <c r="G910" i="3"/>
  <c r="C910" i="3"/>
  <c r="H910" i="3"/>
  <c r="B910" i="3"/>
  <c r="A911" i="3"/>
  <c r="C911" i="3"/>
  <c r="D911" i="3"/>
  <c r="E911" i="3"/>
  <c r="G911" i="3"/>
  <c r="H911" i="3"/>
  <c r="B911" i="3"/>
  <c r="A912" i="3"/>
  <c r="B912" i="3"/>
  <c r="C912" i="3"/>
  <c r="D912" i="3"/>
  <c r="G912" i="3"/>
  <c r="H912" i="3"/>
  <c r="A913" i="3"/>
  <c r="B913" i="3"/>
  <c r="D913" i="3"/>
  <c r="G913" i="3"/>
  <c r="C913" i="3"/>
  <c r="E913" i="3"/>
  <c r="H913" i="3"/>
  <c r="A914" i="3"/>
  <c r="B914" i="3"/>
  <c r="C914" i="3"/>
  <c r="D914" i="3"/>
  <c r="E914" i="3"/>
  <c r="G914" i="3"/>
  <c r="H914" i="3"/>
  <c r="A915" i="3"/>
  <c r="C915" i="3"/>
  <c r="D915" i="3"/>
  <c r="G915" i="3"/>
  <c r="H915" i="3"/>
  <c r="B915" i="3"/>
  <c r="A916" i="3"/>
  <c r="D916" i="3"/>
  <c r="G916" i="3"/>
  <c r="C916" i="3"/>
  <c r="E916" i="3"/>
  <c r="H916" i="3"/>
  <c r="B916" i="3"/>
  <c r="A917" i="3"/>
  <c r="C917" i="3"/>
  <c r="D917" i="3"/>
  <c r="G917" i="3"/>
  <c r="H917" i="3"/>
  <c r="B917" i="3"/>
  <c r="A918" i="3"/>
  <c r="C918" i="3"/>
  <c r="E918" i="3"/>
  <c r="D918" i="3"/>
  <c r="G918" i="3"/>
  <c r="H918" i="3"/>
  <c r="B918" i="3"/>
  <c r="A919" i="3"/>
  <c r="B919" i="3"/>
  <c r="C919" i="3"/>
  <c r="D919" i="3"/>
  <c r="G919" i="3"/>
  <c r="H919" i="3"/>
  <c r="A920" i="3"/>
  <c r="B920" i="3"/>
  <c r="C920" i="3"/>
  <c r="E920" i="3"/>
  <c r="D920" i="3"/>
  <c r="G920" i="3"/>
  <c r="H920" i="3"/>
  <c r="A921" i="3"/>
  <c r="C921" i="3"/>
  <c r="D921" i="3"/>
  <c r="E921" i="3"/>
  <c r="G921" i="3"/>
  <c r="H921" i="3"/>
  <c r="B921" i="3"/>
  <c r="A922" i="3"/>
  <c r="B922" i="3"/>
  <c r="D922" i="3"/>
  <c r="G922" i="3"/>
  <c r="C922" i="3"/>
  <c r="E922" i="3"/>
  <c r="H922" i="3"/>
  <c r="A923" i="3"/>
  <c r="C923" i="3"/>
  <c r="D923" i="3"/>
  <c r="E923" i="3"/>
  <c r="G923" i="3"/>
  <c r="H923" i="3"/>
  <c r="B923" i="3"/>
  <c r="A924" i="3"/>
  <c r="D924" i="3"/>
  <c r="E924" i="3"/>
  <c r="G924" i="3"/>
  <c r="C924" i="3"/>
  <c r="H924" i="3"/>
  <c r="B924" i="3"/>
  <c r="A925" i="3"/>
  <c r="B925" i="3"/>
  <c r="C925" i="3"/>
  <c r="D925" i="3"/>
  <c r="E925" i="3"/>
  <c r="G925" i="3"/>
  <c r="H925" i="3"/>
  <c r="A926" i="3"/>
  <c r="C926" i="3"/>
  <c r="E926" i="3"/>
  <c r="D926" i="3"/>
  <c r="G926" i="3"/>
  <c r="H926" i="3"/>
  <c r="B926" i="3"/>
  <c r="A927" i="3"/>
  <c r="B927" i="3"/>
  <c r="C927" i="3"/>
  <c r="D927" i="3"/>
  <c r="E927" i="3"/>
  <c r="G927" i="3"/>
  <c r="H927" i="3"/>
  <c r="A928" i="3"/>
  <c r="B928" i="3"/>
  <c r="D928" i="3"/>
  <c r="G928" i="3"/>
  <c r="C928" i="3"/>
  <c r="E928" i="3"/>
  <c r="H928" i="3"/>
  <c r="A929" i="3"/>
  <c r="C929" i="3"/>
  <c r="D929" i="3"/>
  <c r="E929" i="3"/>
  <c r="G929" i="3"/>
  <c r="H929" i="3"/>
  <c r="B929" i="3"/>
  <c r="A930" i="3"/>
  <c r="C930" i="3"/>
  <c r="E930" i="3"/>
  <c r="D930" i="3"/>
  <c r="G930" i="3"/>
  <c r="H930" i="3"/>
  <c r="B930" i="3"/>
  <c r="A931" i="3"/>
  <c r="C931" i="3"/>
  <c r="D931" i="3"/>
  <c r="E931" i="3"/>
  <c r="G931" i="3"/>
  <c r="H931" i="3"/>
  <c r="B931" i="3"/>
  <c r="A932" i="3"/>
  <c r="D932" i="3"/>
  <c r="E932" i="3"/>
  <c r="G932" i="3"/>
  <c r="C932" i="3"/>
  <c r="H932" i="3"/>
  <c r="B932" i="3"/>
  <c r="A933" i="3"/>
  <c r="B933" i="3"/>
  <c r="D933" i="3"/>
  <c r="G933" i="3"/>
  <c r="C933" i="3"/>
  <c r="E933" i="3"/>
  <c r="H933" i="3"/>
  <c r="A934" i="3"/>
  <c r="C934" i="3"/>
  <c r="E934" i="3"/>
  <c r="D934" i="3"/>
  <c r="G934" i="3"/>
  <c r="H934" i="3"/>
  <c r="B934" i="3"/>
  <c r="A935" i="3"/>
  <c r="C935" i="3"/>
  <c r="E935" i="3"/>
  <c r="D935" i="3"/>
  <c r="G935" i="3"/>
  <c r="H935" i="3"/>
  <c r="B935" i="3"/>
  <c r="A936" i="3"/>
  <c r="B936" i="3"/>
  <c r="D936" i="3"/>
  <c r="G936" i="3"/>
  <c r="C936" i="3"/>
  <c r="E936" i="3"/>
  <c r="H936" i="3"/>
  <c r="A937" i="3"/>
  <c r="B937" i="3"/>
  <c r="C937" i="3"/>
  <c r="D937" i="3"/>
  <c r="E937" i="3"/>
  <c r="G937" i="3"/>
  <c r="H937" i="3"/>
  <c r="A938" i="3"/>
  <c r="C938" i="3"/>
  <c r="E938" i="3"/>
  <c r="D938" i="3"/>
  <c r="G938" i="3"/>
  <c r="H938" i="3"/>
  <c r="B938" i="3"/>
  <c r="A939" i="3"/>
  <c r="D939" i="3"/>
  <c r="G939" i="3"/>
  <c r="C939" i="3"/>
  <c r="E939" i="3"/>
  <c r="H939" i="3"/>
  <c r="B939" i="3"/>
  <c r="A940" i="3"/>
  <c r="D940" i="3"/>
  <c r="E940" i="3"/>
  <c r="G940" i="3"/>
  <c r="C940" i="3"/>
  <c r="H940" i="3"/>
  <c r="B940" i="3"/>
  <c r="A941" i="3"/>
  <c r="C941" i="3"/>
  <c r="E941" i="3"/>
  <c r="D941" i="3"/>
  <c r="G941" i="3"/>
  <c r="H941" i="3"/>
  <c r="B941" i="3"/>
  <c r="A942" i="3"/>
  <c r="B942" i="3"/>
  <c r="D942" i="3"/>
  <c r="G942" i="3"/>
  <c r="C942" i="3"/>
  <c r="E942" i="3"/>
  <c r="H942" i="3"/>
  <c r="A943" i="3"/>
  <c r="C943" i="3"/>
  <c r="E943" i="3"/>
  <c r="D943" i="3"/>
  <c r="G943" i="3"/>
  <c r="H943" i="3"/>
  <c r="B943" i="3"/>
  <c r="A944" i="3"/>
  <c r="B944" i="3"/>
  <c r="C944" i="3"/>
  <c r="D944" i="3"/>
  <c r="E944" i="3"/>
  <c r="G944" i="3"/>
  <c r="H944" i="3"/>
  <c r="A945" i="3"/>
  <c r="B945" i="3"/>
  <c r="D945" i="3"/>
  <c r="G945" i="3"/>
  <c r="C945" i="3"/>
  <c r="E945" i="3"/>
  <c r="H945" i="3"/>
  <c r="A946" i="3"/>
  <c r="D946" i="3"/>
  <c r="G946" i="3"/>
  <c r="C946" i="3"/>
  <c r="E946" i="3"/>
  <c r="H946" i="3"/>
  <c r="B946" i="3"/>
  <c r="A947" i="3"/>
  <c r="C947" i="3"/>
  <c r="D947" i="3"/>
  <c r="G947" i="3"/>
  <c r="H947" i="3"/>
  <c r="B947" i="3"/>
  <c r="A948" i="3"/>
  <c r="B948" i="3"/>
  <c r="D948" i="3"/>
  <c r="E948" i="3"/>
  <c r="G948" i="3"/>
  <c r="C948" i="3"/>
  <c r="H948" i="3"/>
  <c r="A949" i="3"/>
  <c r="C949" i="3"/>
  <c r="E949" i="3"/>
  <c r="D949" i="3"/>
  <c r="G949" i="3"/>
  <c r="H949" i="3"/>
  <c r="B949" i="3"/>
  <c r="A950" i="3"/>
  <c r="B950" i="3"/>
  <c r="D950" i="3"/>
  <c r="G950" i="3"/>
  <c r="C950" i="3"/>
  <c r="E950" i="3"/>
  <c r="H950" i="3"/>
  <c r="A951" i="3"/>
  <c r="C951" i="3"/>
  <c r="E951" i="3"/>
  <c r="D951" i="3"/>
  <c r="G951" i="3"/>
  <c r="H951" i="3"/>
  <c r="B951" i="3"/>
  <c r="A952" i="3"/>
  <c r="B952" i="3"/>
  <c r="C952" i="3"/>
  <c r="D952" i="3"/>
  <c r="G952" i="3"/>
  <c r="H952" i="3"/>
  <c r="A953" i="3"/>
  <c r="C953" i="3"/>
  <c r="E953" i="3"/>
  <c r="D953" i="3"/>
  <c r="G953" i="3"/>
  <c r="H953" i="3"/>
  <c r="B953" i="3"/>
  <c r="A954" i="3"/>
  <c r="B954" i="3"/>
  <c r="D954" i="3"/>
  <c r="G954" i="3"/>
  <c r="C954" i="3"/>
  <c r="H954" i="3"/>
  <c r="A955" i="3"/>
  <c r="C955" i="3"/>
  <c r="E955" i="3"/>
  <c r="D955" i="3"/>
  <c r="G955" i="3"/>
  <c r="H955" i="3"/>
  <c r="B955" i="3"/>
  <c r="A956" i="3"/>
  <c r="B956" i="3"/>
  <c r="D956" i="3"/>
  <c r="G956" i="3"/>
  <c r="C956" i="3"/>
  <c r="H956" i="3"/>
  <c r="A957" i="3"/>
  <c r="D957" i="3"/>
  <c r="G957" i="3"/>
  <c r="C957" i="3"/>
  <c r="E957" i="3"/>
  <c r="H957" i="3"/>
  <c r="B957" i="3"/>
  <c r="A958" i="3"/>
  <c r="B958" i="3"/>
  <c r="D958" i="3"/>
  <c r="G958" i="3"/>
  <c r="C958" i="3"/>
  <c r="H958" i="3"/>
  <c r="A959" i="3"/>
  <c r="B959" i="3"/>
  <c r="C959" i="3"/>
  <c r="D959" i="3"/>
  <c r="E959" i="3"/>
  <c r="G959" i="3"/>
  <c r="H959" i="3"/>
  <c r="A960" i="3"/>
  <c r="B960" i="3"/>
  <c r="C960" i="3"/>
  <c r="D960" i="3"/>
  <c r="G960" i="3"/>
  <c r="H960" i="3"/>
  <c r="A961" i="3"/>
  <c r="C961" i="3"/>
  <c r="D961" i="3"/>
  <c r="G961" i="3"/>
  <c r="H961" i="3"/>
  <c r="B961" i="3"/>
  <c r="A962" i="3"/>
  <c r="C962" i="3"/>
  <c r="D962" i="3"/>
  <c r="E962" i="3"/>
  <c r="G962" i="3"/>
  <c r="H962" i="3"/>
  <c r="B962" i="3"/>
  <c r="A963" i="3"/>
  <c r="D963" i="3"/>
  <c r="G963" i="3"/>
  <c r="C963" i="3"/>
  <c r="E963" i="3"/>
  <c r="H963" i="3"/>
  <c r="B963" i="3"/>
  <c r="A964" i="3"/>
  <c r="B964" i="3"/>
  <c r="D964" i="3"/>
  <c r="G964" i="3"/>
  <c r="C964" i="3"/>
  <c r="E964" i="3"/>
  <c r="H964" i="3"/>
  <c r="A965" i="3"/>
  <c r="B965" i="3"/>
  <c r="D965" i="3"/>
  <c r="G965" i="3"/>
  <c r="C965" i="3"/>
  <c r="E965" i="3"/>
  <c r="H965" i="3"/>
  <c r="A966" i="3"/>
  <c r="B966" i="3"/>
  <c r="D966" i="3"/>
  <c r="G966" i="3"/>
  <c r="C966" i="3"/>
  <c r="E966" i="3"/>
  <c r="H966" i="3"/>
  <c r="A967" i="3"/>
  <c r="C967" i="3"/>
  <c r="D967" i="3"/>
  <c r="E967" i="3"/>
  <c r="G967" i="3"/>
  <c r="H967" i="3"/>
  <c r="B967" i="3"/>
  <c r="A968" i="3"/>
  <c r="B968" i="3"/>
  <c r="D968" i="3"/>
  <c r="G968" i="3"/>
  <c r="C968" i="3"/>
  <c r="H968" i="3"/>
  <c r="A969" i="3"/>
  <c r="D969" i="3"/>
  <c r="G969" i="3"/>
  <c r="C969" i="3"/>
  <c r="E969" i="3"/>
  <c r="H969" i="3"/>
  <c r="B969" i="3"/>
  <c r="A970" i="3"/>
  <c r="C970" i="3"/>
  <c r="D970" i="3"/>
  <c r="E970" i="3"/>
  <c r="G970" i="3"/>
  <c r="H970" i="3"/>
  <c r="B970" i="3"/>
  <c r="A971" i="3"/>
  <c r="D971" i="3"/>
  <c r="G971" i="3"/>
  <c r="C971" i="3"/>
  <c r="E971" i="3"/>
  <c r="H971" i="3"/>
  <c r="B971" i="3"/>
  <c r="A972" i="3"/>
  <c r="B972" i="3"/>
  <c r="D972" i="3"/>
  <c r="G972" i="3"/>
  <c r="C972" i="3"/>
  <c r="E972" i="3"/>
  <c r="H972" i="3"/>
  <c r="A973" i="3"/>
  <c r="C973" i="3"/>
  <c r="D973" i="3"/>
  <c r="E973" i="3"/>
  <c r="G973" i="3"/>
  <c r="H973" i="3"/>
  <c r="B973" i="3"/>
  <c r="A974" i="3"/>
  <c r="D974" i="3"/>
  <c r="G974" i="3"/>
  <c r="C974" i="3"/>
  <c r="H974" i="3"/>
  <c r="B974" i="3"/>
  <c r="A975" i="3"/>
  <c r="C975" i="3"/>
  <c r="D975" i="3"/>
  <c r="G975" i="3"/>
  <c r="H975" i="3"/>
  <c r="B975" i="3"/>
  <c r="A976" i="3"/>
  <c r="B976" i="3"/>
  <c r="C976" i="3"/>
  <c r="E976" i="3"/>
  <c r="D976" i="3"/>
  <c r="G976" i="3"/>
  <c r="H976" i="3"/>
  <c r="A977" i="3"/>
  <c r="B977" i="3"/>
  <c r="D977" i="3"/>
  <c r="G977" i="3"/>
  <c r="C977" i="3"/>
  <c r="E977" i="3"/>
  <c r="H977" i="3"/>
  <c r="A978" i="3"/>
  <c r="B978" i="3"/>
  <c r="C978" i="3"/>
  <c r="D978" i="3"/>
  <c r="E978" i="3"/>
  <c r="G978" i="3"/>
  <c r="H978" i="3"/>
  <c r="A979" i="3"/>
  <c r="C979" i="3"/>
  <c r="D979" i="3"/>
  <c r="E979" i="3"/>
  <c r="G979" i="3"/>
  <c r="H979" i="3"/>
  <c r="B979" i="3"/>
  <c r="A980" i="3"/>
  <c r="D980" i="3"/>
  <c r="G980" i="3"/>
  <c r="C980" i="3"/>
  <c r="E980" i="3"/>
  <c r="H980" i="3"/>
  <c r="B980" i="3"/>
  <c r="A981" i="3"/>
  <c r="C981" i="3"/>
  <c r="D981" i="3"/>
  <c r="E981" i="3"/>
  <c r="G981" i="3"/>
  <c r="H981" i="3"/>
  <c r="B981" i="3"/>
  <c r="A982" i="3"/>
  <c r="C982" i="3"/>
  <c r="D982" i="3"/>
  <c r="G982" i="3"/>
  <c r="H982" i="3"/>
  <c r="B982" i="3"/>
  <c r="A983" i="3"/>
  <c r="B983" i="3"/>
  <c r="C983" i="3"/>
  <c r="D983" i="3"/>
  <c r="G983" i="3"/>
  <c r="H983" i="3"/>
  <c r="A984" i="3"/>
  <c r="B984" i="3"/>
  <c r="C984" i="3"/>
  <c r="E984" i="3"/>
  <c r="D984" i="3"/>
  <c r="G984" i="3"/>
  <c r="H984" i="3"/>
  <c r="A985" i="3"/>
  <c r="C985" i="3"/>
  <c r="D985" i="3"/>
  <c r="E985" i="3"/>
  <c r="G985" i="3"/>
  <c r="H985" i="3"/>
  <c r="B985" i="3"/>
  <c r="A986" i="3"/>
  <c r="B986" i="3"/>
  <c r="D986" i="3"/>
  <c r="G986" i="3"/>
  <c r="C986" i="3"/>
  <c r="H986" i="3"/>
  <c r="A987" i="3"/>
  <c r="C987" i="3"/>
  <c r="D987" i="3"/>
  <c r="E987" i="3"/>
  <c r="G987" i="3"/>
  <c r="H987" i="3"/>
  <c r="B987" i="3"/>
  <c r="A988" i="3"/>
  <c r="D988" i="3"/>
  <c r="E988" i="3"/>
  <c r="G988" i="3"/>
  <c r="C988" i="3"/>
  <c r="H988" i="3"/>
  <c r="B988" i="3"/>
  <c r="A989" i="3"/>
  <c r="B989" i="3"/>
  <c r="C989" i="3"/>
  <c r="D989" i="3"/>
  <c r="E989" i="3"/>
  <c r="G989" i="3"/>
  <c r="H989" i="3"/>
  <c r="A990" i="3"/>
  <c r="C990" i="3"/>
  <c r="E990" i="3"/>
  <c r="D990" i="3"/>
  <c r="G990" i="3"/>
  <c r="H990" i="3"/>
  <c r="B990" i="3"/>
  <c r="A991" i="3"/>
  <c r="B991" i="3"/>
  <c r="C991" i="3"/>
  <c r="D991" i="3"/>
  <c r="E991" i="3"/>
  <c r="G991" i="3"/>
  <c r="H991" i="3"/>
  <c r="A992" i="3"/>
  <c r="B992" i="3"/>
  <c r="D992" i="3"/>
  <c r="G992" i="3"/>
  <c r="C992" i="3"/>
  <c r="E992" i="3"/>
  <c r="H992" i="3"/>
  <c r="A993" i="3"/>
  <c r="C993" i="3"/>
  <c r="D993" i="3"/>
  <c r="E993" i="3"/>
  <c r="G993" i="3"/>
  <c r="H993" i="3"/>
  <c r="B993" i="3"/>
  <c r="A994" i="3"/>
  <c r="C994" i="3"/>
  <c r="E994" i="3"/>
  <c r="D994" i="3"/>
  <c r="G994" i="3"/>
  <c r="H994" i="3"/>
  <c r="B994" i="3"/>
  <c r="A995" i="3"/>
  <c r="C995" i="3"/>
  <c r="D995" i="3"/>
  <c r="E995" i="3"/>
  <c r="G995" i="3"/>
  <c r="H995" i="3"/>
  <c r="B995" i="3"/>
  <c r="A996" i="3"/>
  <c r="D996" i="3"/>
  <c r="E996" i="3"/>
  <c r="G996" i="3"/>
  <c r="C996" i="3"/>
  <c r="H996" i="3"/>
  <c r="B996" i="3"/>
  <c r="A997" i="3"/>
  <c r="B997" i="3"/>
  <c r="D997" i="3"/>
  <c r="G997" i="3"/>
  <c r="C997" i="3"/>
  <c r="E997" i="3"/>
  <c r="H997" i="3"/>
  <c r="A998" i="3"/>
  <c r="C998" i="3"/>
  <c r="E998" i="3"/>
  <c r="D998" i="3"/>
  <c r="G998" i="3"/>
  <c r="H998" i="3"/>
  <c r="B998" i="3"/>
  <c r="A999" i="3"/>
  <c r="C999" i="3"/>
  <c r="D999" i="3"/>
  <c r="G999" i="3"/>
  <c r="H999" i="3"/>
  <c r="B999" i="3"/>
  <c r="A1000" i="3"/>
  <c r="B1000" i="3"/>
  <c r="D1000" i="3"/>
  <c r="G1000" i="3"/>
  <c r="C1000" i="3"/>
  <c r="H1000" i="3"/>
  <c r="A1001" i="3"/>
  <c r="B1001" i="3"/>
  <c r="C1001" i="3"/>
  <c r="D1001" i="3"/>
  <c r="E1001" i="3"/>
  <c r="G1001" i="3"/>
  <c r="H1001" i="3"/>
  <c r="A1002" i="3"/>
  <c r="C1002" i="3"/>
  <c r="E1002" i="3"/>
  <c r="D1002" i="3"/>
  <c r="G1002" i="3"/>
  <c r="H1002" i="3"/>
  <c r="B1002" i="3"/>
  <c r="A1003" i="3"/>
  <c r="D1003" i="3"/>
  <c r="G1003" i="3"/>
  <c r="C1003" i="3"/>
  <c r="E1003" i="3"/>
  <c r="H1003" i="3"/>
  <c r="B1003" i="3"/>
  <c r="A1004" i="3"/>
  <c r="D1004" i="3"/>
  <c r="E1004" i="3"/>
  <c r="G1004" i="3"/>
  <c r="C1004" i="3"/>
  <c r="H1004" i="3"/>
  <c r="B1004" i="3"/>
  <c r="A1005" i="3"/>
  <c r="C1005" i="3"/>
  <c r="E1005" i="3"/>
  <c r="D1005" i="3"/>
  <c r="G1005" i="3"/>
  <c r="H1005" i="3"/>
  <c r="B1005" i="3"/>
  <c r="A1006" i="3"/>
  <c r="B1006" i="3"/>
  <c r="D1006" i="3"/>
  <c r="G1006" i="3"/>
  <c r="C1006" i="3"/>
  <c r="E1006" i="3"/>
  <c r="H1006" i="3"/>
  <c r="A1007" i="3"/>
  <c r="C1007" i="3"/>
  <c r="D1007" i="3"/>
  <c r="G1007" i="3"/>
  <c r="H1007" i="3"/>
  <c r="B1007" i="3"/>
  <c r="A1008" i="3"/>
  <c r="B1008" i="3"/>
  <c r="C1008" i="3"/>
  <c r="D1008" i="3"/>
  <c r="E1008" i="3"/>
  <c r="G1008" i="3"/>
  <c r="H1008" i="3"/>
  <c r="A1009" i="3"/>
  <c r="B1009" i="3"/>
  <c r="D1009" i="3"/>
  <c r="G1009" i="3"/>
  <c r="C1009" i="3"/>
  <c r="E1009" i="3"/>
  <c r="H1009" i="3"/>
  <c r="A1010" i="3"/>
  <c r="D1010" i="3"/>
  <c r="G1010" i="3"/>
  <c r="C1010" i="3"/>
  <c r="E1010" i="3"/>
  <c r="H1010" i="3"/>
  <c r="B1010" i="3"/>
  <c r="A1011" i="3"/>
  <c r="C1011" i="3"/>
  <c r="D1011" i="3"/>
  <c r="G1011" i="3"/>
  <c r="H1011" i="3"/>
  <c r="B1011" i="3"/>
  <c r="A1012" i="3"/>
  <c r="B1012" i="3"/>
  <c r="D1012" i="3"/>
  <c r="E1012" i="3"/>
  <c r="G1012" i="3"/>
  <c r="C1012" i="3"/>
  <c r="H1012" i="3"/>
  <c r="A1013" i="3"/>
  <c r="C1013" i="3"/>
  <c r="D1013" i="3"/>
  <c r="G1013" i="3"/>
  <c r="H1013" i="3"/>
  <c r="B1013" i="3"/>
  <c r="A1014" i="3"/>
  <c r="B1014" i="3"/>
  <c r="D1014" i="3"/>
  <c r="G1014" i="3"/>
  <c r="C1014" i="3"/>
  <c r="E1014" i="3"/>
  <c r="H1014" i="3"/>
  <c r="A1015" i="3"/>
  <c r="C1015" i="3"/>
  <c r="E1015" i="3"/>
  <c r="D1015" i="3"/>
  <c r="G1015" i="3"/>
  <c r="H1015" i="3"/>
  <c r="B1015" i="3"/>
  <c r="A1016" i="3"/>
  <c r="B1016" i="3"/>
  <c r="C1016" i="3"/>
  <c r="D1016" i="3"/>
  <c r="E1016" i="3"/>
  <c r="G1016" i="3"/>
  <c r="H1016" i="3"/>
  <c r="A1017" i="3"/>
  <c r="C1017" i="3"/>
  <c r="E1017" i="3"/>
  <c r="D1017" i="3"/>
  <c r="G1017" i="3"/>
  <c r="H1017" i="3"/>
  <c r="B1017" i="3"/>
  <c r="A1018" i="3"/>
  <c r="B1018" i="3"/>
  <c r="D1018" i="3"/>
  <c r="G1018" i="3"/>
  <c r="C1018" i="3"/>
  <c r="E1018" i="3"/>
  <c r="H1018" i="3"/>
  <c r="A1019" i="3"/>
  <c r="C1019" i="3"/>
  <c r="E1019" i="3"/>
  <c r="D1019" i="3"/>
  <c r="G1019" i="3"/>
  <c r="H1019" i="3"/>
  <c r="B1019" i="3"/>
  <c r="A1020" i="3"/>
  <c r="B1020" i="3"/>
  <c r="D1020" i="3"/>
  <c r="E1020" i="3"/>
  <c r="G1020" i="3"/>
  <c r="C1020" i="3"/>
  <c r="H1020" i="3"/>
  <c r="A1021" i="3"/>
  <c r="D1021" i="3"/>
  <c r="G1021" i="3"/>
  <c r="C1021" i="3"/>
  <c r="E1021" i="3"/>
  <c r="H1021" i="3"/>
  <c r="B1021" i="3"/>
  <c r="A1022" i="3"/>
  <c r="B1022" i="3"/>
  <c r="D1022" i="3"/>
  <c r="G1022" i="3"/>
  <c r="C1022" i="3"/>
  <c r="E1022" i="3"/>
  <c r="H1022" i="3"/>
  <c r="A1023" i="3"/>
  <c r="B1023" i="3"/>
  <c r="C1023" i="3"/>
  <c r="D1023" i="3"/>
  <c r="E1023" i="3"/>
  <c r="G1023" i="3"/>
  <c r="H1023" i="3"/>
  <c r="A1024" i="3"/>
  <c r="B1024" i="3"/>
  <c r="C1024" i="3"/>
  <c r="D1024" i="3"/>
  <c r="E1024" i="3"/>
  <c r="G1024" i="3"/>
  <c r="H1024" i="3"/>
  <c r="A1025" i="3"/>
  <c r="C1025" i="3"/>
  <c r="E1025" i="3"/>
  <c r="D1025" i="3"/>
  <c r="G1025" i="3"/>
  <c r="H1025" i="3"/>
  <c r="B1025" i="3"/>
  <c r="A1026" i="3"/>
  <c r="C1026" i="3"/>
  <c r="D1026" i="3"/>
  <c r="E1026" i="3"/>
  <c r="G1026" i="3"/>
  <c r="H1026" i="3"/>
  <c r="B1026" i="3"/>
  <c r="A1027" i="3"/>
  <c r="D1027" i="3"/>
  <c r="G1027" i="3"/>
  <c r="C1027" i="3"/>
  <c r="E1027" i="3"/>
  <c r="H1027" i="3"/>
  <c r="B1027" i="3"/>
  <c r="A1028" i="3"/>
  <c r="B1028" i="3"/>
  <c r="D1028" i="3"/>
  <c r="G1028" i="3"/>
  <c r="C1028" i="3"/>
  <c r="E1028" i="3"/>
  <c r="H1028" i="3"/>
  <c r="A1029" i="3"/>
  <c r="B1029" i="3"/>
  <c r="D1029" i="3"/>
  <c r="G1029" i="3"/>
  <c r="C1029" i="3"/>
  <c r="E1029" i="3"/>
  <c r="H1029" i="3"/>
  <c r="A1030" i="3"/>
  <c r="B1030" i="3"/>
  <c r="D1030" i="3"/>
  <c r="G1030" i="3"/>
  <c r="C1030" i="3"/>
  <c r="E1030" i="3"/>
  <c r="H1030" i="3"/>
  <c r="A1031" i="3"/>
  <c r="C1031" i="3"/>
  <c r="D1031" i="3"/>
  <c r="E1031" i="3"/>
  <c r="G1031" i="3"/>
  <c r="H1031" i="3"/>
  <c r="B1031" i="3"/>
  <c r="A1032" i="3"/>
  <c r="B1032" i="3"/>
  <c r="D1032" i="3"/>
  <c r="G1032" i="3"/>
  <c r="C1032" i="3"/>
  <c r="E1032" i="3"/>
  <c r="H1032" i="3"/>
  <c r="A1033" i="3"/>
  <c r="D1033" i="3"/>
  <c r="G1033" i="3"/>
  <c r="C1033" i="3"/>
  <c r="E1033" i="3"/>
  <c r="H1033" i="3"/>
  <c r="B1033" i="3"/>
  <c r="A1034" i="3"/>
  <c r="C1034" i="3"/>
  <c r="D1034" i="3"/>
  <c r="E1034" i="3"/>
  <c r="G1034" i="3"/>
  <c r="H1034" i="3"/>
  <c r="B1034" i="3"/>
  <c r="A1035" i="3"/>
  <c r="D1035" i="3"/>
  <c r="G1035" i="3"/>
  <c r="C1035" i="3"/>
  <c r="E1035" i="3"/>
  <c r="H1035" i="3"/>
  <c r="B1035" i="3"/>
  <c r="A1036" i="3"/>
  <c r="B1036" i="3"/>
  <c r="D1036" i="3"/>
  <c r="G1036" i="3"/>
  <c r="C1036" i="3"/>
  <c r="E1036" i="3"/>
  <c r="H1036" i="3"/>
  <c r="A1037" i="3"/>
  <c r="C1037" i="3"/>
  <c r="D1037" i="3"/>
  <c r="G1037" i="3"/>
  <c r="H1037" i="3"/>
  <c r="B1037" i="3"/>
  <c r="A1038" i="3"/>
  <c r="D1038" i="3"/>
  <c r="G1038" i="3"/>
  <c r="C1038" i="3"/>
  <c r="E1038" i="3"/>
  <c r="H1038" i="3"/>
  <c r="B1038" i="3"/>
  <c r="A1039" i="3"/>
  <c r="C1039" i="3"/>
  <c r="D1039" i="3"/>
  <c r="E1039" i="3"/>
  <c r="G1039" i="3"/>
  <c r="H1039" i="3"/>
  <c r="B1039" i="3"/>
  <c r="A1040" i="3"/>
  <c r="B1040" i="3"/>
  <c r="C1040" i="3"/>
  <c r="E1040" i="3"/>
  <c r="D1040" i="3"/>
  <c r="G1040" i="3"/>
  <c r="H1040" i="3"/>
  <c r="A1041" i="3"/>
  <c r="B1041" i="3"/>
  <c r="D1041" i="3"/>
  <c r="G1041" i="3"/>
  <c r="C1041" i="3"/>
  <c r="E1041" i="3"/>
  <c r="H1041" i="3"/>
  <c r="A1042" i="3"/>
  <c r="B1042" i="3"/>
  <c r="C1042" i="3"/>
  <c r="D1042" i="3"/>
  <c r="E1042" i="3"/>
  <c r="G1042" i="3"/>
  <c r="H1042" i="3"/>
  <c r="A1043" i="3"/>
  <c r="C1043" i="3"/>
  <c r="D1043" i="3"/>
  <c r="E1043" i="3"/>
  <c r="G1043" i="3"/>
  <c r="H1043" i="3"/>
  <c r="B1043" i="3"/>
  <c r="A1044" i="3"/>
  <c r="D1044" i="3"/>
  <c r="G1044" i="3"/>
  <c r="C1044" i="3"/>
  <c r="H1044" i="3"/>
  <c r="B1044" i="3"/>
  <c r="A1045" i="3"/>
  <c r="C1045" i="3"/>
  <c r="D1045" i="3"/>
  <c r="E1045" i="3"/>
  <c r="G1045" i="3"/>
  <c r="H1045" i="3"/>
  <c r="B1045" i="3"/>
  <c r="A1046" i="3"/>
  <c r="C1046" i="3"/>
  <c r="E1046" i="3"/>
  <c r="D1046" i="3"/>
  <c r="G1046" i="3"/>
  <c r="H1046" i="3"/>
  <c r="B1046" i="3"/>
  <c r="A1047" i="3"/>
  <c r="B1047" i="3"/>
  <c r="C1047" i="3"/>
  <c r="D1047" i="3"/>
  <c r="E1047" i="3"/>
  <c r="G1047" i="3"/>
  <c r="H1047" i="3"/>
  <c r="A1048" i="3"/>
  <c r="B1048" i="3"/>
  <c r="C1048" i="3"/>
  <c r="E1048" i="3"/>
  <c r="D1048" i="3"/>
  <c r="G1048" i="3"/>
  <c r="H1048" i="3"/>
  <c r="A1049" i="3"/>
  <c r="C1049" i="3"/>
  <c r="D1049" i="3"/>
  <c r="E1049" i="3"/>
  <c r="G1049" i="3"/>
  <c r="H1049" i="3"/>
  <c r="B1049" i="3"/>
  <c r="A1050" i="3"/>
  <c r="B1050" i="3"/>
  <c r="D1050" i="3"/>
  <c r="G1050" i="3"/>
  <c r="C1050" i="3"/>
  <c r="E1050" i="3"/>
  <c r="H1050" i="3"/>
  <c r="A1051" i="3"/>
  <c r="C1051" i="3"/>
  <c r="D1051" i="3"/>
  <c r="E1051" i="3"/>
  <c r="G1051" i="3"/>
  <c r="H1051" i="3"/>
  <c r="B1051" i="3"/>
  <c r="A1052" i="3"/>
  <c r="D1052" i="3"/>
  <c r="G1052" i="3"/>
  <c r="C1052" i="3"/>
  <c r="E1052" i="3"/>
  <c r="H1052" i="3"/>
  <c r="B1052" i="3"/>
  <c r="A1053" i="3"/>
  <c r="B1053" i="3"/>
  <c r="C1053" i="3"/>
  <c r="D1053" i="3"/>
  <c r="E1053" i="3"/>
  <c r="G1053" i="3"/>
  <c r="H1053" i="3"/>
  <c r="A1054" i="3"/>
  <c r="C1054" i="3"/>
  <c r="E1054" i="3"/>
  <c r="D1054" i="3"/>
  <c r="G1054" i="3"/>
  <c r="H1054" i="3"/>
  <c r="B1054" i="3"/>
  <c r="A1055" i="3"/>
  <c r="B1055" i="3"/>
  <c r="C1055" i="3"/>
  <c r="D1055" i="3"/>
  <c r="E1055" i="3"/>
  <c r="G1055" i="3"/>
  <c r="H1055" i="3"/>
  <c r="A1056" i="3"/>
  <c r="B1056" i="3"/>
  <c r="D1056" i="3"/>
  <c r="G1056" i="3"/>
  <c r="C1056" i="3"/>
  <c r="E1056" i="3"/>
  <c r="H1056" i="3"/>
  <c r="A1057" i="3"/>
  <c r="C1057" i="3"/>
  <c r="D1057" i="3"/>
  <c r="E1057" i="3"/>
  <c r="G1057" i="3"/>
  <c r="H1057" i="3"/>
  <c r="B1057" i="3"/>
  <c r="A1058" i="3"/>
  <c r="C1058" i="3"/>
  <c r="E1058" i="3"/>
  <c r="D1058" i="3"/>
  <c r="G1058" i="3"/>
  <c r="H1058" i="3"/>
  <c r="B1058" i="3"/>
  <c r="A1059" i="3"/>
  <c r="C1059" i="3"/>
  <c r="D1059" i="3"/>
  <c r="E1059" i="3"/>
  <c r="G1059" i="3"/>
  <c r="H1059" i="3"/>
  <c r="B1059" i="3"/>
  <c r="A1060" i="3"/>
  <c r="D1060" i="3"/>
  <c r="E1060" i="3"/>
  <c r="G1060" i="3"/>
  <c r="C1060" i="3"/>
  <c r="H1060" i="3"/>
  <c r="B1060" i="3"/>
  <c r="A1061" i="3"/>
  <c r="B1061" i="3"/>
  <c r="D1061" i="3"/>
  <c r="G1061" i="3"/>
  <c r="C1061" i="3"/>
  <c r="E1061" i="3"/>
  <c r="H1061" i="3"/>
  <c r="A1062" i="3"/>
  <c r="C1062" i="3"/>
  <c r="E1062" i="3"/>
  <c r="D1062" i="3"/>
  <c r="G1062" i="3"/>
  <c r="H1062" i="3"/>
  <c r="B1062" i="3"/>
  <c r="A1063" i="3"/>
  <c r="C1063" i="3"/>
  <c r="E1063" i="3"/>
  <c r="D1063" i="3"/>
  <c r="G1063" i="3"/>
  <c r="H1063" i="3"/>
  <c r="B1063" i="3"/>
  <c r="A1064" i="3"/>
  <c r="B1064" i="3"/>
  <c r="D1064" i="3"/>
  <c r="G1064" i="3"/>
  <c r="C1064" i="3"/>
  <c r="E1064" i="3"/>
  <c r="H1064" i="3"/>
  <c r="A1065" i="3"/>
  <c r="B1065" i="3"/>
  <c r="C1065" i="3"/>
  <c r="D1065" i="3"/>
  <c r="E1065" i="3"/>
  <c r="G1065" i="3"/>
  <c r="H1065" i="3"/>
  <c r="A1066" i="3"/>
  <c r="C1066" i="3"/>
  <c r="D1066" i="3"/>
  <c r="G1066" i="3"/>
  <c r="H1066" i="3"/>
  <c r="B1066" i="3"/>
  <c r="A1067" i="3"/>
  <c r="D1067" i="3"/>
  <c r="G1067" i="3"/>
  <c r="C1067" i="3"/>
  <c r="E1067" i="3"/>
  <c r="H1067" i="3"/>
  <c r="B1067" i="3"/>
  <c r="A1068" i="3"/>
  <c r="D1068" i="3"/>
  <c r="G1068" i="3"/>
  <c r="C1068" i="3"/>
  <c r="H1068" i="3"/>
  <c r="B1068" i="3"/>
  <c r="A1069" i="3"/>
  <c r="C1069" i="3"/>
  <c r="E1069" i="3"/>
  <c r="D1069" i="3"/>
  <c r="G1069" i="3"/>
  <c r="H1069" i="3"/>
  <c r="B1069" i="3"/>
  <c r="A1070" i="3"/>
  <c r="B1070" i="3"/>
  <c r="D1070" i="3"/>
  <c r="G1070" i="3"/>
  <c r="C1070" i="3"/>
  <c r="H1070" i="3"/>
  <c r="A1071" i="3"/>
  <c r="C1071" i="3"/>
  <c r="E1071" i="3"/>
  <c r="D1071" i="3"/>
  <c r="G1071" i="3"/>
  <c r="H1071" i="3"/>
  <c r="B1071" i="3"/>
  <c r="A1072" i="3"/>
  <c r="B1072" i="3"/>
  <c r="C1072" i="3"/>
  <c r="D1072" i="3"/>
  <c r="G1072" i="3"/>
  <c r="H1072" i="3"/>
  <c r="A1073" i="3"/>
  <c r="B1073" i="3"/>
  <c r="D1073" i="3"/>
  <c r="G1073" i="3"/>
  <c r="C1073" i="3"/>
  <c r="E1073" i="3"/>
  <c r="H1073" i="3"/>
  <c r="A1074" i="3"/>
  <c r="D1074" i="3"/>
  <c r="G1074" i="3"/>
  <c r="C1074" i="3"/>
  <c r="E1074" i="3"/>
  <c r="H1074" i="3"/>
  <c r="B1074" i="3"/>
  <c r="A1075" i="3"/>
  <c r="C1075" i="3"/>
  <c r="D1075" i="3"/>
  <c r="G1075" i="3"/>
  <c r="H1075" i="3"/>
  <c r="B1075" i="3"/>
  <c r="A1076" i="3"/>
  <c r="B1076" i="3"/>
  <c r="D1076" i="3"/>
  <c r="E1076" i="3"/>
  <c r="G1076" i="3"/>
  <c r="C1076" i="3"/>
  <c r="H1076" i="3"/>
  <c r="A1077" i="3"/>
  <c r="C1077" i="3"/>
  <c r="E1077" i="3"/>
  <c r="D1077" i="3"/>
  <c r="G1077" i="3"/>
  <c r="H1077" i="3"/>
  <c r="B1077" i="3"/>
  <c r="A1078" i="3"/>
  <c r="B1078" i="3"/>
  <c r="D1078" i="3"/>
  <c r="G1078" i="3"/>
  <c r="C1078" i="3"/>
  <c r="E1078" i="3"/>
  <c r="H1078" i="3"/>
  <c r="A1079" i="3"/>
  <c r="C1079" i="3"/>
  <c r="E1079" i="3"/>
  <c r="D1079" i="3"/>
  <c r="G1079" i="3"/>
  <c r="H1079" i="3"/>
  <c r="B1079" i="3"/>
  <c r="A1080" i="3"/>
  <c r="B1080" i="3"/>
  <c r="C1080" i="3"/>
  <c r="D1080" i="3"/>
  <c r="E1080" i="3"/>
  <c r="G1080" i="3"/>
  <c r="H1080" i="3"/>
  <c r="A1081" i="3"/>
  <c r="C1081" i="3"/>
  <c r="D1081" i="3"/>
  <c r="G1081" i="3"/>
  <c r="H1081" i="3"/>
  <c r="B1081" i="3"/>
  <c r="A1082" i="3"/>
  <c r="B1082" i="3"/>
  <c r="D1082" i="3"/>
  <c r="G1082" i="3"/>
  <c r="C1082" i="3"/>
  <c r="E1082" i="3"/>
  <c r="H1082" i="3"/>
  <c r="A1083" i="3"/>
  <c r="C1083" i="3"/>
  <c r="D1083" i="3"/>
  <c r="G1083" i="3"/>
  <c r="H1083" i="3"/>
  <c r="B1083" i="3"/>
  <c r="A1084" i="3"/>
  <c r="B1084" i="3"/>
  <c r="D1084" i="3"/>
  <c r="G1084" i="3"/>
  <c r="C1084" i="3"/>
  <c r="H1084" i="3"/>
  <c r="A1085" i="3"/>
  <c r="D1085" i="3"/>
  <c r="G1085" i="3"/>
  <c r="C1085" i="3"/>
  <c r="E1085" i="3"/>
  <c r="H1085" i="3"/>
  <c r="B1085" i="3"/>
  <c r="A1086" i="3"/>
  <c r="B1086" i="3"/>
  <c r="D1086" i="3"/>
  <c r="G1086" i="3"/>
  <c r="C1086" i="3"/>
  <c r="H1086" i="3"/>
  <c r="A1087" i="3"/>
  <c r="B1087" i="3"/>
  <c r="C1087" i="3"/>
  <c r="D1087" i="3"/>
  <c r="G1087" i="3"/>
  <c r="H1087" i="3"/>
  <c r="A1088" i="3"/>
  <c r="B1088" i="3"/>
  <c r="C1088" i="3"/>
  <c r="D1088" i="3"/>
  <c r="E1088" i="3"/>
  <c r="G1088" i="3"/>
  <c r="H1088" i="3"/>
  <c r="A1089" i="3"/>
  <c r="C1089" i="3"/>
  <c r="E1089" i="3"/>
  <c r="D1089" i="3"/>
  <c r="G1089" i="3"/>
  <c r="H1089" i="3"/>
  <c r="B1089" i="3"/>
  <c r="A1090" i="3"/>
  <c r="C1090" i="3"/>
  <c r="D1090" i="3"/>
  <c r="G1090" i="3"/>
  <c r="H1090" i="3"/>
  <c r="B1090" i="3"/>
  <c r="A1091" i="3"/>
  <c r="D1091" i="3"/>
  <c r="G1091" i="3"/>
  <c r="C1091" i="3"/>
  <c r="E1091" i="3"/>
  <c r="H1091" i="3"/>
  <c r="B1091" i="3"/>
  <c r="A1092" i="3"/>
  <c r="B1092" i="3"/>
  <c r="D1092" i="3"/>
  <c r="G1092" i="3"/>
  <c r="C1092" i="3"/>
  <c r="E1092" i="3"/>
  <c r="H1092" i="3"/>
  <c r="A1093" i="3"/>
  <c r="B1093" i="3"/>
  <c r="D1093" i="3"/>
  <c r="G1093" i="3"/>
  <c r="C1093" i="3"/>
  <c r="E1093" i="3"/>
  <c r="H1093" i="3"/>
  <c r="A1094" i="3"/>
  <c r="B1094" i="3"/>
  <c r="D1094" i="3"/>
  <c r="G1094" i="3"/>
  <c r="C1094" i="3"/>
  <c r="H1094" i="3"/>
  <c r="A1095" i="3"/>
  <c r="C1095" i="3"/>
  <c r="D1095" i="3"/>
  <c r="E1095" i="3"/>
  <c r="G1095" i="3"/>
  <c r="H1095" i="3"/>
  <c r="B1095" i="3"/>
  <c r="A1096" i="3"/>
  <c r="B1096" i="3"/>
  <c r="D1096" i="3"/>
  <c r="G1096" i="3"/>
  <c r="C1096" i="3"/>
  <c r="E1096" i="3"/>
  <c r="H1096" i="3"/>
  <c r="A1097" i="3"/>
  <c r="D1097" i="3"/>
  <c r="G1097" i="3"/>
  <c r="C1097" i="3"/>
  <c r="E1097" i="3"/>
  <c r="H1097" i="3"/>
  <c r="B1097" i="3"/>
  <c r="A1098" i="3"/>
  <c r="C1098" i="3"/>
  <c r="D1098" i="3"/>
  <c r="E1098" i="3"/>
  <c r="G1098" i="3"/>
  <c r="H1098" i="3"/>
  <c r="B1098" i="3"/>
  <c r="A1099" i="3"/>
  <c r="D1099" i="3"/>
  <c r="G1099" i="3"/>
  <c r="C1099" i="3"/>
  <c r="E1099" i="3"/>
  <c r="H1099" i="3"/>
  <c r="B1099" i="3"/>
  <c r="A1100" i="3"/>
  <c r="B1100" i="3"/>
  <c r="D1100" i="3"/>
  <c r="G1100" i="3"/>
  <c r="C1100" i="3"/>
  <c r="E1100" i="3"/>
  <c r="H1100" i="3"/>
  <c r="A1101" i="3"/>
  <c r="C1101" i="3"/>
  <c r="D1101" i="3"/>
  <c r="E1101" i="3"/>
  <c r="G1101" i="3"/>
  <c r="H1101" i="3"/>
  <c r="B1101" i="3"/>
  <c r="A1102" i="3"/>
  <c r="D1102" i="3"/>
  <c r="G1102" i="3"/>
  <c r="C1102" i="3"/>
  <c r="E1102" i="3"/>
  <c r="H1102" i="3"/>
  <c r="B1102" i="3"/>
  <c r="A1103" i="3"/>
  <c r="C1103" i="3"/>
  <c r="D1103" i="3"/>
  <c r="E1103" i="3"/>
  <c r="G1103" i="3"/>
  <c r="H1103" i="3"/>
  <c r="B1103" i="3"/>
  <c r="A1104" i="3"/>
  <c r="B1104" i="3"/>
  <c r="C1104" i="3"/>
  <c r="D1104" i="3"/>
  <c r="G1104" i="3"/>
  <c r="H1104" i="3"/>
  <c r="A1105" i="3"/>
  <c r="B1105" i="3"/>
  <c r="D1105" i="3"/>
  <c r="G1105" i="3"/>
  <c r="C1105" i="3"/>
  <c r="E1105" i="3"/>
  <c r="H1105" i="3"/>
  <c r="A1106" i="3"/>
  <c r="B1106" i="3"/>
  <c r="C1106" i="3"/>
  <c r="D1106" i="3"/>
  <c r="E1106" i="3"/>
  <c r="G1106" i="3"/>
  <c r="H1106" i="3"/>
  <c r="A1107" i="3"/>
  <c r="C1107" i="3"/>
  <c r="D1107" i="3"/>
  <c r="G1107" i="3"/>
  <c r="H1107" i="3"/>
  <c r="B1107" i="3"/>
  <c r="A1108" i="3"/>
  <c r="D1108" i="3"/>
  <c r="G1108" i="3"/>
  <c r="C1108" i="3"/>
  <c r="E1108" i="3"/>
  <c r="H1108" i="3"/>
  <c r="B1108" i="3"/>
  <c r="A1109" i="3"/>
  <c r="C1109" i="3"/>
  <c r="D1109" i="3"/>
  <c r="E1109" i="3"/>
  <c r="G1109" i="3"/>
  <c r="H1109" i="3"/>
  <c r="B1109" i="3"/>
  <c r="A1110" i="3"/>
  <c r="C1110" i="3"/>
  <c r="E1110" i="3"/>
  <c r="D1110" i="3"/>
  <c r="G1110" i="3"/>
  <c r="H1110" i="3"/>
  <c r="B1110" i="3"/>
  <c r="A1111" i="3"/>
  <c r="B1111" i="3"/>
  <c r="C1111" i="3"/>
  <c r="D1111" i="3"/>
  <c r="E1111" i="3"/>
  <c r="G1111" i="3"/>
  <c r="H1111" i="3"/>
  <c r="A1112" i="3"/>
  <c r="B1112" i="3"/>
  <c r="C1112" i="3"/>
  <c r="E1112" i="3"/>
  <c r="D1112" i="3"/>
  <c r="G1112" i="3"/>
  <c r="H1112" i="3"/>
  <c r="A1113" i="3"/>
  <c r="C1113" i="3"/>
  <c r="D1113" i="3"/>
  <c r="E1113" i="3"/>
  <c r="G1113" i="3"/>
  <c r="H1113" i="3"/>
  <c r="B1113" i="3"/>
  <c r="A1114" i="3"/>
  <c r="B1114" i="3"/>
  <c r="D1114" i="3"/>
  <c r="G1114" i="3"/>
  <c r="C1114" i="3"/>
  <c r="E1114" i="3"/>
  <c r="H1114" i="3"/>
  <c r="A1115" i="3"/>
  <c r="C1115" i="3"/>
  <c r="D1115" i="3"/>
  <c r="G1115" i="3"/>
  <c r="H1115" i="3"/>
  <c r="B1115" i="3"/>
  <c r="A1116" i="3"/>
  <c r="D1116" i="3"/>
  <c r="G1116" i="3"/>
  <c r="C1116" i="3"/>
  <c r="E1116" i="3"/>
  <c r="H1116" i="3"/>
  <c r="B1116" i="3"/>
  <c r="A1117" i="3"/>
  <c r="B1117" i="3"/>
  <c r="C1117" i="3"/>
  <c r="D1117" i="3"/>
  <c r="E1117" i="3"/>
  <c r="G1117" i="3"/>
  <c r="H1117" i="3"/>
  <c r="A1118" i="3"/>
  <c r="C1118" i="3"/>
  <c r="D1118" i="3"/>
  <c r="G1118" i="3"/>
  <c r="H1118" i="3"/>
  <c r="B1118" i="3"/>
  <c r="A1119" i="3"/>
  <c r="B1119" i="3"/>
  <c r="C1119" i="3"/>
  <c r="D1119" i="3"/>
  <c r="E1119" i="3"/>
  <c r="G1119" i="3"/>
  <c r="H1119" i="3"/>
  <c r="A1120" i="3"/>
  <c r="B1120" i="3"/>
  <c r="D1120" i="3"/>
  <c r="G1120" i="3"/>
  <c r="C1120" i="3"/>
  <c r="E1120" i="3"/>
  <c r="H1120" i="3"/>
  <c r="A1121" i="3"/>
  <c r="C1121" i="3"/>
  <c r="D1121" i="3"/>
  <c r="E1121" i="3"/>
  <c r="G1121" i="3"/>
  <c r="H1121" i="3"/>
  <c r="B1121" i="3"/>
  <c r="A1122" i="3"/>
  <c r="C1122" i="3"/>
  <c r="D1122" i="3"/>
  <c r="G1122" i="3"/>
  <c r="H1122" i="3"/>
  <c r="B1122" i="3"/>
  <c r="A1123" i="3"/>
  <c r="C1123" i="3"/>
  <c r="D1123" i="3"/>
  <c r="E1123" i="3"/>
  <c r="G1123" i="3"/>
  <c r="H1123" i="3"/>
  <c r="B1123" i="3"/>
  <c r="A1124" i="3"/>
  <c r="D1124" i="3"/>
  <c r="E1124" i="3"/>
  <c r="G1124" i="3"/>
  <c r="C1124" i="3"/>
  <c r="H1124" i="3"/>
  <c r="B1124" i="3"/>
  <c r="A1125" i="3"/>
  <c r="B1125" i="3"/>
  <c r="D1125" i="3"/>
  <c r="G1125" i="3"/>
  <c r="C1125" i="3"/>
  <c r="H1125" i="3"/>
  <c r="A1126" i="3"/>
  <c r="C1126" i="3"/>
  <c r="D1126" i="3"/>
  <c r="G1126" i="3"/>
  <c r="H1126" i="3"/>
  <c r="B1126" i="3"/>
  <c r="A1127" i="3"/>
  <c r="C1127" i="3"/>
  <c r="E1127" i="3"/>
  <c r="D1127" i="3"/>
  <c r="G1127" i="3"/>
  <c r="H1127" i="3"/>
  <c r="B1127" i="3"/>
  <c r="A1128" i="3"/>
  <c r="B1128" i="3"/>
  <c r="D1128" i="3"/>
  <c r="G1128" i="3"/>
  <c r="C1128" i="3"/>
  <c r="E1128" i="3"/>
  <c r="H1128" i="3"/>
  <c r="A1129" i="3"/>
  <c r="B1129" i="3"/>
  <c r="C1129" i="3"/>
  <c r="D1129" i="3"/>
  <c r="G1129" i="3"/>
  <c r="H1129" i="3"/>
  <c r="A1130" i="3"/>
  <c r="C1130" i="3"/>
  <c r="E1130" i="3"/>
  <c r="D1130" i="3"/>
  <c r="G1130" i="3"/>
  <c r="H1130" i="3"/>
  <c r="B1130" i="3"/>
  <c r="A1131" i="3"/>
  <c r="D1131" i="3"/>
  <c r="G1131" i="3"/>
  <c r="C1131" i="3"/>
  <c r="E1131" i="3"/>
  <c r="H1131" i="3"/>
  <c r="B1131" i="3"/>
  <c r="A1132" i="3"/>
  <c r="D1132" i="3"/>
  <c r="E1132" i="3"/>
  <c r="G1132" i="3"/>
  <c r="C1132" i="3"/>
  <c r="H1132" i="3"/>
  <c r="B1132" i="3"/>
  <c r="A1133" i="3"/>
  <c r="C1133" i="3"/>
  <c r="D1133" i="3"/>
  <c r="G1133" i="3"/>
  <c r="H1133" i="3"/>
  <c r="B1133" i="3"/>
  <c r="A1134" i="3"/>
  <c r="B1134" i="3"/>
  <c r="D1134" i="3"/>
  <c r="G1134" i="3"/>
  <c r="C1134" i="3"/>
  <c r="E1134" i="3"/>
  <c r="H1134" i="3"/>
  <c r="A1135" i="3"/>
  <c r="C1135" i="3"/>
  <c r="E1135" i="3"/>
  <c r="D1135" i="3"/>
  <c r="G1135" i="3"/>
  <c r="H1135" i="3"/>
  <c r="B1135" i="3"/>
  <c r="A1136" i="3"/>
  <c r="B1136" i="3"/>
  <c r="C1136" i="3"/>
  <c r="D1136" i="3"/>
  <c r="E1136" i="3"/>
  <c r="G1136" i="3"/>
  <c r="H1136" i="3"/>
  <c r="A1137" i="3"/>
  <c r="B1137" i="3"/>
  <c r="D1137" i="3"/>
  <c r="G1137" i="3"/>
  <c r="C1137" i="3"/>
  <c r="H1137" i="3"/>
  <c r="A1138" i="3"/>
  <c r="D1138" i="3"/>
  <c r="G1138" i="3"/>
  <c r="C1138" i="3"/>
  <c r="E1138" i="3"/>
  <c r="H1138" i="3"/>
  <c r="B1138" i="3"/>
  <c r="A1139" i="3"/>
  <c r="C1139" i="3"/>
  <c r="E1139" i="3"/>
  <c r="D1139" i="3"/>
  <c r="G1139" i="3"/>
  <c r="H1139" i="3"/>
  <c r="B1139" i="3"/>
  <c r="A1140" i="3"/>
  <c r="B1140" i="3"/>
  <c r="D1140" i="3"/>
  <c r="E1140" i="3"/>
  <c r="G1140" i="3"/>
  <c r="C1140" i="3"/>
  <c r="H1140" i="3"/>
  <c r="A1141" i="3"/>
  <c r="C1141" i="3"/>
  <c r="D1141" i="3"/>
  <c r="G1141" i="3"/>
  <c r="H1141" i="3"/>
  <c r="B1141" i="3"/>
  <c r="A1142" i="3"/>
  <c r="B1142" i="3"/>
  <c r="D1142" i="3"/>
  <c r="G1142" i="3"/>
  <c r="C1142" i="3"/>
  <c r="E1142" i="3"/>
  <c r="H1142" i="3"/>
  <c r="A1143" i="3"/>
  <c r="C1143" i="3"/>
  <c r="E1143" i="3"/>
  <c r="D1143" i="3"/>
  <c r="G1143" i="3"/>
  <c r="H1143" i="3"/>
  <c r="B1143" i="3"/>
  <c r="A1144" i="3"/>
  <c r="B1144" i="3"/>
  <c r="C1144" i="3"/>
  <c r="D1144" i="3"/>
  <c r="G1144" i="3"/>
  <c r="H1144" i="3"/>
  <c r="A1145" i="3"/>
  <c r="C1145" i="3"/>
  <c r="E1145" i="3"/>
  <c r="D1145" i="3"/>
  <c r="G1145" i="3"/>
  <c r="H1145" i="3"/>
  <c r="B1145" i="3"/>
  <c r="A1146" i="3"/>
  <c r="B1146" i="3"/>
  <c r="D1146" i="3"/>
  <c r="G1146" i="3"/>
  <c r="C1146" i="3"/>
  <c r="E1146" i="3"/>
  <c r="H1146" i="3"/>
  <c r="A1147" i="3"/>
  <c r="C1147" i="3"/>
  <c r="E1147" i="3"/>
  <c r="D1147" i="3"/>
  <c r="G1147" i="3"/>
  <c r="H1147" i="3"/>
  <c r="B1147" i="3"/>
  <c r="A1148" i="3"/>
  <c r="B1148" i="3"/>
  <c r="D1148" i="3"/>
  <c r="G1148" i="3"/>
  <c r="C1148" i="3"/>
  <c r="H1148" i="3"/>
  <c r="A1149" i="3"/>
  <c r="D1149" i="3"/>
  <c r="G1149" i="3"/>
  <c r="C1149" i="3"/>
  <c r="E1149" i="3"/>
  <c r="H1149" i="3"/>
  <c r="B1149" i="3"/>
  <c r="A1150" i="3"/>
  <c r="B1150" i="3"/>
  <c r="D1150" i="3"/>
  <c r="G1150" i="3"/>
  <c r="C1150" i="3"/>
  <c r="E1150" i="3"/>
  <c r="H1150" i="3"/>
  <c r="A1151" i="3"/>
  <c r="B1151" i="3"/>
  <c r="C1151" i="3"/>
  <c r="D1151" i="3"/>
  <c r="G1151" i="3"/>
  <c r="H1151" i="3"/>
  <c r="A1152" i="3"/>
  <c r="B1152" i="3"/>
  <c r="C1152" i="3"/>
  <c r="D1152" i="3"/>
  <c r="G1152" i="3"/>
  <c r="H1152" i="3"/>
  <c r="A1153" i="3"/>
  <c r="C1153" i="3"/>
  <c r="E1153" i="3"/>
  <c r="D1153" i="3"/>
  <c r="G1153" i="3"/>
  <c r="H1153" i="3"/>
  <c r="B1153" i="3"/>
  <c r="A1154" i="3"/>
  <c r="C1154" i="3"/>
  <c r="D1154" i="3"/>
  <c r="E1154" i="3"/>
  <c r="G1154" i="3"/>
  <c r="H1154" i="3"/>
  <c r="B1154" i="3"/>
  <c r="A1155" i="3"/>
  <c r="D1155" i="3"/>
  <c r="G1155" i="3"/>
  <c r="C1155" i="3"/>
  <c r="H1155" i="3"/>
  <c r="B1155" i="3"/>
  <c r="A1156" i="3"/>
  <c r="B1156" i="3"/>
  <c r="D1156" i="3"/>
  <c r="G1156" i="3"/>
  <c r="C1156" i="3"/>
  <c r="E1156" i="3"/>
  <c r="H1156" i="3"/>
  <c r="A1157" i="3"/>
  <c r="B1157" i="3"/>
  <c r="D1157" i="3"/>
  <c r="G1157" i="3"/>
  <c r="C1157" i="3"/>
  <c r="E1157" i="3"/>
  <c r="H1157" i="3"/>
  <c r="A1158" i="3"/>
  <c r="B1158" i="3"/>
  <c r="D1158" i="3"/>
  <c r="G1158" i="3"/>
  <c r="C1158" i="3"/>
  <c r="E1158" i="3"/>
  <c r="H1158" i="3"/>
  <c r="A1159" i="3"/>
  <c r="C1159" i="3"/>
  <c r="D1159" i="3"/>
  <c r="G1159" i="3"/>
  <c r="H1159" i="3"/>
  <c r="B1159" i="3"/>
  <c r="A1160" i="3"/>
  <c r="B1160" i="3"/>
  <c r="D1160" i="3"/>
  <c r="G1160" i="3"/>
  <c r="C1160" i="3"/>
  <c r="E1160" i="3"/>
  <c r="H1160" i="3"/>
  <c r="A1161" i="3"/>
  <c r="D1161" i="3"/>
  <c r="G1161" i="3"/>
  <c r="C1161" i="3"/>
  <c r="E1161" i="3"/>
  <c r="H1161" i="3"/>
  <c r="B1161" i="3"/>
  <c r="A1162" i="3"/>
  <c r="C1162" i="3"/>
  <c r="D1162" i="3"/>
  <c r="G1162" i="3"/>
  <c r="H1162" i="3"/>
  <c r="B1162" i="3"/>
  <c r="A1163" i="3"/>
  <c r="D1163" i="3"/>
  <c r="G1163" i="3"/>
  <c r="C1163" i="3"/>
  <c r="E1163" i="3"/>
  <c r="H1163" i="3"/>
  <c r="B1163" i="3"/>
  <c r="A1164" i="3"/>
  <c r="B1164" i="3"/>
  <c r="D1164" i="3"/>
  <c r="G1164" i="3"/>
  <c r="C1164" i="3"/>
  <c r="E1164" i="3"/>
  <c r="H1164" i="3"/>
  <c r="A1165" i="3"/>
  <c r="C1165" i="3"/>
  <c r="D1165" i="3"/>
  <c r="E1165" i="3"/>
  <c r="G1165" i="3"/>
  <c r="H1165" i="3"/>
  <c r="B1165" i="3"/>
  <c r="A1166" i="3"/>
  <c r="D1166" i="3"/>
  <c r="G1166" i="3"/>
  <c r="C1166" i="3"/>
  <c r="H1166" i="3"/>
  <c r="B1166" i="3"/>
  <c r="A1167" i="3"/>
  <c r="C1167" i="3"/>
  <c r="D1167" i="3"/>
  <c r="E1167" i="3"/>
  <c r="G1167" i="3"/>
  <c r="H1167" i="3"/>
  <c r="B1167" i="3"/>
  <c r="A1168" i="3"/>
  <c r="B1168" i="3"/>
  <c r="C1168" i="3"/>
  <c r="E1168" i="3"/>
  <c r="D1168" i="3"/>
  <c r="G1168" i="3"/>
  <c r="H1168" i="3"/>
  <c r="A1169" i="3"/>
  <c r="B1169" i="3"/>
  <c r="D1169" i="3"/>
  <c r="G1169" i="3"/>
  <c r="C1169" i="3"/>
  <c r="E1169" i="3"/>
  <c r="H1169" i="3"/>
  <c r="A1170" i="3"/>
  <c r="B1170" i="3"/>
  <c r="C1170" i="3"/>
  <c r="D1170" i="3"/>
  <c r="G1170" i="3"/>
  <c r="H1170" i="3"/>
  <c r="A1171" i="3"/>
  <c r="C1171" i="3"/>
  <c r="D1171" i="3"/>
  <c r="E1171" i="3"/>
  <c r="G1171" i="3"/>
  <c r="H1171" i="3"/>
  <c r="B1171" i="3"/>
  <c r="A1172" i="3"/>
  <c r="D1172" i="3"/>
  <c r="G1172" i="3"/>
  <c r="C1172" i="3"/>
  <c r="E1172" i="3"/>
  <c r="H1172" i="3"/>
  <c r="B1172" i="3"/>
  <c r="A1173" i="3"/>
  <c r="C1173" i="3"/>
  <c r="D1173" i="3"/>
  <c r="E1173" i="3"/>
  <c r="G1173" i="3"/>
  <c r="H1173" i="3"/>
  <c r="B1173" i="3"/>
  <c r="A1174" i="3"/>
  <c r="C1174" i="3"/>
  <c r="E1174" i="3"/>
  <c r="D1174" i="3"/>
  <c r="G1174" i="3"/>
  <c r="H1174" i="3"/>
  <c r="B1174" i="3"/>
  <c r="A1175" i="3"/>
  <c r="B1175" i="3"/>
  <c r="C1175" i="3"/>
  <c r="D1175" i="3"/>
  <c r="E1175" i="3"/>
  <c r="G1175" i="3"/>
  <c r="H1175" i="3"/>
  <c r="A1176" i="3"/>
  <c r="B1176" i="3"/>
  <c r="C1176" i="3"/>
  <c r="E1176" i="3"/>
  <c r="D1176" i="3"/>
  <c r="G1176" i="3"/>
  <c r="H1176" i="3"/>
  <c r="A1177" i="3"/>
  <c r="C1177" i="3"/>
  <c r="D1177" i="3"/>
  <c r="E1177" i="3"/>
  <c r="G1177" i="3"/>
  <c r="H1177" i="3"/>
  <c r="B1177" i="3"/>
  <c r="A1178" i="3"/>
  <c r="B1178" i="3"/>
  <c r="D1178" i="3"/>
  <c r="G1178" i="3"/>
  <c r="C1178" i="3"/>
  <c r="E1178" i="3"/>
  <c r="H1178" i="3"/>
  <c r="A1179" i="3"/>
  <c r="C1179" i="3"/>
  <c r="D1179" i="3"/>
  <c r="E1179" i="3"/>
  <c r="G1179" i="3"/>
  <c r="H1179" i="3"/>
  <c r="B1179" i="3"/>
  <c r="A1180" i="3"/>
  <c r="D1180" i="3"/>
  <c r="G1180" i="3"/>
  <c r="C1180" i="3"/>
  <c r="H1180" i="3"/>
  <c r="B1180" i="3"/>
  <c r="A1181" i="3"/>
  <c r="B1181" i="3"/>
  <c r="C1181" i="3"/>
  <c r="D1181" i="3"/>
  <c r="E1181" i="3"/>
  <c r="G1181" i="3"/>
  <c r="H1181" i="3"/>
  <c r="A1182" i="3"/>
  <c r="C1182" i="3"/>
  <c r="E1182" i="3"/>
  <c r="D1182" i="3"/>
  <c r="G1182" i="3"/>
  <c r="H1182" i="3"/>
  <c r="B1182" i="3"/>
  <c r="A1183" i="3"/>
  <c r="B1183" i="3"/>
  <c r="C1183" i="3"/>
  <c r="D1183" i="3"/>
  <c r="E1183" i="3"/>
  <c r="G1183" i="3"/>
  <c r="H1183" i="3"/>
  <c r="A1184" i="3"/>
  <c r="B1184" i="3"/>
  <c r="D1184" i="3"/>
  <c r="G1184" i="3"/>
  <c r="C1184" i="3"/>
  <c r="E1184" i="3"/>
  <c r="H1184" i="3"/>
  <c r="A1185" i="3"/>
  <c r="C1185" i="3"/>
  <c r="D1185" i="3"/>
  <c r="E1185" i="3"/>
  <c r="G1185" i="3"/>
  <c r="H1185" i="3"/>
  <c r="B1185" i="3"/>
  <c r="A1186" i="3"/>
  <c r="C1186" i="3"/>
  <c r="E1186" i="3"/>
  <c r="D1186" i="3"/>
  <c r="G1186" i="3"/>
  <c r="H1186" i="3"/>
  <c r="B1186" i="3"/>
  <c r="A1187" i="3"/>
  <c r="C1187" i="3"/>
  <c r="D1187" i="3"/>
  <c r="E1187" i="3"/>
  <c r="G1187" i="3"/>
  <c r="H1187" i="3"/>
  <c r="B1187" i="3"/>
  <c r="A1188" i="3"/>
  <c r="D1188" i="3"/>
  <c r="E1188" i="3"/>
  <c r="G1188" i="3"/>
  <c r="C1188" i="3"/>
  <c r="H1188" i="3"/>
  <c r="B1188" i="3"/>
  <c r="A1189" i="3"/>
  <c r="B1189" i="3"/>
  <c r="D1189" i="3"/>
  <c r="G1189" i="3"/>
  <c r="C1189" i="3"/>
  <c r="E1189" i="3"/>
  <c r="H1189" i="3"/>
  <c r="A1190" i="3"/>
  <c r="C1190" i="3"/>
  <c r="E1190" i="3"/>
  <c r="D1190" i="3"/>
  <c r="G1190" i="3"/>
  <c r="H1190" i="3"/>
  <c r="B1190" i="3"/>
  <c r="A1191" i="3"/>
  <c r="C1191" i="3"/>
  <c r="E1191" i="3"/>
  <c r="D1191" i="3"/>
  <c r="G1191" i="3"/>
  <c r="H1191" i="3"/>
  <c r="B1191" i="3"/>
  <c r="A1192" i="3"/>
  <c r="B1192" i="3"/>
  <c r="D1192" i="3"/>
  <c r="G1192" i="3"/>
  <c r="C1192" i="3"/>
  <c r="E1192" i="3"/>
  <c r="H1192" i="3"/>
  <c r="A1193" i="3"/>
  <c r="B1193" i="3"/>
  <c r="C1193" i="3"/>
  <c r="D1193" i="3"/>
  <c r="G1193" i="3"/>
  <c r="H1193" i="3"/>
  <c r="A1194" i="3"/>
  <c r="C1194" i="3"/>
  <c r="D1194" i="3"/>
  <c r="G1194" i="3"/>
  <c r="H1194" i="3"/>
  <c r="B1194" i="3"/>
  <c r="A1195" i="3"/>
  <c r="D1195" i="3"/>
  <c r="G1195" i="3"/>
  <c r="C1195" i="3"/>
  <c r="E1195" i="3"/>
  <c r="H1195" i="3"/>
  <c r="B1195" i="3"/>
  <c r="A1196" i="3"/>
  <c r="D1196" i="3"/>
  <c r="E1196" i="3"/>
  <c r="G1196" i="3"/>
  <c r="C1196" i="3"/>
  <c r="H1196" i="3"/>
  <c r="B1196" i="3"/>
  <c r="A1197" i="3"/>
  <c r="C1197" i="3"/>
  <c r="E1197" i="3"/>
  <c r="D1197" i="3"/>
  <c r="G1197" i="3"/>
  <c r="H1197" i="3"/>
  <c r="B1197" i="3"/>
  <c r="A1198" i="3"/>
  <c r="B1198" i="3"/>
  <c r="D1198" i="3"/>
  <c r="G1198" i="3"/>
  <c r="C1198" i="3"/>
  <c r="E1198" i="3"/>
  <c r="H1198" i="3"/>
  <c r="A1199" i="3"/>
  <c r="C1199" i="3"/>
  <c r="E1199" i="3"/>
  <c r="D1199" i="3"/>
  <c r="G1199" i="3"/>
  <c r="H1199" i="3"/>
  <c r="B1199" i="3"/>
  <c r="A1200" i="3"/>
  <c r="B1200" i="3"/>
  <c r="C1200" i="3"/>
  <c r="D1200" i="3"/>
  <c r="E1200" i="3"/>
  <c r="G1200" i="3"/>
  <c r="H1200" i="3"/>
  <c r="A1201" i="3"/>
  <c r="B1201" i="3"/>
  <c r="D1201" i="3"/>
  <c r="G1201" i="3"/>
  <c r="C1201" i="3"/>
  <c r="H1201" i="3"/>
  <c r="A1202" i="3"/>
  <c r="D1202" i="3"/>
  <c r="G1202" i="3"/>
  <c r="C1202" i="3"/>
  <c r="E1202" i="3"/>
  <c r="H1202" i="3"/>
  <c r="B1202" i="3"/>
  <c r="A1203" i="3"/>
  <c r="C1203" i="3"/>
  <c r="E1203" i="3"/>
  <c r="D1203" i="3"/>
  <c r="G1203" i="3"/>
  <c r="H1203" i="3"/>
  <c r="B1203" i="3"/>
  <c r="A1204" i="3"/>
  <c r="B1204" i="3"/>
  <c r="D1204" i="3"/>
  <c r="G1204" i="3"/>
  <c r="C1204" i="3"/>
  <c r="H1204" i="3"/>
  <c r="A1205" i="3"/>
  <c r="C1205" i="3"/>
  <c r="D1205" i="3"/>
  <c r="G1205" i="3"/>
  <c r="H1205" i="3"/>
  <c r="B1205" i="3"/>
  <c r="A1206" i="3"/>
  <c r="B1206" i="3"/>
  <c r="D1206" i="3"/>
  <c r="G1206" i="3"/>
  <c r="C1206" i="3"/>
  <c r="E1206" i="3"/>
  <c r="H1206" i="3"/>
  <c r="A1207" i="3"/>
  <c r="C1207" i="3"/>
  <c r="E1207" i="3"/>
  <c r="D1207" i="3"/>
  <c r="G1207" i="3"/>
  <c r="H1207" i="3"/>
  <c r="B1207" i="3"/>
  <c r="A1208" i="3"/>
  <c r="B1208" i="3"/>
  <c r="C1208" i="3"/>
  <c r="D1208" i="3"/>
  <c r="E1208" i="3"/>
  <c r="G1208" i="3"/>
  <c r="H1208" i="3"/>
  <c r="A1209" i="3"/>
  <c r="C1209" i="3"/>
  <c r="E1209" i="3"/>
  <c r="D1209" i="3"/>
  <c r="G1209" i="3"/>
  <c r="H1209" i="3"/>
  <c r="B1209" i="3"/>
  <c r="A1210" i="3"/>
  <c r="B1210" i="3"/>
  <c r="D1210" i="3"/>
  <c r="G1210" i="3"/>
  <c r="C1210" i="3"/>
  <c r="E1210" i="3"/>
  <c r="H1210" i="3"/>
  <c r="A1211" i="3"/>
  <c r="C1211" i="3"/>
  <c r="E1211" i="3"/>
  <c r="D1211" i="3"/>
  <c r="G1211" i="3"/>
  <c r="H1211" i="3"/>
  <c r="B1211" i="3"/>
  <c r="A1212" i="3"/>
  <c r="B1212" i="3"/>
  <c r="D1212" i="3"/>
  <c r="G1212" i="3"/>
  <c r="C1212" i="3"/>
  <c r="H1212" i="3"/>
  <c r="A1213" i="3"/>
  <c r="D1213" i="3"/>
  <c r="G1213" i="3"/>
  <c r="C1213" i="3"/>
  <c r="E1213" i="3"/>
  <c r="H1213" i="3"/>
  <c r="B1213" i="3"/>
  <c r="A1214" i="3"/>
  <c r="B1214" i="3"/>
  <c r="D1214" i="3"/>
  <c r="G1214" i="3"/>
  <c r="C1214" i="3"/>
  <c r="E1214" i="3"/>
  <c r="H1214" i="3"/>
  <c r="A1215" i="3"/>
  <c r="B1215" i="3"/>
  <c r="C1215" i="3"/>
  <c r="D1215" i="3"/>
  <c r="G1215" i="3"/>
  <c r="H1215" i="3"/>
  <c r="A1216" i="3"/>
  <c r="B1216" i="3"/>
  <c r="C1216" i="3"/>
  <c r="D1216" i="3"/>
  <c r="G1216" i="3"/>
  <c r="H1216" i="3"/>
  <c r="A1217" i="3"/>
  <c r="C1217" i="3"/>
  <c r="E1217" i="3"/>
  <c r="D1217" i="3"/>
  <c r="G1217" i="3"/>
  <c r="H1217" i="3"/>
  <c r="B1217" i="3"/>
  <c r="A1218" i="3"/>
  <c r="C1218" i="3"/>
  <c r="D1218" i="3"/>
  <c r="G1218" i="3"/>
  <c r="H1218" i="3"/>
  <c r="B1218" i="3"/>
  <c r="A1219" i="3"/>
  <c r="D1219" i="3"/>
  <c r="G1219" i="3"/>
  <c r="C1219" i="3"/>
  <c r="E1219" i="3"/>
  <c r="H1219" i="3"/>
  <c r="B1219" i="3"/>
  <c r="A1220" i="3"/>
  <c r="B1220" i="3"/>
  <c r="D1220" i="3"/>
  <c r="E1220" i="3"/>
  <c r="G1220" i="3"/>
  <c r="C1220" i="3"/>
  <c r="H1220" i="3"/>
  <c r="A1221" i="3"/>
  <c r="B1221" i="3"/>
  <c r="D1221" i="3"/>
  <c r="G1221" i="3"/>
  <c r="C1221" i="3"/>
  <c r="E1221" i="3"/>
  <c r="H1221" i="3"/>
  <c r="A1222" i="3"/>
  <c r="B1222" i="3"/>
  <c r="D1222" i="3"/>
  <c r="G1222" i="3"/>
  <c r="C1222" i="3"/>
  <c r="E1222" i="3"/>
  <c r="H1222" i="3"/>
  <c r="A1223" i="3"/>
  <c r="C1223" i="3"/>
  <c r="D1223" i="3"/>
  <c r="E1223" i="3"/>
  <c r="G1223" i="3"/>
  <c r="H1223" i="3"/>
  <c r="B1223" i="3"/>
  <c r="A1224" i="3"/>
  <c r="B1224" i="3"/>
  <c r="D1224" i="3"/>
  <c r="G1224" i="3"/>
  <c r="C1224" i="3"/>
  <c r="E1224" i="3"/>
  <c r="H1224" i="3"/>
  <c r="A1225" i="3"/>
  <c r="D1225" i="3"/>
  <c r="G1225" i="3"/>
  <c r="C1225" i="3"/>
  <c r="H1225" i="3"/>
  <c r="B1225" i="3"/>
  <c r="A1226" i="3"/>
  <c r="C1226" i="3"/>
  <c r="D1226" i="3"/>
  <c r="E1226" i="3"/>
  <c r="G1226" i="3"/>
  <c r="H1226" i="3"/>
  <c r="B1226" i="3"/>
  <c r="A1227" i="3"/>
  <c r="D1227" i="3"/>
  <c r="G1227" i="3"/>
  <c r="C1227" i="3"/>
  <c r="E1227" i="3"/>
  <c r="H1227" i="3"/>
  <c r="B1227" i="3"/>
  <c r="A1228" i="3"/>
  <c r="B1228" i="3"/>
  <c r="D1228" i="3"/>
  <c r="G1228" i="3"/>
  <c r="C1228" i="3"/>
  <c r="H1228" i="3"/>
  <c r="A1229" i="3"/>
  <c r="C1229" i="3"/>
  <c r="D1229" i="3"/>
  <c r="G1229" i="3"/>
  <c r="H1229" i="3"/>
  <c r="B1229" i="3"/>
  <c r="A1230" i="3"/>
  <c r="D1230" i="3"/>
  <c r="G1230" i="3"/>
  <c r="C1230" i="3"/>
  <c r="E1230" i="3"/>
  <c r="H1230" i="3"/>
  <c r="B1230" i="3"/>
  <c r="A1231" i="3"/>
  <c r="C1231" i="3"/>
  <c r="D1231" i="3"/>
  <c r="G1231" i="3"/>
  <c r="H1231" i="3"/>
  <c r="B1231" i="3"/>
  <c r="A1232" i="3"/>
  <c r="B1232" i="3"/>
  <c r="C1232" i="3"/>
  <c r="D1232" i="3"/>
  <c r="G1232" i="3"/>
  <c r="H1232" i="3"/>
  <c r="A1233" i="3"/>
  <c r="B1233" i="3"/>
  <c r="D1233" i="3"/>
  <c r="G1233" i="3"/>
  <c r="C1233" i="3"/>
  <c r="H1233" i="3"/>
  <c r="A1234" i="3"/>
  <c r="B1234" i="3"/>
  <c r="C1234" i="3"/>
  <c r="D1234" i="3"/>
  <c r="E1234" i="3"/>
  <c r="G1234" i="3"/>
  <c r="H1234" i="3"/>
  <c r="A1235" i="3"/>
  <c r="C1235" i="3"/>
  <c r="D1235" i="3"/>
  <c r="G1235" i="3"/>
  <c r="H1235" i="3"/>
  <c r="B1235" i="3"/>
  <c r="A1236" i="3"/>
  <c r="D1236" i="3"/>
  <c r="G1236" i="3"/>
  <c r="C1236" i="3"/>
  <c r="H1236" i="3"/>
  <c r="B1236" i="3"/>
  <c r="A1237" i="3"/>
  <c r="C1237" i="3"/>
  <c r="D1237" i="3"/>
  <c r="E1237" i="3"/>
  <c r="G1237" i="3"/>
  <c r="H1237" i="3"/>
  <c r="B1237" i="3"/>
  <c r="A1238" i="3"/>
  <c r="C1238" i="3"/>
  <c r="E1238" i="3"/>
  <c r="D1238" i="3"/>
  <c r="G1238" i="3"/>
  <c r="H1238" i="3"/>
  <c r="B1238" i="3"/>
  <c r="A1239" i="3"/>
  <c r="B1239" i="3"/>
  <c r="C1239" i="3"/>
  <c r="D1239" i="3"/>
  <c r="E1239" i="3"/>
  <c r="G1239" i="3"/>
  <c r="H1239" i="3"/>
  <c r="A1240" i="3"/>
  <c r="B1240" i="3"/>
  <c r="C1240" i="3"/>
  <c r="E1240" i="3"/>
  <c r="D1240" i="3"/>
  <c r="G1240" i="3"/>
  <c r="H1240" i="3"/>
  <c r="A1241" i="3"/>
  <c r="C1241" i="3"/>
  <c r="D1241" i="3"/>
  <c r="E1241" i="3"/>
  <c r="G1241" i="3"/>
  <c r="H1241" i="3"/>
  <c r="B1241" i="3"/>
  <c r="A1242" i="3"/>
  <c r="B1242" i="3"/>
  <c r="D1242" i="3"/>
  <c r="G1242" i="3"/>
  <c r="C1242" i="3"/>
  <c r="E1242" i="3"/>
  <c r="H1242" i="3"/>
  <c r="A1243" i="3"/>
  <c r="C1243" i="3"/>
  <c r="D1243" i="3"/>
  <c r="G1243" i="3"/>
  <c r="H1243" i="3"/>
  <c r="B1243" i="3"/>
  <c r="A1244" i="3"/>
  <c r="D1244" i="3"/>
  <c r="G1244" i="3"/>
  <c r="C1244" i="3"/>
  <c r="E1244" i="3"/>
  <c r="H1244" i="3"/>
  <c r="B1244" i="3"/>
  <c r="A1245" i="3"/>
  <c r="B1245" i="3"/>
  <c r="C1245" i="3"/>
  <c r="D1245" i="3"/>
  <c r="E1245" i="3"/>
  <c r="G1245" i="3"/>
  <c r="H1245" i="3"/>
  <c r="A1246" i="3"/>
  <c r="C1246" i="3"/>
  <c r="E1246" i="3"/>
  <c r="D1246" i="3"/>
  <c r="G1246" i="3"/>
  <c r="H1246" i="3"/>
  <c r="B1246" i="3"/>
  <c r="A1247" i="3"/>
  <c r="B1247" i="3"/>
  <c r="C1247" i="3"/>
  <c r="D1247" i="3"/>
  <c r="G1247" i="3"/>
  <c r="H1247" i="3"/>
  <c r="A1248" i="3"/>
  <c r="B1248" i="3"/>
  <c r="D1248" i="3"/>
  <c r="G1248" i="3"/>
  <c r="C1248" i="3"/>
  <c r="E1248" i="3"/>
  <c r="H1248" i="3"/>
  <c r="A1249" i="3"/>
  <c r="C1249" i="3"/>
  <c r="D1249" i="3"/>
  <c r="G1249" i="3"/>
  <c r="H1249" i="3"/>
  <c r="B1249" i="3"/>
  <c r="A1250" i="3"/>
  <c r="C1250" i="3"/>
  <c r="E1250" i="3"/>
  <c r="D1250" i="3"/>
  <c r="G1250" i="3"/>
  <c r="H1250" i="3"/>
  <c r="B1250" i="3"/>
  <c r="A1251" i="3"/>
  <c r="C1251" i="3"/>
  <c r="D1251" i="3"/>
  <c r="G1251" i="3"/>
  <c r="H1251" i="3"/>
  <c r="B1251" i="3"/>
  <c r="A1252" i="3"/>
  <c r="D1252" i="3"/>
  <c r="E1252" i="3"/>
  <c r="G1252" i="3"/>
  <c r="C1252" i="3"/>
  <c r="H1252" i="3"/>
  <c r="B1252" i="3"/>
  <c r="A1253" i="3"/>
  <c r="B1253" i="3"/>
  <c r="D1253" i="3"/>
  <c r="G1253" i="3"/>
  <c r="C1253" i="3"/>
  <c r="E1253" i="3"/>
  <c r="H1253" i="3"/>
  <c r="A1254" i="3"/>
  <c r="C1254" i="3"/>
  <c r="E1254" i="3"/>
  <c r="D1254" i="3"/>
  <c r="G1254" i="3"/>
  <c r="H1254" i="3"/>
  <c r="B1254" i="3"/>
  <c r="A1255" i="3"/>
  <c r="C1255" i="3"/>
  <c r="D1255" i="3"/>
  <c r="G1255" i="3"/>
  <c r="H1255" i="3"/>
  <c r="B1255" i="3"/>
  <c r="A1256" i="3"/>
  <c r="B1256" i="3"/>
  <c r="D1256" i="3"/>
  <c r="G1256" i="3"/>
  <c r="C1256" i="3"/>
  <c r="E1256" i="3"/>
  <c r="H1256" i="3"/>
  <c r="A1257" i="3"/>
  <c r="B1257" i="3"/>
  <c r="C1257" i="3"/>
  <c r="D1257" i="3"/>
  <c r="E1257" i="3"/>
  <c r="G1257" i="3"/>
  <c r="H1257" i="3"/>
  <c r="A1258" i="3"/>
  <c r="C1258" i="3"/>
  <c r="E1258" i="3"/>
  <c r="D1258" i="3"/>
  <c r="G1258" i="3"/>
  <c r="H1258" i="3"/>
  <c r="B1258" i="3"/>
  <c r="A1259" i="3"/>
  <c r="D1259" i="3"/>
  <c r="G1259" i="3"/>
  <c r="C1259" i="3"/>
  <c r="E1259" i="3"/>
  <c r="H1259" i="3"/>
  <c r="B1259" i="3"/>
  <c r="A1260" i="3"/>
  <c r="D1260" i="3"/>
  <c r="E1260" i="3"/>
  <c r="G1260" i="3"/>
  <c r="C1260" i="3"/>
  <c r="H1260" i="3"/>
  <c r="B1260" i="3"/>
  <c r="A1261" i="3"/>
  <c r="C1261" i="3"/>
  <c r="E1261" i="3"/>
  <c r="D1261" i="3"/>
  <c r="G1261" i="3"/>
  <c r="H1261" i="3"/>
  <c r="B1261" i="3"/>
  <c r="A1262" i="3"/>
  <c r="B1262" i="3"/>
  <c r="D1262" i="3"/>
  <c r="G1262" i="3"/>
  <c r="C1262" i="3"/>
  <c r="E1262" i="3"/>
  <c r="H1262" i="3"/>
  <c r="A1263" i="3"/>
  <c r="C1263" i="3"/>
  <c r="E1263" i="3"/>
  <c r="D1263" i="3"/>
  <c r="G1263" i="3"/>
  <c r="H1263" i="3"/>
  <c r="B1263" i="3"/>
  <c r="A1264" i="3"/>
  <c r="B1264" i="3"/>
  <c r="C1264" i="3"/>
  <c r="D1264" i="3"/>
  <c r="E1264" i="3"/>
  <c r="G1264" i="3"/>
  <c r="H1264" i="3"/>
  <c r="A1265" i="3"/>
  <c r="B1265" i="3"/>
  <c r="D1265" i="3"/>
  <c r="G1265" i="3"/>
  <c r="C1265" i="3"/>
  <c r="E1265" i="3"/>
  <c r="H1265" i="3"/>
  <c r="A1266" i="3"/>
  <c r="D1266" i="3"/>
  <c r="G1266" i="3"/>
  <c r="C1266" i="3"/>
  <c r="E1266" i="3"/>
  <c r="H1266" i="3"/>
  <c r="B1266" i="3"/>
  <c r="A1267" i="3"/>
  <c r="C1267" i="3"/>
  <c r="E1267" i="3"/>
  <c r="D1267" i="3"/>
  <c r="G1267" i="3"/>
  <c r="H1267" i="3"/>
  <c r="B1267" i="3"/>
  <c r="A1268" i="3"/>
  <c r="B1268" i="3"/>
  <c r="D1268" i="3"/>
  <c r="E1268" i="3"/>
  <c r="G1268" i="3"/>
  <c r="C1268" i="3"/>
  <c r="H1268" i="3"/>
  <c r="A1269" i="3"/>
  <c r="C1269" i="3"/>
  <c r="E1269" i="3"/>
  <c r="D1269" i="3"/>
  <c r="G1269" i="3"/>
  <c r="H1269" i="3"/>
  <c r="B1269" i="3"/>
  <c r="A1270" i="3"/>
  <c r="B1270" i="3"/>
  <c r="D1270" i="3"/>
  <c r="G1270" i="3"/>
  <c r="C1270" i="3"/>
  <c r="H1270" i="3"/>
  <c r="A1271" i="3"/>
  <c r="C1271" i="3"/>
  <c r="E1271" i="3"/>
  <c r="D1271" i="3"/>
  <c r="G1271" i="3"/>
  <c r="H1271" i="3"/>
  <c r="B1271" i="3"/>
  <c r="A1272" i="3"/>
  <c r="B1272" i="3"/>
  <c r="C1272" i="3"/>
  <c r="D1272" i="3"/>
  <c r="G1272" i="3"/>
  <c r="H1272" i="3"/>
  <c r="A1273" i="3"/>
  <c r="C1273" i="3"/>
  <c r="E1273" i="3"/>
  <c r="D1273" i="3"/>
  <c r="G1273" i="3"/>
  <c r="H1273" i="3"/>
  <c r="B1273" i="3"/>
  <c r="A1274" i="3"/>
  <c r="B1274" i="3"/>
  <c r="D1274" i="3"/>
  <c r="G1274" i="3"/>
  <c r="C1274" i="3"/>
  <c r="H1274" i="3"/>
  <c r="A1275" i="3"/>
  <c r="C1275" i="3"/>
  <c r="E1275" i="3"/>
  <c r="D1275" i="3"/>
  <c r="G1275" i="3"/>
  <c r="H1275" i="3"/>
  <c r="B1275" i="3"/>
  <c r="A1276" i="3"/>
  <c r="B1276" i="3"/>
  <c r="D1276" i="3"/>
  <c r="G1276" i="3"/>
  <c r="C1276" i="3"/>
  <c r="H1276" i="3"/>
  <c r="A1277" i="3"/>
  <c r="D1277" i="3"/>
  <c r="G1277" i="3"/>
  <c r="C1277" i="3"/>
  <c r="H1277" i="3"/>
  <c r="B1277" i="3"/>
  <c r="A1278" i="3"/>
  <c r="B1278" i="3"/>
  <c r="D1278" i="3"/>
  <c r="G1278" i="3"/>
  <c r="C1278" i="3"/>
  <c r="E1278" i="3"/>
  <c r="H1278" i="3"/>
  <c r="A1279" i="3"/>
  <c r="B1279" i="3"/>
  <c r="C1279" i="3"/>
  <c r="D1279" i="3"/>
  <c r="E1279" i="3"/>
  <c r="G1279" i="3"/>
  <c r="H1279" i="3"/>
  <c r="A1280" i="3"/>
  <c r="B1280" i="3"/>
  <c r="C1280" i="3"/>
  <c r="D1280" i="3"/>
  <c r="E1280" i="3"/>
  <c r="G1280" i="3"/>
  <c r="H1280" i="3"/>
  <c r="A1281" i="3"/>
  <c r="C1281" i="3"/>
  <c r="E1281" i="3"/>
  <c r="D1281" i="3"/>
  <c r="G1281" i="3"/>
  <c r="H1281" i="3"/>
  <c r="B1281" i="3"/>
  <c r="A1282" i="3"/>
  <c r="C1282" i="3"/>
  <c r="D1282" i="3"/>
  <c r="E1282" i="3"/>
  <c r="G1282" i="3"/>
  <c r="H1282" i="3"/>
  <c r="B1282" i="3"/>
  <c r="A1283" i="3"/>
  <c r="D1283" i="3"/>
  <c r="G1283" i="3"/>
  <c r="C1283" i="3"/>
  <c r="H1283" i="3"/>
  <c r="B1283" i="3"/>
  <c r="A1284" i="3"/>
  <c r="B1284" i="3"/>
  <c r="D1284" i="3"/>
  <c r="E1284" i="3"/>
  <c r="G1284" i="3"/>
  <c r="C1284" i="3"/>
  <c r="H1284" i="3"/>
  <c r="A1285" i="3"/>
  <c r="B1285" i="3"/>
  <c r="D1285" i="3"/>
  <c r="G1285" i="3"/>
  <c r="C1285" i="3"/>
  <c r="E1285" i="3"/>
  <c r="H1285" i="3"/>
  <c r="A1286" i="3"/>
  <c r="B1286" i="3"/>
  <c r="D1286" i="3"/>
  <c r="G1286" i="3"/>
  <c r="C1286" i="3"/>
  <c r="H1286" i="3"/>
  <c r="A1287" i="3"/>
  <c r="C1287" i="3"/>
  <c r="D1287" i="3"/>
  <c r="E1287" i="3"/>
  <c r="G1287" i="3"/>
  <c r="H1287" i="3"/>
  <c r="B1287" i="3"/>
  <c r="A1288" i="3"/>
  <c r="B1288" i="3"/>
  <c r="D1288" i="3"/>
  <c r="G1288" i="3"/>
  <c r="C1288" i="3"/>
  <c r="H1288" i="3"/>
  <c r="A1289" i="3"/>
  <c r="D1289" i="3"/>
  <c r="G1289" i="3"/>
  <c r="C1289" i="3"/>
  <c r="E1289" i="3"/>
  <c r="H1289" i="3"/>
  <c r="B1289" i="3"/>
  <c r="A1290" i="3"/>
  <c r="C1290" i="3"/>
  <c r="D1290" i="3"/>
  <c r="G1290" i="3"/>
  <c r="H1290" i="3"/>
  <c r="B1290" i="3"/>
  <c r="A1291" i="3"/>
  <c r="D1291" i="3"/>
  <c r="G1291" i="3"/>
  <c r="C1291" i="3"/>
  <c r="E1291" i="3"/>
  <c r="H1291" i="3"/>
  <c r="B1291" i="3"/>
  <c r="A1292" i="3"/>
  <c r="B1292" i="3"/>
  <c r="D1292" i="3"/>
  <c r="G1292" i="3"/>
  <c r="C1292" i="3"/>
  <c r="H1292" i="3"/>
  <c r="A1293" i="3"/>
  <c r="C1293" i="3"/>
  <c r="D1293" i="3"/>
  <c r="G1293" i="3"/>
  <c r="H1293" i="3"/>
  <c r="B1293" i="3"/>
  <c r="A1294" i="3"/>
  <c r="D1294" i="3"/>
  <c r="G1294" i="3"/>
  <c r="C1294" i="3"/>
  <c r="E1294" i="3"/>
  <c r="H1294" i="3"/>
  <c r="B1294" i="3"/>
  <c r="A1295" i="3"/>
  <c r="C1295" i="3"/>
  <c r="D1295" i="3"/>
  <c r="E1295" i="3"/>
  <c r="G1295" i="3"/>
  <c r="H1295" i="3"/>
  <c r="B1295" i="3"/>
  <c r="A1296" i="3"/>
  <c r="B1296" i="3"/>
  <c r="C1296" i="3"/>
  <c r="E1296" i="3"/>
  <c r="D1296" i="3"/>
  <c r="G1296" i="3"/>
  <c r="H1296" i="3"/>
  <c r="A1297" i="3"/>
  <c r="B1297" i="3"/>
  <c r="D1297" i="3"/>
  <c r="G1297" i="3"/>
  <c r="C1297" i="3"/>
  <c r="E1297" i="3"/>
  <c r="H1297" i="3"/>
  <c r="A1298" i="3"/>
  <c r="B1298" i="3"/>
  <c r="C1298" i="3"/>
  <c r="D1298" i="3"/>
  <c r="G1298" i="3"/>
  <c r="H1298" i="3"/>
  <c r="A1299" i="3"/>
  <c r="C1299" i="3"/>
  <c r="D1299" i="3"/>
  <c r="G1299" i="3"/>
  <c r="H1299" i="3"/>
  <c r="B1299" i="3"/>
  <c r="A1300" i="3"/>
  <c r="D1300" i="3"/>
  <c r="G1300" i="3"/>
  <c r="C1300" i="3"/>
  <c r="E1300" i="3"/>
  <c r="H1300" i="3"/>
  <c r="B1300" i="3"/>
  <c r="A1301" i="3"/>
  <c r="C1301" i="3"/>
  <c r="D1301" i="3"/>
  <c r="E1301" i="3"/>
  <c r="G1301" i="3"/>
  <c r="H1301" i="3"/>
  <c r="B1301" i="3"/>
  <c r="A1302" i="3"/>
  <c r="C1302" i="3"/>
  <c r="E1302" i="3"/>
  <c r="D1302" i="3"/>
  <c r="G1302" i="3"/>
  <c r="H1302" i="3"/>
  <c r="B1302" i="3"/>
  <c r="A1303" i="3"/>
  <c r="B1303" i="3"/>
  <c r="C1303" i="3"/>
  <c r="D1303" i="3"/>
  <c r="E1303" i="3"/>
  <c r="G1303" i="3"/>
  <c r="H1303" i="3"/>
  <c r="A1304" i="3"/>
  <c r="B1304" i="3"/>
  <c r="C1304" i="3"/>
  <c r="E1304" i="3"/>
  <c r="D1304" i="3"/>
  <c r="G1304" i="3"/>
  <c r="H1304" i="3"/>
  <c r="A1305" i="3"/>
  <c r="C1305" i="3"/>
  <c r="D1305" i="3"/>
  <c r="G1305" i="3"/>
  <c r="H1305" i="3"/>
  <c r="B1305" i="3"/>
  <c r="A1306" i="3"/>
  <c r="B1306" i="3"/>
  <c r="D1306" i="3"/>
  <c r="G1306" i="3"/>
  <c r="C1306" i="3"/>
  <c r="E1306" i="3"/>
  <c r="H1306" i="3"/>
  <c r="A1307" i="3"/>
  <c r="C1307" i="3"/>
  <c r="D1307" i="3"/>
  <c r="G1307" i="3"/>
  <c r="H1307" i="3"/>
  <c r="B1307" i="3"/>
  <c r="A1308" i="3"/>
  <c r="D1308" i="3"/>
  <c r="G1308" i="3"/>
  <c r="C1308" i="3"/>
  <c r="E1308" i="3"/>
  <c r="H1308" i="3"/>
  <c r="B1308" i="3"/>
  <c r="A1309" i="3"/>
  <c r="B1309" i="3"/>
  <c r="C1309" i="3"/>
  <c r="D1309" i="3"/>
  <c r="G1309" i="3"/>
  <c r="H1309" i="3"/>
  <c r="A1310" i="3"/>
  <c r="C1310" i="3"/>
  <c r="E1310" i="3"/>
  <c r="D1310" i="3"/>
  <c r="G1310" i="3"/>
  <c r="H1310" i="3"/>
  <c r="B1310" i="3"/>
  <c r="A1311" i="3"/>
  <c r="B1311" i="3"/>
  <c r="C1311" i="3"/>
  <c r="D1311" i="3"/>
  <c r="E1311" i="3"/>
  <c r="G1311" i="3"/>
  <c r="H1311" i="3"/>
  <c r="A1312" i="3"/>
  <c r="B1312" i="3"/>
  <c r="D1312" i="3"/>
  <c r="G1312" i="3"/>
  <c r="C1312" i="3"/>
  <c r="E1312" i="3"/>
  <c r="H1312" i="3"/>
  <c r="A1313" i="3"/>
  <c r="C1313" i="3"/>
  <c r="D1313" i="3"/>
  <c r="E1313" i="3"/>
  <c r="G1313" i="3"/>
  <c r="H1313" i="3"/>
  <c r="B1313" i="3"/>
  <c r="A1314" i="3"/>
  <c r="C1314" i="3"/>
  <c r="E1314" i="3"/>
  <c r="D1314" i="3"/>
  <c r="G1314" i="3"/>
  <c r="H1314" i="3"/>
  <c r="B1314" i="3"/>
  <c r="A1315" i="3"/>
  <c r="C1315" i="3"/>
  <c r="D1315" i="3"/>
  <c r="E1315" i="3"/>
  <c r="G1315" i="3"/>
  <c r="H1315" i="3"/>
  <c r="B1315" i="3"/>
  <c r="A1316" i="3"/>
  <c r="C1316" i="3"/>
  <c r="E1316" i="3"/>
  <c r="D1316" i="3"/>
  <c r="G1316" i="3"/>
  <c r="H1316" i="3"/>
  <c r="B1316" i="3"/>
  <c r="A1317" i="3"/>
  <c r="C1317" i="3"/>
  <c r="D1317" i="3"/>
  <c r="E1317" i="3"/>
  <c r="G1317" i="3"/>
  <c r="H1317" i="3"/>
  <c r="B1317" i="3"/>
  <c r="A1318" i="3"/>
  <c r="B1318" i="3"/>
  <c r="D1318" i="3"/>
  <c r="G1318" i="3"/>
  <c r="C1318" i="3"/>
  <c r="E1318" i="3"/>
  <c r="H1318" i="3"/>
  <c r="A1319" i="3"/>
  <c r="D1319" i="3"/>
  <c r="G1319" i="3"/>
  <c r="C1319" i="3"/>
  <c r="E1319" i="3"/>
  <c r="H1319" i="3"/>
  <c r="B1319" i="3"/>
  <c r="A1320" i="3"/>
  <c r="C1320" i="3"/>
  <c r="D1320" i="3"/>
  <c r="G1320" i="3"/>
  <c r="H1320" i="3"/>
  <c r="B1320" i="3"/>
  <c r="A1321" i="3"/>
  <c r="C1321" i="3"/>
  <c r="D1321" i="3"/>
  <c r="G1321" i="3"/>
  <c r="H1321" i="3"/>
  <c r="B1321" i="3"/>
  <c r="A1322" i="3"/>
  <c r="B1322" i="3"/>
  <c r="D1322" i="3"/>
  <c r="G1322" i="3"/>
  <c r="C1322" i="3"/>
  <c r="E1322" i="3"/>
  <c r="H1322" i="3"/>
  <c r="A1323" i="3"/>
  <c r="B1323" i="3"/>
  <c r="C1323" i="3"/>
  <c r="D1323" i="3"/>
  <c r="E1323" i="3"/>
  <c r="G1323" i="3"/>
  <c r="H1323" i="3"/>
  <c r="A1324" i="3"/>
  <c r="C1324" i="3"/>
  <c r="E1324" i="3"/>
  <c r="D1324" i="3"/>
  <c r="G1324" i="3"/>
  <c r="H1324" i="3"/>
  <c r="B1324" i="3"/>
  <c r="A1325" i="3"/>
  <c r="C1325" i="3"/>
  <c r="D1325" i="3"/>
  <c r="G1325" i="3"/>
  <c r="H1325" i="3"/>
  <c r="B1325" i="3"/>
  <c r="A1326" i="3"/>
  <c r="B1326" i="3"/>
  <c r="D1326" i="3"/>
  <c r="G1326" i="3"/>
  <c r="C1326" i="3"/>
  <c r="E1326" i="3"/>
  <c r="H1326" i="3"/>
  <c r="A1327" i="3"/>
  <c r="D1327" i="3"/>
  <c r="G1327" i="3"/>
  <c r="C1327" i="3"/>
  <c r="E1327" i="3"/>
  <c r="H1327" i="3"/>
  <c r="B1327" i="3"/>
  <c r="A1328" i="3"/>
  <c r="C1328" i="3"/>
  <c r="D1328" i="3"/>
  <c r="E1328" i="3"/>
  <c r="G1328" i="3"/>
  <c r="H1328" i="3"/>
  <c r="B1328" i="3"/>
  <c r="A1329" i="3"/>
  <c r="C1329" i="3"/>
  <c r="E1329" i="3"/>
  <c r="D1329" i="3"/>
  <c r="G1329" i="3"/>
  <c r="H1329" i="3"/>
  <c r="B1329" i="3"/>
  <c r="A1330" i="3"/>
  <c r="B1330" i="3"/>
  <c r="D1330" i="3"/>
  <c r="G1330" i="3"/>
  <c r="C1330" i="3"/>
  <c r="E1330" i="3"/>
  <c r="H1330" i="3"/>
  <c r="A1331" i="3"/>
  <c r="B1331" i="3"/>
  <c r="C1331" i="3"/>
  <c r="D1331" i="3"/>
  <c r="E1331" i="3"/>
  <c r="G1331" i="3"/>
  <c r="H1331" i="3"/>
  <c r="A1332" i="3"/>
  <c r="C1332" i="3"/>
  <c r="E1332" i="3"/>
  <c r="D1332" i="3"/>
  <c r="G1332" i="3"/>
  <c r="H1332" i="3"/>
  <c r="B1332" i="3"/>
  <c r="A1333" i="3"/>
  <c r="C1333" i="3"/>
  <c r="D1333" i="3"/>
  <c r="E1333" i="3"/>
  <c r="G1333" i="3"/>
  <c r="H1333" i="3"/>
  <c r="B1333" i="3"/>
  <c r="A1334" i="3"/>
  <c r="B1334" i="3"/>
  <c r="D1334" i="3"/>
  <c r="G1334" i="3"/>
  <c r="C1334" i="3"/>
  <c r="H1334" i="3"/>
  <c r="A1335" i="3"/>
  <c r="D1335" i="3"/>
  <c r="G1335" i="3"/>
  <c r="C1335" i="3"/>
  <c r="E1335" i="3"/>
  <c r="H1335" i="3"/>
  <c r="B1335" i="3"/>
  <c r="A1336" i="3"/>
  <c r="C1336" i="3"/>
  <c r="D1336" i="3"/>
  <c r="E1336" i="3"/>
  <c r="G1336" i="3"/>
  <c r="H1336" i="3"/>
  <c r="B1336" i="3"/>
  <c r="A1337" i="3"/>
  <c r="C1337" i="3"/>
  <c r="E1337" i="3"/>
  <c r="D1337" i="3"/>
  <c r="G1337" i="3"/>
  <c r="H1337" i="3"/>
  <c r="B1337" i="3"/>
  <c r="A1338" i="3"/>
  <c r="B1338" i="3"/>
  <c r="D1338" i="3"/>
  <c r="G1338" i="3"/>
  <c r="C1338" i="3"/>
  <c r="E1338" i="3"/>
  <c r="H1338" i="3"/>
  <c r="A1339" i="3"/>
  <c r="B1339" i="3"/>
  <c r="C1339" i="3"/>
  <c r="D1339" i="3"/>
  <c r="E1339" i="3"/>
  <c r="G1339" i="3"/>
  <c r="H1339" i="3"/>
  <c r="A1340" i="3"/>
  <c r="C1340" i="3"/>
  <c r="E1340" i="3"/>
  <c r="D1340" i="3"/>
  <c r="G1340" i="3"/>
  <c r="H1340" i="3"/>
  <c r="B1340" i="3"/>
  <c r="A1341" i="3"/>
  <c r="C1341" i="3"/>
  <c r="D1341" i="3"/>
  <c r="E1341" i="3"/>
  <c r="G1341" i="3"/>
  <c r="H1341" i="3"/>
  <c r="B1341" i="3"/>
  <c r="A1342" i="3"/>
  <c r="B1342" i="3"/>
  <c r="D1342" i="3"/>
  <c r="G1342" i="3"/>
  <c r="C1342" i="3"/>
  <c r="E1342" i="3"/>
  <c r="H1342" i="3"/>
  <c r="A1343" i="3"/>
  <c r="D1343" i="3"/>
  <c r="G1343" i="3"/>
  <c r="C1343" i="3"/>
  <c r="E1343" i="3"/>
  <c r="H1343" i="3"/>
  <c r="B1343" i="3"/>
  <c r="A1344" i="3"/>
  <c r="C1344" i="3"/>
  <c r="D1344" i="3"/>
  <c r="G1344" i="3"/>
  <c r="H1344" i="3"/>
  <c r="B1344" i="3"/>
  <c r="A1345" i="3"/>
  <c r="C1345" i="3"/>
  <c r="E1345" i="3"/>
  <c r="D1345" i="3"/>
  <c r="G1345" i="3"/>
  <c r="H1345" i="3"/>
  <c r="B1345" i="3"/>
  <c r="A1346" i="3"/>
  <c r="B1346" i="3"/>
  <c r="D1346" i="3"/>
  <c r="G1346" i="3"/>
  <c r="C1346" i="3"/>
  <c r="E1346" i="3"/>
  <c r="H1346" i="3"/>
  <c r="A1347" i="3"/>
  <c r="B1347" i="3"/>
  <c r="C1347" i="3"/>
  <c r="D1347" i="3"/>
  <c r="E1347" i="3"/>
  <c r="G1347" i="3"/>
  <c r="H1347" i="3"/>
  <c r="A1348" i="3"/>
  <c r="C1348" i="3"/>
  <c r="E1348" i="3"/>
  <c r="D1348" i="3"/>
  <c r="G1348" i="3"/>
  <c r="H1348" i="3"/>
  <c r="B1348" i="3"/>
  <c r="A1349" i="3"/>
  <c r="C1349" i="3"/>
  <c r="D1349" i="3"/>
  <c r="G1349" i="3"/>
  <c r="H1349" i="3"/>
  <c r="B1349" i="3"/>
  <c r="A1350" i="3"/>
  <c r="B1350" i="3"/>
  <c r="D1350" i="3"/>
  <c r="G1350" i="3"/>
  <c r="C1350" i="3"/>
  <c r="E1350" i="3"/>
  <c r="H1350" i="3"/>
  <c r="A1351" i="3"/>
  <c r="D1351" i="3"/>
  <c r="G1351" i="3"/>
  <c r="C1351" i="3"/>
  <c r="E1351" i="3"/>
  <c r="H1351" i="3"/>
  <c r="B1351" i="3"/>
  <c r="A1352" i="3"/>
  <c r="C1352" i="3"/>
  <c r="D1352" i="3"/>
  <c r="G1352" i="3"/>
  <c r="H1352" i="3"/>
  <c r="B1352" i="3"/>
  <c r="A1353" i="3"/>
  <c r="C1353" i="3"/>
  <c r="D1353" i="3"/>
  <c r="G1353" i="3"/>
  <c r="H1353" i="3"/>
  <c r="B1353" i="3"/>
  <c r="A1354" i="3"/>
  <c r="B1354" i="3"/>
  <c r="D1354" i="3"/>
  <c r="G1354" i="3"/>
  <c r="C1354" i="3"/>
  <c r="E1354" i="3"/>
  <c r="H1354" i="3"/>
  <c r="A1355" i="3"/>
  <c r="B1355" i="3"/>
  <c r="C1355" i="3"/>
  <c r="D1355" i="3"/>
  <c r="E1355" i="3"/>
  <c r="G1355" i="3"/>
  <c r="H1355" i="3"/>
  <c r="A1356" i="3"/>
  <c r="C1356" i="3"/>
  <c r="E1356" i="3"/>
  <c r="D1356" i="3"/>
  <c r="G1356" i="3"/>
  <c r="H1356" i="3"/>
  <c r="B1356" i="3"/>
  <c r="A1357" i="3"/>
  <c r="C1357" i="3"/>
  <c r="D1357" i="3"/>
  <c r="E1357" i="3"/>
  <c r="G1357" i="3"/>
  <c r="H1357" i="3"/>
  <c r="B1357" i="3"/>
  <c r="A1358" i="3"/>
  <c r="B1358" i="3"/>
  <c r="D1358" i="3"/>
  <c r="G1358" i="3"/>
  <c r="C1358" i="3"/>
  <c r="E1358" i="3"/>
  <c r="H1358" i="3"/>
  <c r="A1359" i="3"/>
  <c r="D1359" i="3"/>
  <c r="G1359" i="3"/>
  <c r="C1359" i="3"/>
  <c r="E1359" i="3"/>
  <c r="H1359" i="3"/>
  <c r="B1359" i="3"/>
  <c r="A1360" i="3"/>
  <c r="C1360" i="3"/>
  <c r="D1360" i="3"/>
  <c r="E1360" i="3"/>
  <c r="G1360" i="3"/>
  <c r="H1360" i="3"/>
  <c r="B1360" i="3"/>
  <c r="A1361" i="3"/>
  <c r="C1361" i="3"/>
  <c r="E1361" i="3"/>
  <c r="D1361" i="3"/>
  <c r="G1361" i="3"/>
  <c r="H1361" i="3"/>
  <c r="B1361" i="3"/>
  <c r="A1362" i="3"/>
  <c r="B1362" i="3"/>
  <c r="D1362" i="3"/>
  <c r="G1362" i="3"/>
  <c r="C1362" i="3"/>
  <c r="E1362" i="3"/>
  <c r="H1362" i="3"/>
  <c r="A1363" i="3"/>
  <c r="B1363" i="3"/>
  <c r="C1363" i="3"/>
  <c r="D1363" i="3"/>
  <c r="E1363" i="3"/>
  <c r="G1363" i="3"/>
  <c r="H1363" i="3"/>
  <c r="A1364" i="3"/>
  <c r="C1364" i="3"/>
  <c r="E1364" i="3"/>
  <c r="D1364" i="3"/>
  <c r="G1364" i="3"/>
  <c r="H1364" i="3"/>
  <c r="B1364" i="3"/>
  <c r="A1365" i="3"/>
  <c r="C1365" i="3"/>
  <c r="D1365" i="3"/>
  <c r="E1365" i="3"/>
  <c r="G1365" i="3"/>
  <c r="H1365" i="3"/>
  <c r="B1365" i="3"/>
  <c r="A1366" i="3"/>
  <c r="B1366" i="3"/>
  <c r="D1366" i="3"/>
  <c r="G1366" i="3"/>
  <c r="C1366" i="3"/>
  <c r="E1366" i="3"/>
  <c r="H1366" i="3"/>
  <c r="A1367" i="3"/>
  <c r="D1367" i="3"/>
  <c r="G1367" i="3"/>
  <c r="C1367" i="3"/>
  <c r="E1367" i="3"/>
  <c r="H1367" i="3"/>
  <c r="B1367" i="3"/>
  <c r="A1368" i="3"/>
  <c r="C1368" i="3"/>
  <c r="D1368" i="3"/>
  <c r="E1368" i="3"/>
  <c r="G1368" i="3"/>
  <c r="H1368" i="3"/>
  <c r="B1368" i="3"/>
  <c r="A1369" i="3"/>
  <c r="C1369" i="3"/>
  <c r="E1369" i="3"/>
  <c r="D1369" i="3"/>
  <c r="G1369" i="3"/>
  <c r="H1369" i="3"/>
  <c r="B1369" i="3"/>
  <c r="A1370" i="3"/>
  <c r="B1370" i="3"/>
  <c r="D1370" i="3"/>
  <c r="G1370" i="3"/>
  <c r="C1370" i="3"/>
  <c r="E1370" i="3"/>
  <c r="H1370" i="3"/>
  <c r="A1371" i="3"/>
  <c r="B1371" i="3"/>
  <c r="C1371" i="3"/>
  <c r="D1371" i="3"/>
  <c r="E1371" i="3"/>
  <c r="G1371" i="3"/>
  <c r="H1371" i="3"/>
  <c r="A1372" i="3"/>
  <c r="C1372" i="3"/>
  <c r="E1372" i="3"/>
  <c r="D1372" i="3"/>
  <c r="G1372" i="3"/>
  <c r="H1372" i="3"/>
  <c r="B1372" i="3"/>
  <c r="A1373" i="3"/>
  <c r="C1373" i="3"/>
  <c r="D1373" i="3"/>
  <c r="E1373" i="3"/>
  <c r="G1373" i="3"/>
  <c r="H1373" i="3"/>
  <c r="B1373" i="3"/>
  <c r="A1374" i="3"/>
  <c r="B1374" i="3"/>
  <c r="D1374" i="3"/>
  <c r="G1374" i="3"/>
  <c r="C1374" i="3"/>
  <c r="E1374" i="3"/>
  <c r="H1374" i="3"/>
  <c r="A1375" i="3"/>
  <c r="D1375" i="3"/>
  <c r="G1375" i="3"/>
  <c r="C1375" i="3"/>
  <c r="E1375" i="3"/>
  <c r="H1375" i="3"/>
  <c r="B1375" i="3"/>
  <c r="A1376" i="3"/>
  <c r="C1376" i="3"/>
  <c r="D1376" i="3"/>
  <c r="E1376" i="3"/>
  <c r="G1376" i="3"/>
  <c r="H1376" i="3"/>
  <c r="B1376" i="3"/>
  <c r="A1377" i="3"/>
  <c r="C1377" i="3"/>
  <c r="E1377" i="3"/>
  <c r="D1377" i="3"/>
  <c r="G1377" i="3"/>
  <c r="H1377" i="3"/>
  <c r="B1377" i="3"/>
  <c r="A1378" i="3"/>
  <c r="B1378" i="3"/>
  <c r="D1378" i="3"/>
  <c r="G1378" i="3"/>
  <c r="C1378" i="3"/>
  <c r="E1378" i="3"/>
  <c r="H1378" i="3"/>
  <c r="A1379" i="3"/>
  <c r="B1379" i="3"/>
  <c r="C1379" i="3"/>
  <c r="D1379" i="3"/>
  <c r="E1379" i="3"/>
  <c r="G1379" i="3"/>
  <c r="H1379" i="3"/>
  <c r="A1380" i="3"/>
  <c r="C1380" i="3"/>
  <c r="E1380" i="3"/>
  <c r="D1380" i="3"/>
  <c r="G1380" i="3"/>
  <c r="H1380" i="3"/>
  <c r="B1380" i="3"/>
  <c r="A1381" i="3"/>
  <c r="C1381" i="3"/>
  <c r="D1381" i="3"/>
  <c r="E1381" i="3"/>
  <c r="G1381" i="3"/>
  <c r="H1381" i="3"/>
  <c r="B1381" i="3"/>
  <c r="A1382" i="3"/>
  <c r="B1382" i="3"/>
  <c r="D1382" i="3"/>
  <c r="G1382" i="3"/>
  <c r="C1382" i="3"/>
  <c r="E1382" i="3"/>
  <c r="H1382" i="3"/>
  <c r="A1383" i="3"/>
  <c r="D1383" i="3"/>
  <c r="G1383" i="3"/>
  <c r="C1383" i="3"/>
  <c r="E1383" i="3"/>
  <c r="H1383" i="3"/>
  <c r="B1383" i="3"/>
  <c r="A1384" i="3"/>
  <c r="C1384" i="3"/>
  <c r="D1384" i="3"/>
  <c r="E1384" i="3"/>
  <c r="G1384" i="3"/>
  <c r="H1384" i="3"/>
  <c r="B1384" i="3"/>
  <c r="A1385" i="3"/>
  <c r="C1385" i="3"/>
  <c r="E1385" i="3"/>
  <c r="D1385" i="3"/>
  <c r="G1385" i="3"/>
  <c r="H1385" i="3"/>
  <c r="B1385" i="3"/>
  <c r="A1386" i="3"/>
  <c r="B1386" i="3"/>
  <c r="D1386" i="3"/>
  <c r="G1386" i="3"/>
  <c r="C1386" i="3"/>
  <c r="E1386" i="3"/>
  <c r="H1386" i="3"/>
  <c r="A1387" i="3"/>
  <c r="B1387" i="3"/>
  <c r="C1387" i="3"/>
  <c r="D1387" i="3"/>
  <c r="E1387" i="3"/>
  <c r="G1387" i="3"/>
  <c r="H1387" i="3"/>
  <c r="A1388" i="3"/>
  <c r="C1388" i="3"/>
  <c r="E1388" i="3"/>
  <c r="D1388" i="3"/>
  <c r="G1388" i="3"/>
  <c r="H1388" i="3"/>
  <c r="B1388" i="3"/>
  <c r="A1389" i="3"/>
  <c r="C1389" i="3"/>
  <c r="D1389" i="3"/>
  <c r="E1389" i="3"/>
  <c r="G1389" i="3"/>
  <c r="H1389" i="3"/>
  <c r="B1389" i="3"/>
  <c r="A1390" i="3"/>
  <c r="B1390" i="3"/>
  <c r="D1390" i="3"/>
  <c r="G1390" i="3"/>
  <c r="C1390" i="3"/>
  <c r="E1390" i="3"/>
  <c r="H1390" i="3"/>
  <c r="A1391" i="3"/>
  <c r="D1391" i="3"/>
  <c r="G1391" i="3"/>
  <c r="C1391" i="3"/>
  <c r="E1391" i="3"/>
  <c r="H1391" i="3"/>
  <c r="B1391" i="3"/>
  <c r="A1392" i="3"/>
  <c r="C1392" i="3"/>
  <c r="D1392" i="3"/>
  <c r="E1392" i="3"/>
  <c r="G1392" i="3"/>
  <c r="H1392" i="3"/>
  <c r="B1392" i="3"/>
  <c r="A1393" i="3"/>
  <c r="C1393" i="3"/>
  <c r="E1393" i="3"/>
  <c r="D1393" i="3"/>
  <c r="G1393" i="3"/>
  <c r="H1393" i="3"/>
  <c r="B1393" i="3"/>
  <c r="A1394" i="3"/>
  <c r="B1394" i="3"/>
  <c r="D1394" i="3"/>
  <c r="G1394" i="3"/>
  <c r="C1394" i="3"/>
  <c r="E1394" i="3"/>
  <c r="H1394" i="3"/>
  <c r="A1395" i="3"/>
  <c r="B1395" i="3"/>
  <c r="C1395" i="3"/>
  <c r="D1395" i="3"/>
  <c r="E1395" i="3"/>
  <c r="G1395" i="3"/>
  <c r="H1395" i="3"/>
  <c r="A1396" i="3"/>
  <c r="C1396" i="3"/>
  <c r="E1396" i="3"/>
  <c r="D1396" i="3"/>
  <c r="G1396" i="3"/>
  <c r="H1396" i="3"/>
  <c r="B1396" i="3"/>
  <c r="A1397" i="3"/>
  <c r="C1397" i="3"/>
  <c r="D1397" i="3"/>
  <c r="E1397" i="3"/>
  <c r="G1397" i="3"/>
  <c r="H1397" i="3"/>
  <c r="B1397" i="3"/>
  <c r="A1398" i="3"/>
  <c r="B1398" i="3"/>
  <c r="D1398" i="3"/>
  <c r="G1398" i="3"/>
  <c r="C1398" i="3"/>
  <c r="E1398" i="3"/>
  <c r="H1398" i="3"/>
  <c r="A1399" i="3"/>
  <c r="D1399" i="3"/>
  <c r="G1399" i="3"/>
  <c r="C1399" i="3"/>
  <c r="E1399" i="3"/>
  <c r="H1399" i="3"/>
  <c r="B1399" i="3"/>
  <c r="A1400" i="3"/>
  <c r="C1400" i="3"/>
  <c r="D1400" i="3"/>
  <c r="E1400" i="3"/>
  <c r="G1400" i="3"/>
  <c r="H1400" i="3"/>
  <c r="B1400" i="3"/>
  <c r="A1401" i="3"/>
  <c r="C1401" i="3"/>
  <c r="E1401" i="3"/>
  <c r="D1401" i="3"/>
  <c r="G1401" i="3"/>
  <c r="H1401" i="3"/>
  <c r="B1401" i="3"/>
  <c r="A1402" i="3"/>
  <c r="B1402" i="3"/>
  <c r="D1402" i="3"/>
  <c r="G1402" i="3"/>
  <c r="C1402" i="3"/>
  <c r="E1402" i="3"/>
  <c r="H1402" i="3"/>
  <c r="A1403" i="3"/>
  <c r="B1403" i="3"/>
  <c r="C1403" i="3"/>
  <c r="D1403" i="3"/>
  <c r="E1403" i="3"/>
  <c r="G1403" i="3"/>
  <c r="H1403" i="3"/>
  <c r="A1404" i="3"/>
  <c r="C1404" i="3"/>
  <c r="E1404" i="3"/>
  <c r="D1404" i="3"/>
  <c r="G1404" i="3"/>
  <c r="H1404" i="3"/>
  <c r="B1404" i="3"/>
  <c r="A1405" i="3"/>
  <c r="C1405" i="3"/>
  <c r="D1405" i="3"/>
  <c r="E1405" i="3"/>
  <c r="G1405" i="3"/>
  <c r="H1405" i="3"/>
  <c r="B1405" i="3"/>
  <c r="A1406" i="3"/>
  <c r="B1406" i="3"/>
  <c r="D1406" i="3"/>
  <c r="G1406" i="3"/>
  <c r="C1406" i="3"/>
  <c r="E1406" i="3"/>
  <c r="H1406" i="3"/>
  <c r="A1407" i="3"/>
  <c r="D1407" i="3"/>
  <c r="G1407" i="3"/>
  <c r="C1407" i="3"/>
  <c r="E1407" i="3"/>
  <c r="H1407" i="3"/>
  <c r="B1407" i="3"/>
  <c r="A1408" i="3"/>
  <c r="C1408" i="3"/>
  <c r="D1408" i="3"/>
  <c r="E1408" i="3"/>
  <c r="G1408" i="3"/>
  <c r="H1408" i="3"/>
  <c r="B1408" i="3"/>
  <c r="A1409" i="3"/>
  <c r="C1409" i="3"/>
  <c r="E1409" i="3"/>
  <c r="D1409" i="3"/>
  <c r="G1409" i="3"/>
  <c r="H1409" i="3"/>
  <c r="B1409" i="3"/>
  <c r="A1410" i="3"/>
  <c r="B1410" i="3"/>
  <c r="D1410" i="3"/>
  <c r="G1410" i="3"/>
  <c r="C1410" i="3"/>
  <c r="E1410" i="3"/>
  <c r="H1410" i="3"/>
  <c r="A1411" i="3"/>
  <c r="B1411" i="3"/>
  <c r="C1411" i="3"/>
  <c r="D1411" i="3"/>
  <c r="E1411" i="3"/>
  <c r="G1411" i="3"/>
  <c r="H1411" i="3"/>
  <c r="A1412" i="3"/>
  <c r="C1412" i="3"/>
  <c r="E1412" i="3"/>
  <c r="D1412" i="3"/>
  <c r="G1412" i="3"/>
  <c r="H1412" i="3"/>
  <c r="B1412" i="3"/>
  <c r="A1413" i="3"/>
  <c r="C1413" i="3"/>
  <c r="D1413" i="3"/>
  <c r="E1413" i="3"/>
  <c r="G1413" i="3"/>
  <c r="H1413" i="3"/>
  <c r="B1413" i="3"/>
  <c r="A1414" i="3"/>
  <c r="B1414" i="3"/>
  <c r="D1414" i="3"/>
  <c r="G1414" i="3"/>
  <c r="C1414" i="3"/>
  <c r="E1414" i="3"/>
  <c r="H1414" i="3"/>
  <c r="A1415" i="3"/>
  <c r="D1415" i="3"/>
  <c r="G1415" i="3"/>
  <c r="C1415" i="3"/>
  <c r="E1415" i="3"/>
  <c r="H1415" i="3"/>
  <c r="B1415" i="3"/>
  <c r="A1416" i="3"/>
  <c r="C1416" i="3"/>
  <c r="D1416" i="3"/>
  <c r="E1416" i="3"/>
  <c r="G1416" i="3"/>
  <c r="H1416" i="3"/>
  <c r="B1416" i="3"/>
  <c r="A1417" i="3"/>
  <c r="C1417" i="3"/>
  <c r="E1417" i="3"/>
  <c r="D1417" i="3"/>
  <c r="G1417" i="3"/>
  <c r="H1417" i="3"/>
  <c r="B1417" i="3"/>
  <c r="A1418" i="3"/>
  <c r="B1418" i="3"/>
  <c r="D1418" i="3"/>
  <c r="G1418" i="3"/>
  <c r="C1418" i="3"/>
  <c r="E1418" i="3"/>
  <c r="H1418" i="3"/>
  <c r="A1419" i="3"/>
  <c r="B1419" i="3"/>
  <c r="C1419" i="3"/>
  <c r="D1419" i="3"/>
  <c r="E1419" i="3"/>
  <c r="G1419" i="3"/>
  <c r="H1419" i="3"/>
  <c r="A1420" i="3"/>
  <c r="C1420" i="3"/>
  <c r="E1420" i="3"/>
  <c r="D1420" i="3"/>
  <c r="G1420" i="3"/>
  <c r="H1420" i="3"/>
  <c r="B1420" i="3"/>
  <c r="A1421" i="3"/>
  <c r="C1421" i="3"/>
  <c r="D1421" i="3"/>
  <c r="E1421" i="3"/>
  <c r="G1421" i="3"/>
  <c r="H1421" i="3"/>
  <c r="B1421" i="3"/>
  <c r="A1422" i="3"/>
  <c r="B1422" i="3"/>
  <c r="D1422" i="3"/>
  <c r="G1422" i="3"/>
  <c r="C1422" i="3"/>
  <c r="E1422" i="3"/>
  <c r="H1422" i="3"/>
  <c r="A1423" i="3"/>
  <c r="D1423" i="3"/>
  <c r="G1423" i="3"/>
  <c r="C1423" i="3"/>
  <c r="E1423" i="3"/>
  <c r="H1423" i="3"/>
  <c r="B1423" i="3"/>
  <c r="A1424" i="3"/>
  <c r="C1424" i="3"/>
  <c r="D1424" i="3"/>
  <c r="E1424" i="3"/>
  <c r="G1424" i="3"/>
  <c r="H1424" i="3"/>
  <c r="B1424" i="3"/>
  <c r="A1425" i="3"/>
  <c r="C1425" i="3"/>
  <c r="E1425" i="3"/>
  <c r="D1425" i="3"/>
  <c r="G1425" i="3"/>
  <c r="H1425" i="3"/>
  <c r="B1425" i="3"/>
  <c r="A1426" i="3"/>
  <c r="B1426" i="3"/>
  <c r="D1426" i="3"/>
  <c r="G1426" i="3"/>
  <c r="C1426" i="3"/>
  <c r="E1426" i="3"/>
  <c r="H1426" i="3"/>
  <c r="A1427" i="3"/>
  <c r="B1427" i="3"/>
  <c r="C1427" i="3"/>
  <c r="D1427" i="3"/>
  <c r="E1427" i="3"/>
  <c r="G1427" i="3"/>
  <c r="H1427" i="3"/>
  <c r="A1428" i="3"/>
  <c r="C1428" i="3"/>
  <c r="E1428" i="3"/>
  <c r="D1428" i="3"/>
  <c r="G1428" i="3"/>
  <c r="H1428" i="3"/>
  <c r="B1428" i="3"/>
  <c r="A1429" i="3"/>
  <c r="C1429" i="3"/>
  <c r="D1429" i="3"/>
  <c r="E1429" i="3"/>
  <c r="G1429" i="3"/>
  <c r="H1429" i="3"/>
  <c r="B1429" i="3"/>
  <c r="A1430" i="3"/>
  <c r="B1430" i="3"/>
  <c r="D1430" i="3"/>
  <c r="G1430" i="3"/>
  <c r="C1430" i="3"/>
  <c r="E1430" i="3"/>
  <c r="H1430" i="3"/>
  <c r="A1431" i="3"/>
  <c r="D1431" i="3"/>
  <c r="G1431" i="3"/>
  <c r="C1431" i="3"/>
  <c r="E1431" i="3"/>
  <c r="H1431" i="3"/>
  <c r="B1431" i="3"/>
  <c r="A1432" i="3"/>
  <c r="C1432" i="3"/>
  <c r="D1432" i="3"/>
  <c r="E1432" i="3"/>
  <c r="G1432" i="3"/>
  <c r="H1432" i="3"/>
  <c r="B1432" i="3"/>
  <c r="A1433" i="3"/>
  <c r="C1433" i="3"/>
  <c r="E1433" i="3"/>
  <c r="D1433" i="3"/>
  <c r="G1433" i="3"/>
  <c r="H1433" i="3"/>
  <c r="B1433" i="3"/>
  <c r="A1434" i="3"/>
  <c r="B1434" i="3"/>
  <c r="D1434" i="3"/>
  <c r="G1434" i="3"/>
  <c r="C1434" i="3"/>
  <c r="E1434" i="3"/>
  <c r="H1434" i="3"/>
  <c r="A1435" i="3"/>
  <c r="B1435" i="3"/>
  <c r="C1435" i="3"/>
  <c r="D1435" i="3"/>
  <c r="E1435" i="3"/>
  <c r="G1435" i="3"/>
  <c r="H1435" i="3"/>
  <c r="A1436" i="3"/>
  <c r="C1436" i="3"/>
  <c r="E1436" i="3"/>
  <c r="D1436" i="3"/>
  <c r="G1436" i="3"/>
  <c r="H1436" i="3"/>
  <c r="B1436" i="3"/>
  <c r="A1437" i="3"/>
  <c r="C1437" i="3"/>
  <c r="D1437" i="3"/>
  <c r="E1437" i="3"/>
  <c r="G1437" i="3"/>
  <c r="H1437" i="3"/>
  <c r="B1437" i="3"/>
  <c r="A1438" i="3"/>
  <c r="B1438" i="3"/>
  <c r="D1438" i="3"/>
  <c r="G1438" i="3"/>
  <c r="C1438" i="3"/>
  <c r="E1438" i="3"/>
  <c r="H1438" i="3"/>
  <c r="A1439" i="3"/>
  <c r="D1439" i="3"/>
  <c r="G1439" i="3"/>
  <c r="C1439" i="3"/>
  <c r="E1439" i="3"/>
  <c r="H1439" i="3"/>
  <c r="B1439" i="3"/>
  <c r="A1440" i="3"/>
  <c r="C1440" i="3"/>
  <c r="D1440" i="3"/>
  <c r="E1440" i="3"/>
  <c r="G1440" i="3"/>
  <c r="H1440" i="3"/>
  <c r="B1440" i="3"/>
  <c r="A1441" i="3"/>
  <c r="C1441" i="3"/>
  <c r="E1441" i="3"/>
  <c r="D1441" i="3"/>
  <c r="G1441" i="3"/>
  <c r="H1441" i="3"/>
  <c r="B1441" i="3"/>
  <c r="A1442" i="3"/>
  <c r="B1442" i="3"/>
  <c r="D1442" i="3"/>
  <c r="G1442" i="3"/>
  <c r="C1442" i="3"/>
  <c r="E1442" i="3"/>
  <c r="H1442" i="3"/>
  <c r="A1443" i="3"/>
  <c r="B1443" i="3"/>
  <c r="C1443" i="3"/>
  <c r="D1443" i="3"/>
  <c r="E1443" i="3"/>
  <c r="G1443" i="3"/>
  <c r="H1443" i="3"/>
  <c r="A1444" i="3"/>
  <c r="C1444" i="3"/>
  <c r="E1444" i="3"/>
  <c r="D1444" i="3"/>
  <c r="G1444" i="3"/>
  <c r="H1444" i="3"/>
  <c r="B1444" i="3"/>
  <c r="A1445" i="3"/>
  <c r="C1445" i="3"/>
  <c r="D1445" i="3"/>
  <c r="E1445" i="3"/>
  <c r="G1445" i="3"/>
  <c r="H1445" i="3"/>
  <c r="B1445" i="3"/>
  <c r="A1446" i="3"/>
  <c r="B1446" i="3"/>
  <c r="D1446" i="3"/>
  <c r="G1446" i="3"/>
  <c r="C1446" i="3"/>
  <c r="E1446" i="3"/>
  <c r="H1446" i="3"/>
  <c r="A1447" i="3"/>
  <c r="D1447" i="3"/>
  <c r="G1447" i="3"/>
  <c r="C1447" i="3"/>
  <c r="E1447" i="3"/>
  <c r="H1447" i="3"/>
  <c r="B1447" i="3"/>
  <c r="A1448" i="3"/>
  <c r="C1448" i="3"/>
  <c r="D1448" i="3"/>
  <c r="E1448" i="3"/>
  <c r="G1448" i="3"/>
  <c r="H1448" i="3"/>
  <c r="B1448" i="3"/>
  <c r="A1449" i="3"/>
  <c r="C1449" i="3"/>
  <c r="E1449" i="3"/>
  <c r="D1449" i="3"/>
  <c r="G1449" i="3"/>
  <c r="H1449" i="3"/>
  <c r="B1449" i="3"/>
  <c r="A1450" i="3"/>
  <c r="B1450" i="3"/>
  <c r="D1450" i="3"/>
  <c r="G1450" i="3"/>
  <c r="C1450" i="3"/>
  <c r="E1450" i="3"/>
  <c r="H1450" i="3"/>
  <c r="A1451" i="3"/>
  <c r="B1451" i="3"/>
  <c r="C1451" i="3"/>
  <c r="D1451" i="3"/>
  <c r="E1451" i="3"/>
  <c r="G1451" i="3"/>
  <c r="H1451" i="3"/>
  <c r="A1452" i="3"/>
  <c r="C1452" i="3"/>
  <c r="E1452" i="3"/>
  <c r="D1452" i="3"/>
  <c r="G1452" i="3"/>
  <c r="H1452" i="3"/>
  <c r="B1452" i="3"/>
  <c r="A1453" i="3"/>
  <c r="C1453" i="3"/>
  <c r="D1453" i="3"/>
  <c r="E1453" i="3"/>
  <c r="G1453" i="3"/>
  <c r="H1453" i="3"/>
  <c r="B1453" i="3"/>
  <c r="A1454" i="3"/>
  <c r="B1454" i="3"/>
  <c r="D1454" i="3"/>
  <c r="G1454" i="3"/>
  <c r="C1454" i="3"/>
  <c r="E1454" i="3"/>
  <c r="H1454" i="3"/>
  <c r="A1455" i="3"/>
  <c r="D1455" i="3"/>
  <c r="G1455" i="3"/>
  <c r="C1455" i="3"/>
  <c r="E1455" i="3"/>
  <c r="H1455" i="3"/>
  <c r="B1455" i="3"/>
  <c r="A1456" i="3"/>
  <c r="C1456" i="3"/>
  <c r="D1456" i="3"/>
  <c r="E1456" i="3"/>
  <c r="G1456" i="3"/>
  <c r="H1456" i="3"/>
  <c r="B1456" i="3"/>
  <c r="A1457" i="3"/>
  <c r="C1457" i="3"/>
  <c r="E1457" i="3"/>
  <c r="D1457" i="3"/>
  <c r="G1457" i="3"/>
  <c r="H1457" i="3"/>
  <c r="B1457" i="3"/>
  <c r="A1458" i="3"/>
  <c r="B1458" i="3"/>
  <c r="D1458" i="3"/>
  <c r="G1458" i="3"/>
  <c r="C1458" i="3"/>
  <c r="E1458" i="3"/>
  <c r="H1458" i="3"/>
  <c r="A1459" i="3"/>
  <c r="B1459" i="3"/>
  <c r="C1459" i="3"/>
  <c r="D1459" i="3"/>
  <c r="E1459" i="3"/>
  <c r="G1459" i="3"/>
  <c r="H1459" i="3"/>
  <c r="A1460" i="3"/>
  <c r="C1460" i="3"/>
  <c r="E1460" i="3"/>
  <c r="D1460" i="3"/>
  <c r="G1460" i="3"/>
  <c r="H1460" i="3"/>
  <c r="B1460" i="3"/>
  <c r="A1461" i="3"/>
  <c r="C1461" i="3"/>
  <c r="D1461" i="3"/>
  <c r="E1461" i="3"/>
  <c r="G1461" i="3"/>
  <c r="H1461" i="3"/>
  <c r="B1461" i="3"/>
  <c r="A1462" i="3"/>
  <c r="B1462" i="3"/>
  <c r="D1462" i="3"/>
  <c r="G1462" i="3"/>
  <c r="C1462" i="3"/>
  <c r="E1462" i="3"/>
  <c r="H1462" i="3"/>
  <c r="A1463" i="3"/>
  <c r="D1463" i="3"/>
  <c r="G1463" i="3"/>
  <c r="C1463" i="3"/>
  <c r="E1463" i="3"/>
  <c r="H1463" i="3"/>
  <c r="B1463" i="3"/>
  <c r="A1464" i="3"/>
  <c r="C1464" i="3"/>
  <c r="D1464" i="3"/>
  <c r="E1464" i="3"/>
  <c r="G1464" i="3"/>
  <c r="H1464" i="3"/>
  <c r="B1464" i="3"/>
  <c r="A1465" i="3"/>
  <c r="C1465" i="3"/>
  <c r="E1465" i="3"/>
  <c r="D1465" i="3"/>
  <c r="G1465" i="3"/>
  <c r="H1465" i="3"/>
  <c r="B1465" i="3"/>
  <c r="A1466" i="3"/>
  <c r="B1466" i="3"/>
  <c r="D1466" i="3"/>
  <c r="G1466" i="3"/>
  <c r="C1466" i="3"/>
  <c r="E1466" i="3"/>
  <c r="H1466" i="3"/>
  <c r="A1467" i="3"/>
  <c r="B1467" i="3"/>
  <c r="C1467" i="3"/>
  <c r="D1467" i="3"/>
  <c r="E1467" i="3"/>
  <c r="G1467" i="3"/>
  <c r="H1467" i="3"/>
  <c r="A1468" i="3"/>
  <c r="C1468" i="3"/>
  <c r="E1468" i="3"/>
  <c r="D1468" i="3"/>
  <c r="G1468" i="3"/>
  <c r="H1468" i="3"/>
  <c r="B1468" i="3"/>
  <c r="A1469" i="3"/>
  <c r="C1469" i="3"/>
  <c r="D1469" i="3"/>
  <c r="E1469" i="3"/>
  <c r="G1469" i="3"/>
  <c r="H1469" i="3"/>
  <c r="B1469" i="3"/>
  <c r="A1470" i="3"/>
  <c r="B1470" i="3"/>
  <c r="D1470" i="3"/>
  <c r="G1470" i="3"/>
  <c r="C1470" i="3"/>
  <c r="E1470" i="3"/>
  <c r="H1470" i="3"/>
  <c r="A1471" i="3"/>
  <c r="D1471" i="3"/>
  <c r="G1471" i="3"/>
  <c r="C1471" i="3"/>
  <c r="E1471" i="3"/>
  <c r="H1471" i="3"/>
  <c r="B1471" i="3"/>
  <c r="A1472" i="3"/>
  <c r="C1472" i="3"/>
  <c r="D1472" i="3"/>
  <c r="E1472" i="3"/>
  <c r="G1472" i="3"/>
  <c r="H1472" i="3"/>
  <c r="B1472" i="3"/>
  <c r="A1473" i="3"/>
  <c r="C1473" i="3"/>
  <c r="E1473" i="3"/>
  <c r="D1473" i="3"/>
  <c r="G1473" i="3"/>
  <c r="H1473" i="3"/>
  <c r="B1473" i="3"/>
  <c r="A1474" i="3"/>
  <c r="B1474" i="3"/>
  <c r="D1474" i="3"/>
  <c r="G1474" i="3"/>
  <c r="C1474" i="3"/>
  <c r="E1474" i="3"/>
  <c r="H1474" i="3"/>
  <c r="A1475" i="3"/>
  <c r="B1475" i="3"/>
  <c r="C1475" i="3"/>
  <c r="D1475" i="3"/>
  <c r="E1475" i="3"/>
  <c r="G1475" i="3"/>
  <c r="H1475" i="3"/>
  <c r="A1476" i="3"/>
  <c r="C1476" i="3"/>
  <c r="E1476" i="3"/>
  <c r="D1476" i="3"/>
  <c r="G1476" i="3"/>
  <c r="H1476" i="3"/>
  <c r="B1476" i="3"/>
  <c r="A1477" i="3"/>
  <c r="C1477" i="3"/>
  <c r="D1477" i="3"/>
  <c r="E1477" i="3"/>
  <c r="G1477" i="3"/>
  <c r="H1477" i="3"/>
  <c r="B1477" i="3"/>
  <c r="A1478" i="3"/>
  <c r="B1478" i="3"/>
  <c r="D1478" i="3"/>
  <c r="G1478" i="3"/>
  <c r="C1478" i="3"/>
  <c r="E1478" i="3"/>
  <c r="H1478" i="3"/>
  <c r="A1479" i="3"/>
  <c r="D1479" i="3"/>
  <c r="G1479" i="3"/>
  <c r="C1479" i="3"/>
  <c r="E1479" i="3"/>
  <c r="H1479" i="3"/>
  <c r="B1479" i="3"/>
  <c r="A1480" i="3"/>
  <c r="C1480" i="3"/>
  <c r="D1480" i="3"/>
  <c r="E1480" i="3"/>
  <c r="G1480" i="3"/>
  <c r="H1480" i="3"/>
  <c r="B1480" i="3"/>
  <c r="A1481" i="3"/>
  <c r="C1481" i="3"/>
  <c r="E1481" i="3"/>
  <c r="D1481" i="3"/>
  <c r="G1481" i="3"/>
  <c r="H1481" i="3"/>
  <c r="B1481" i="3"/>
  <c r="A1482" i="3"/>
  <c r="B1482" i="3"/>
  <c r="D1482" i="3"/>
  <c r="G1482" i="3"/>
  <c r="C1482" i="3"/>
  <c r="E1482" i="3"/>
  <c r="H1482" i="3"/>
  <c r="A1483" i="3"/>
  <c r="B1483" i="3"/>
  <c r="C1483" i="3"/>
  <c r="D1483" i="3"/>
  <c r="E1483" i="3"/>
  <c r="G1483" i="3"/>
  <c r="H1483" i="3"/>
  <c r="A1484" i="3"/>
  <c r="C1484" i="3"/>
  <c r="E1484" i="3"/>
  <c r="D1484" i="3"/>
  <c r="G1484" i="3"/>
  <c r="H1484" i="3"/>
  <c r="B1484" i="3"/>
  <c r="A1485" i="3"/>
  <c r="C1485" i="3"/>
  <c r="D1485" i="3"/>
  <c r="E1485" i="3"/>
  <c r="G1485" i="3"/>
  <c r="H1485" i="3"/>
  <c r="B1485" i="3"/>
  <c r="A1486" i="3"/>
  <c r="B1486" i="3"/>
  <c r="D1486" i="3"/>
  <c r="G1486" i="3"/>
  <c r="C1486" i="3"/>
  <c r="E1486" i="3"/>
  <c r="H1486" i="3"/>
  <c r="A1487" i="3"/>
  <c r="D1487" i="3"/>
  <c r="G1487" i="3"/>
  <c r="C1487" i="3"/>
  <c r="E1487" i="3"/>
  <c r="H1487" i="3"/>
  <c r="B1487" i="3"/>
  <c r="A1488" i="3"/>
  <c r="C1488" i="3"/>
  <c r="D1488" i="3"/>
  <c r="E1488" i="3"/>
  <c r="G1488" i="3"/>
  <c r="H1488" i="3"/>
  <c r="B1488" i="3"/>
  <c r="A1489" i="3"/>
  <c r="C1489" i="3"/>
  <c r="E1489" i="3"/>
  <c r="D1489" i="3"/>
  <c r="G1489" i="3"/>
  <c r="H1489" i="3"/>
  <c r="B1489" i="3"/>
  <c r="A1490" i="3"/>
  <c r="B1490" i="3"/>
  <c r="D1490" i="3"/>
  <c r="G1490" i="3"/>
  <c r="C1490" i="3"/>
  <c r="E1490" i="3"/>
  <c r="H1490" i="3"/>
  <c r="A1491" i="3"/>
  <c r="B1491" i="3"/>
  <c r="C1491" i="3"/>
  <c r="D1491" i="3"/>
  <c r="E1491" i="3"/>
  <c r="G1491" i="3"/>
  <c r="H1491" i="3"/>
  <c r="A1492" i="3"/>
  <c r="C1492" i="3"/>
  <c r="E1492" i="3"/>
  <c r="D1492" i="3"/>
  <c r="G1492" i="3"/>
  <c r="H1492" i="3"/>
  <c r="B1492" i="3"/>
  <c r="A1493" i="3"/>
  <c r="C1493" i="3"/>
  <c r="D1493" i="3"/>
  <c r="E1493" i="3"/>
  <c r="G1493" i="3"/>
  <c r="H1493" i="3"/>
  <c r="B1493" i="3"/>
  <c r="A1494" i="3"/>
  <c r="B1494" i="3"/>
  <c r="D1494" i="3"/>
  <c r="G1494" i="3"/>
  <c r="C1494" i="3"/>
  <c r="E1494" i="3"/>
  <c r="H1494" i="3"/>
  <c r="A1495" i="3"/>
  <c r="D1495" i="3"/>
  <c r="G1495" i="3"/>
  <c r="C1495" i="3"/>
  <c r="E1495" i="3"/>
  <c r="H1495" i="3"/>
  <c r="B1495" i="3"/>
  <c r="A1496" i="3"/>
  <c r="C1496" i="3"/>
  <c r="D1496" i="3"/>
  <c r="E1496" i="3"/>
  <c r="G1496" i="3"/>
  <c r="H1496" i="3"/>
  <c r="B1496" i="3"/>
  <c r="A1497" i="3"/>
  <c r="C1497" i="3"/>
  <c r="E1497" i="3"/>
  <c r="D1497" i="3"/>
  <c r="G1497" i="3"/>
  <c r="H1497" i="3"/>
  <c r="B1497" i="3"/>
  <c r="A1498" i="3"/>
  <c r="B1498" i="3"/>
  <c r="D1498" i="3"/>
  <c r="G1498" i="3"/>
  <c r="C1498" i="3"/>
  <c r="E1498" i="3"/>
  <c r="H1498" i="3"/>
  <c r="A1499" i="3"/>
  <c r="B1499" i="3"/>
  <c r="C1499" i="3"/>
  <c r="D1499" i="3"/>
  <c r="E1499" i="3"/>
  <c r="G1499" i="3"/>
  <c r="H1499" i="3"/>
  <c r="A1500" i="3"/>
  <c r="C1500" i="3"/>
  <c r="E1500" i="3"/>
  <c r="D1500" i="3"/>
  <c r="G1500" i="3"/>
  <c r="H1500" i="3"/>
  <c r="B1500" i="3"/>
  <c r="A1501" i="3"/>
  <c r="C1501" i="3"/>
  <c r="D1501" i="3"/>
  <c r="E1501" i="3"/>
  <c r="G1501" i="3"/>
  <c r="H1501" i="3"/>
  <c r="B1501" i="3"/>
  <c r="A1502" i="3"/>
  <c r="B1502" i="3"/>
  <c r="D1502" i="3"/>
  <c r="G1502" i="3"/>
  <c r="C1502" i="3"/>
  <c r="E1502" i="3"/>
  <c r="H1502" i="3"/>
  <c r="A1503" i="3"/>
  <c r="D1503" i="3"/>
  <c r="G1503" i="3"/>
  <c r="C1503" i="3"/>
  <c r="E1503" i="3"/>
  <c r="H1503" i="3"/>
  <c r="B1503" i="3"/>
  <c r="A1504" i="3"/>
  <c r="C1504" i="3"/>
  <c r="D1504" i="3"/>
  <c r="E1504" i="3"/>
  <c r="G1504" i="3"/>
  <c r="H1504" i="3"/>
  <c r="B1504" i="3"/>
  <c r="A1505" i="3"/>
  <c r="C1505" i="3"/>
  <c r="E1505" i="3"/>
  <c r="D1505" i="3"/>
  <c r="G1505" i="3"/>
  <c r="H1505" i="3"/>
  <c r="B1505" i="3"/>
  <c r="A1506" i="3"/>
  <c r="B1506" i="3"/>
  <c r="D1506" i="3"/>
  <c r="G1506" i="3"/>
  <c r="C1506" i="3"/>
  <c r="E1506" i="3"/>
  <c r="H1506" i="3"/>
  <c r="A1507" i="3"/>
  <c r="B1507" i="3"/>
  <c r="C1507" i="3"/>
  <c r="D1507" i="3"/>
  <c r="E1507" i="3"/>
  <c r="G1507" i="3"/>
  <c r="H1507" i="3"/>
  <c r="A1508" i="3"/>
  <c r="C1508" i="3"/>
  <c r="E1508" i="3"/>
  <c r="D1508" i="3"/>
  <c r="G1508" i="3"/>
  <c r="H1508" i="3"/>
  <c r="B1508" i="3"/>
  <c r="A1509" i="3"/>
  <c r="C1509" i="3"/>
  <c r="D1509" i="3"/>
  <c r="E1509" i="3"/>
  <c r="G1509" i="3"/>
  <c r="H1509" i="3"/>
  <c r="B1509" i="3"/>
  <c r="A1510" i="3"/>
  <c r="B1510" i="3"/>
  <c r="D1510" i="3"/>
  <c r="G1510" i="3"/>
  <c r="C1510" i="3"/>
  <c r="E1510" i="3"/>
  <c r="H1510" i="3"/>
  <c r="A1511" i="3"/>
  <c r="D1511" i="3"/>
  <c r="G1511" i="3"/>
  <c r="C1511" i="3"/>
  <c r="E1511" i="3"/>
  <c r="H1511" i="3"/>
  <c r="B1511" i="3"/>
  <c r="A1512" i="3"/>
  <c r="C1512" i="3"/>
  <c r="D1512" i="3"/>
  <c r="E1512" i="3"/>
  <c r="G1512" i="3"/>
  <c r="H1512" i="3"/>
  <c r="B1512" i="3"/>
  <c r="A1513" i="3"/>
  <c r="C1513" i="3"/>
  <c r="E1513" i="3"/>
  <c r="D1513" i="3"/>
  <c r="G1513" i="3"/>
  <c r="H1513" i="3"/>
  <c r="B1513" i="3"/>
  <c r="A1514" i="3"/>
  <c r="B1514" i="3"/>
  <c r="D1514" i="3"/>
  <c r="G1514" i="3"/>
  <c r="C1514" i="3"/>
  <c r="E1514" i="3"/>
  <c r="H1514" i="3"/>
  <c r="A1515" i="3"/>
  <c r="B1515" i="3"/>
  <c r="C1515" i="3"/>
  <c r="D1515" i="3"/>
  <c r="E1515" i="3"/>
  <c r="G1515" i="3"/>
  <c r="H1515" i="3"/>
  <c r="A1516" i="3"/>
  <c r="C1516" i="3"/>
  <c r="E1516" i="3"/>
  <c r="D1516" i="3"/>
  <c r="G1516" i="3"/>
  <c r="H1516" i="3"/>
  <c r="B1516" i="3"/>
  <c r="A1517" i="3"/>
  <c r="C1517" i="3"/>
  <c r="D1517" i="3"/>
  <c r="E1517" i="3"/>
  <c r="G1517" i="3"/>
  <c r="H1517" i="3"/>
  <c r="B1517" i="3"/>
  <c r="A1518" i="3"/>
  <c r="B1518" i="3"/>
  <c r="D1518" i="3"/>
  <c r="G1518" i="3"/>
  <c r="C1518" i="3"/>
  <c r="E1518" i="3"/>
  <c r="H1518" i="3"/>
  <c r="A1519" i="3"/>
  <c r="D1519" i="3"/>
  <c r="G1519" i="3"/>
  <c r="C1519" i="3"/>
  <c r="E1519" i="3"/>
  <c r="H1519" i="3"/>
  <c r="B1519" i="3"/>
  <c r="A1520" i="3"/>
  <c r="C1520" i="3"/>
  <c r="D1520" i="3"/>
  <c r="E1520" i="3"/>
  <c r="G1520" i="3"/>
  <c r="H1520" i="3"/>
  <c r="B1520" i="3"/>
  <c r="A1521" i="3"/>
  <c r="C1521" i="3"/>
  <c r="E1521" i="3"/>
  <c r="D1521" i="3"/>
  <c r="G1521" i="3"/>
  <c r="H1521" i="3"/>
  <c r="B1521" i="3"/>
  <c r="A1522" i="3"/>
  <c r="B1522" i="3"/>
  <c r="D1522" i="3"/>
  <c r="G1522" i="3"/>
  <c r="C1522" i="3"/>
  <c r="E1522" i="3"/>
  <c r="H1522" i="3"/>
  <c r="A1523" i="3"/>
  <c r="B1523" i="3"/>
  <c r="C1523" i="3"/>
  <c r="D1523" i="3"/>
  <c r="E1523" i="3"/>
  <c r="G1523" i="3"/>
  <c r="H1523" i="3"/>
  <c r="A1524" i="3"/>
  <c r="C1524" i="3"/>
  <c r="E1524" i="3"/>
  <c r="D1524" i="3"/>
  <c r="G1524" i="3"/>
  <c r="H1524" i="3"/>
  <c r="B1524" i="3"/>
  <c r="A1525" i="3"/>
  <c r="C1525" i="3"/>
  <c r="D1525" i="3"/>
  <c r="E1525" i="3"/>
  <c r="G1525" i="3"/>
  <c r="H1525" i="3"/>
  <c r="B1525" i="3"/>
  <c r="A1526" i="3"/>
  <c r="B1526" i="3"/>
  <c r="D1526" i="3"/>
  <c r="G1526" i="3"/>
  <c r="C1526" i="3"/>
  <c r="E1526" i="3"/>
  <c r="H1526" i="3"/>
  <c r="A1527" i="3"/>
  <c r="D1527" i="3"/>
  <c r="G1527" i="3"/>
  <c r="C1527" i="3"/>
  <c r="E1527" i="3"/>
  <c r="H1527" i="3"/>
  <c r="B1527" i="3"/>
  <c r="A1528" i="3"/>
  <c r="C1528" i="3"/>
  <c r="D1528" i="3"/>
  <c r="E1528" i="3"/>
  <c r="G1528" i="3"/>
  <c r="H1528" i="3"/>
  <c r="B1528" i="3"/>
  <c r="A1529" i="3"/>
  <c r="C1529" i="3"/>
  <c r="E1529" i="3"/>
  <c r="D1529" i="3"/>
  <c r="G1529" i="3"/>
  <c r="H1529" i="3"/>
  <c r="B1529" i="3"/>
  <c r="A1530" i="3"/>
  <c r="B1530" i="3"/>
  <c r="D1530" i="3"/>
  <c r="G1530" i="3"/>
  <c r="C1530" i="3"/>
  <c r="E1530" i="3"/>
  <c r="H1530" i="3"/>
  <c r="A1531" i="3"/>
  <c r="B1531" i="3"/>
  <c r="C1531" i="3"/>
  <c r="D1531" i="3"/>
  <c r="E1531" i="3"/>
  <c r="G1531" i="3"/>
  <c r="H1531" i="3"/>
  <c r="A1532" i="3"/>
  <c r="C1532" i="3"/>
  <c r="E1532" i="3"/>
  <c r="D1532" i="3"/>
  <c r="G1532" i="3"/>
  <c r="H1532" i="3"/>
  <c r="B1532" i="3"/>
  <c r="A1533" i="3"/>
  <c r="C1533" i="3"/>
  <c r="D1533" i="3"/>
  <c r="E1533" i="3"/>
  <c r="G1533" i="3"/>
  <c r="H1533" i="3"/>
  <c r="B1533" i="3"/>
  <c r="A1534" i="3"/>
  <c r="B1534" i="3"/>
  <c r="D1534" i="3"/>
  <c r="G1534" i="3"/>
  <c r="C1534" i="3"/>
  <c r="E1534" i="3"/>
  <c r="H1534" i="3"/>
  <c r="A1535" i="3"/>
  <c r="D1535" i="3"/>
  <c r="G1535" i="3"/>
  <c r="C1535" i="3"/>
  <c r="E1535" i="3"/>
  <c r="H1535" i="3"/>
  <c r="B1535" i="3"/>
  <c r="A1536" i="3"/>
  <c r="C1536" i="3"/>
  <c r="D1536" i="3"/>
  <c r="E1536" i="3"/>
  <c r="G1536" i="3"/>
  <c r="H1536" i="3"/>
  <c r="B1536" i="3"/>
  <c r="A1537" i="3"/>
  <c r="C1537" i="3"/>
  <c r="E1537" i="3"/>
  <c r="D1537" i="3"/>
  <c r="G1537" i="3"/>
  <c r="H1537" i="3"/>
  <c r="B1537" i="3"/>
  <c r="A1538" i="3"/>
  <c r="B1538" i="3"/>
  <c r="D1538" i="3"/>
  <c r="G1538" i="3"/>
  <c r="C1538" i="3"/>
  <c r="E1538" i="3"/>
  <c r="H1538" i="3"/>
  <c r="A1539" i="3"/>
  <c r="B1539" i="3"/>
  <c r="C1539" i="3"/>
  <c r="D1539" i="3"/>
  <c r="E1539" i="3"/>
  <c r="G1539" i="3"/>
  <c r="H1539" i="3"/>
  <c r="A1540" i="3"/>
  <c r="C1540" i="3"/>
  <c r="E1540" i="3"/>
  <c r="D1540" i="3"/>
  <c r="G1540" i="3"/>
  <c r="H1540" i="3"/>
  <c r="B1540" i="3"/>
  <c r="A1541" i="3"/>
  <c r="C1541" i="3"/>
  <c r="D1541" i="3"/>
  <c r="E1541" i="3"/>
  <c r="G1541" i="3"/>
  <c r="H1541" i="3"/>
  <c r="B1541" i="3"/>
  <c r="A1542" i="3"/>
  <c r="B1542" i="3"/>
  <c r="D1542" i="3"/>
  <c r="G1542" i="3"/>
  <c r="C1542" i="3"/>
  <c r="E1542" i="3"/>
  <c r="H1542" i="3"/>
  <c r="A1543" i="3"/>
  <c r="D1543" i="3"/>
  <c r="G1543" i="3"/>
  <c r="C1543" i="3"/>
  <c r="E1543" i="3"/>
  <c r="H1543" i="3"/>
  <c r="B1543" i="3"/>
  <c r="A1544" i="3"/>
  <c r="C1544" i="3"/>
  <c r="D1544" i="3"/>
  <c r="E1544" i="3"/>
  <c r="G1544" i="3"/>
  <c r="H1544" i="3"/>
  <c r="B1544" i="3"/>
  <c r="A1545" i="3"/>
  <c r="C1545" i="3"/>
  <c r="E1545" i="3"/>
  <c r="D1545" i="3"/>
  <c r="G1545" i="3"/>
  <c r="H1545" i="3"/>
  <c r="B1545" i="3"/>
  <c r="A1546" i="3"/>
  <c r="B1546" i="3"/>
  <c r="D1546" i="3"/>
  <c r="G1546" i="3"/>
  <c r="C1546" i="3"/>
  <c r="E1546" i="3"/>
  <c r="H1546" i="3"/>
  <c r="A1547" i="3"/>
  <c r="B1547" i="3"/>
  <c r="C1547" i="3"/>
  <c r="D1547" i="3"/>
  <c r="E1547" i="3"/>
  <c r="G1547" i="3"/>
  <c r="H1547" i="3"/>
  <c r="A1548" i="3"/>
  <c r="C1548" i="3"/>
  <c r="E1548" i="3"/>
  <c r="D1548" i="3"/>
  <c r="G1548" i="3"/>
  <c r="H1548" i="3"/>
  <c r="B1548" i="3"/>
  <c r="A1549" i="3"/>
  <c r="C1549" i="3"/>
  <c r="D1549" i="3"/>
  <c r="E1549" i="3"/>
  <c r="G1549" i="3"/>
  <c r="H1549" i="3"/>
  <c r="B1549" i="3"/>
  <c r="A1550" i="3"/>
  <c r="B1550" i="3"/>
  <c r="D1550" i="3"/>
  <c r="G1550" i="3"/>
  <c r="C1550" i="3"/>
  <c r="E1550" i="3"/>
  <c r="H1550" i="3"/>
  <c r="A1551" i="3"/>
  <c r="D1551" i="3"/>
  <c r="G1551" i="3"/>
  <c r="C1551" i="3"/>
  <c r="E1551" i="3"/>
  <c r="H1551" i="3"/>
  <c r="B1551" i="3"/>
  <c r="A1552" i="3"/>
  <c r="C1552" i="3"/>
  <c r="D1552" i="3"/>
  <c r="E1552" i="3"/>
  <c r="G1552" i="3"/>
  <c r="H1552" i="3"/>
  <c r="B1552" i="3"/>
  <c r="A1553" i="3"/>
  <c r="C1553" i="3"/>
  <c r="E1553" i="3"/>
  <c r="D1553" i="3"/>
  <c r="G1553" i="3"/>
  <c r="H1553" i="3"/>
  <c r="B1553" i="3"/>
  <c r="A1554" i="3"/>
  <c r="B1554" i="3"/>
  <c r="D1554" i="3"/>
  <c r="G1554" i="3"/>
  <c r="C1554" i="3"/>
  <c r="E1554" i="3"/>
  <c r="H1554" i="3"/>
  <c r="A1555" i="3"/>
  <c r="B1555" i="3"/>
  <c r="C1555" i="3"/>
  <c r="D1555" i="3"/>
  <c r="E1555" i="3"/>
  <c r="G1555" i="3"/>
  <c r="H1555" i="3"/>
  <c r="A1556" i="3"/>
  <c r="C1556" i="3"/>
  <c r="E1556" i="3"/>
  <c r="D1556" i="3"/>
  <c r="G1556" i="3"/>
  <c r="H1556" i="3"/>
  <c r="B1556" i="3"/>
  <c r="A1557" i="3"/>
  <c r="C1557" i="3"/>
  <c r="D1557" i="3"/>
  <c r="E1557" i="3"/>
  <c r="G1557" i="3"/>
  <c r="H1557" i="3"/>
  <c r="B1557" i="3"/>
  <c r="A1558" i="3"/>
  <c r="B1558" i="3"/>
  <c r="D1558" i="3"/>
  <c r="G1558" i="3"/>
  <c r="C1558" i="3"/>
  <c r="E1558" i="3"/>
  <c r="H1558" i="3"/>
  <c r="A1559" i="3"/>
  <c r="D1559" i="3"/>
  <c r="G1559" i="3"/>
  <c r="C1559" i="3"/>
  <c r="E1559" i="3"/>
  <c r="H1559" i="3"/>
  <c r="B1559" i="3"/>
  <c r="A1560" i="3"/>
  <c r="C1560" i="3"/>
  <c r="D1560" i="3"/>
  <c r="E1560" i="3"/>
  <c r="G1560" i="3"/>
  <c r="H1560" i="3"/>
  <c r="B1560" i="3"/>
  <c r="A1561" i="3"/>
  <c r="C1561" i="3"/>
  <c r="E1561" i="3"/>
  <c r="D1561" i="3"/>
  <c r="G1561" i="3"/>
  <c r="H1561" i="3"/>
  <c r="B1561" i="3"/>
  <c r="A1562" i="3"/>
  <c r="B1562" i="3"/>
  <c r="D1562" i="3"/>
  <c r="G1562" i="3"/>
  <c r="C1562" i="3"/>
  <c r="E1562" i="3"/>
  <c r="H1562" i="3"/>
  <c r="A1563" i="3"/>
  <c r="B1563" i="3"/>
  <c r="C1563" i="3"/>
  <c r="D1563" i="3"/>
  <c r="E1563" i="3"/>
  <c r="G1563" i="3"/>
  <c r="H1563" i="3"/>
  <c r="A1564" i="3"/>
  <c r="C1564" i="3"/>
  <c r="E1564" i="3"/>
  <c r="D1564" i="3"/>
  <c r="G1564" i="3"/>
  <c r="H1564" i="3"/>
  <c r="B1564" i="3"/>
  <c r="A1565" i="3"/>
  <c r="C1565" i="3"/>
  <c r="D1565" i="3"/>
  <c r="E1565" i="3"/>
  <c r="G1565" i="3"/>
  <c r="H1565" i="3"/>
  <c r="B1565" i="3"/>
  <c r="A1566" i="3"/>
  <c r="B1566" i="3"/>
  <c r="D1566" i="3"/>
  <c r="G1566" i="3"/>
  <c r="C1566" i="3"/>
  <c r="E1566" i="3"/>
  <c r="H1566" i="3"/>
  <c r="A1567" i="3"/>
  <c r="D1567" i="3"/>
  <c r="G1567" i="3"/>
  <c r="C1567" i="3"/>
  <c r="E1567" i="3"/>
  <c r="H1567" i="3"/>
  <c r="B1567" i="3"/>
  <c r="C11" i="1"/>
  <c r="C12" i="2"/>
  <c r="C12" i="1"/>
  <c r="C11" i="2"/>
  <c r="F683" i="1" l="1"/>
  <c r="G683" i="1" s="1"/>
  <c r="I683" i="1" s="1"/>
  <c r="O1640" i="1"/>
  <c r="O1625" i="1"/>
  <c r="E1118" i="3"/>
  <c r="E1083" i="3"/>
  <c r="E843" i="3"/>
  <c r="E793" i="3"/>
  <c r="E716" i="3"/>
  <c r="E282" i="3"/>
  <c r="E223" i="3"/>
  <c r="E204" i="3"/>
  <c r="E118" i="3"/>
  <c r="E112" i="3"/>
  <c r="E104" i="3"/>
  <c r="E101" i="3"/>
  <c r="E51" i="3"/>
  <c r="E24" i="3"/>
  <c r="E22" i="3"/>
  <c r="E15" i="3"/>
  <c r="E1334" i="3"/>
  <c r="E1292" i="3"/>
  <c r="E1236" i="3"/>
  <c r="E1229" i="3"/>
  <c r="E1133" i="3"/>
  <c r="E789" i="3"/>
  <c r="E248" i="3"/>
  <c r="E168" i="3"/>
  <c r="E136" i="3"/>
  <c r="E133" i="3"/>
  <c r="E128" i="3"/>
  <c r="E111" i="3"/>
  <c r="E82" i="3"/>
  <c r="E39" i="3"/>
  <c r="E1277" i="3"/>
  <c r="E1090" i="3"/>
  <c r="E1243" i="3"/>
  <c r="E1205" i="3"/>
  <c r="E1193" i="3"/>
  <c r="E1162" i="3"/>
  <c r="E1141" i="3"/>
  <c r="E1126" i="3"/>
  <c r="E1086" i="3"/>
  <c r="E1072" i="3"/>
  <c r="E878" i="3"/>
  <c r="E1215" i="3"/>
  <c r="E1151" i="3"/>
  <c r="E1144" i="3"/>
  <c r="E1137" i="3"/>
  <c r="E1011" i="3"/>
  <c r="E956" i="3"/>
  <c r="E919" i="3"/>
  <c r="E905" i="3"/>
  <c r="E839" i="3"/>
  <c r="E812" i="3"/>
  <c r="E770" i="3"/>
  <c r="E720" i="3"/>
  <c r="E254" i="3"/>
  <c r="E126" i="3"/>
  <c r="E81" i="3"/>
  <c r="E31" i="3"/>
  <c r="E113" i="3"/>
  <c r="E106" i="3"/>
  <c r="E83" i="3"/>
  <c r="E75" i="3"/>
  <c r="E18" i="3"/>
  <c r="E11" i="3"/>
  <c r="E1349" i="3"/>
  <c r="E912" i="3"/>
  <c r="E847" i="3"/>
  <c r="E262" i="3"/>
  <c r="E182" i="3"/>
  <c r="E137" i="3"/>
  <c r="E129" i="3"/>
  <c r="E127" i="3"/>
  <c r="E1299" i="3"/>
  <c r="E1288" i="3"/>
  <c r="E1247" i="3"/>
  <c r="E1233" i="3"/>
  <c r="E1225" i="3"/>
  <c r="E1194" i="3"/>
  <c r="E1166" i="3"/>
  <c r="E1122" i="3"/>
  <c r="E1115" i="3"/>
  <c r="E1037" i="3"/>
  <c r="E1000" i="3"/>
  <c r="E952" i="3"/>
  <c r="E901" i="3"/>
  <c r="E797" i="3"/>
  <c r="E278" i="3"/>
  <c r="E227" i="3"/>
  <c r="E130" i="3"/>
  <c r="E122" i="3"/>
  <c r="E1307" i="3"/>
  <c r="E1270" i="3"/>
  <c r="E1232" i="3"/>
  <c r="E735" i="3"/>
  <c r="E285" i="3"/>
  <c r="E263" i="3"/>
  <c r="E258" i="3"/>
  <c r="E244" i="3"/>
  <c r="E207" i="3"/>
  <c r="E193" i="3"/>
  <c r="E172" i="3"/>
  <c r="E152" i="3"/>
  <c r="E70" i="3"/>
  <c r="E1216" i="3"/>
  <c r="E893" i="3"/>
  <c r="E1352" i="3"/>
  <c r="E1321" i="3"/>
  <c r="E1228" i="3"/>
  <c r="E1218" i="3"/>
  <c r="E1068" i="3"/>
  <c r="E1007" i="3"/>
  <c r="E974" i="3"/>
  <c r="E960" i="3"/>
  <c r="E915" i="3"/>
  <c r="E835" i="3"/>
  <c r="E785" i="3"/>
  <c r="E766" i="3"/>
  <c r="E252" i="3"/>
  <c r="E201" i="3"/>
  <c r="E166" i="3"/>
  <c r="E161" i="3"/>
  <c r="E86" i="3"/>
  <c r="E71" i="3"/>
  <c r="E35" i="3"/>
  <c r="E27" i="3"/>
  <c r="Q1637" i="2"/>
  <c r="F15" i="2"/>
  <c r="O1641" i="1"/>
  <c r="F15" i="1"/>
  <c r="O1639" i="1"/>
  <c r="O1638" i="1"/>
  <c r="Q1636" i="2"/>
  <c r="Q1635" i="2"/>
  <c r="E1298" i="3"/>
  <c r="E1251" i="3"/>
  <c r="E1235" i="3"/>
  <c r="E1087" i="3"/>
  <c r="E1013" i="3"/>
  <c r="E983" i="3"/>
  <c r="E968" i="3"/>
  <c r="E903" i="3"/>
  <c r="E740" i="3"/>
  <c r="E718" i="3"/>
  <c r="E180" i="3"/>
  <c r="E179" i="3"/>
  <c r="E171" i="3"/>
  <c r="E1290" i="3"/>
  <c r="E1212" i="3"/>
  <c r="E1152" i="3"/>
  <c r="E982" i="3"/>
  <c r="E975" i="3"/>
  <c r="E776" i="3"/>
  <c r="E728" i="3"/>
  <c r="E289" i="3"/>
  <c r="E279" i="3"/>
  <c r="E95" i="3"/>
  <c r="E47" i="3"/>
  <c r="E1344" i="3"/>
  <c r="E1276" i="3"/>
  <c r="E1204" i="3"/>
  <c r="E1129" i="3"/>
  <c r="E1104" i="3"/>
  <c r="E999" i="3"/>
  <c r="E986" i="3"/>
  <c r="E954" i="3"/>
  <c r="E813" i="3"/>
  <c r="E787" i="3"/>
  <c r="E250" i="3"/>
  <c r="E165" i="3"/>
  <c r="E145" i="3"/>
  <c r="E65" i="3"/>
  <c r="E63" i="3"/>
  <c r="E144" i="3"/>
  <c r="E74" i="3"/>
  <c r="E268" i="3"/>
  <c r="E260" i="3"/>
  <c r="E1293" i="3"/>
  <c r="E1272" i="3"/>
  <c r="E1231" i="3"/>
  <c r="E1201" i="3"/>
  <c r="E961" i="3"/>
  <c r="E891" i="3"/>
  <c r="E884" i="3"/>
  <c r="E798" i="3"/>
  <c r="E205" i="3"/>
  <c r="E200" i="3"/>
  <c r="E160" i="3"/>
  <c r="E100" i="3"/>
  <c r="E17" i="3"/>
  <c r="E292" i="3"/>
  <c r="E1309" i="3"/>
  <c r="E1081" i="3"/>
  <c r="E1274" i="3"/>
  <c r="E1255" i="3"/>
  <c r="E1170" i="3"/>
  <c r="E1125" i="3"/>
  <c r="E1107" i="3"/>
  <c r="E1066" i="3"/>
  <c r="E1044" i="3"/>
  <c r="E816" i="3"/>
  <c r="E769" i="3"/>
  <c r="E739" i="3"/>
  <c r="E214" i="3"/>
  <c r="E1325" i="3"/>
  <c r="E1249" i="3"/>
  <c r="E1148" i="3"/>
  <c r="E1094" i="3"/>
  <c r="E1084" i="3"/>
  <c r="E1075" i="3"/>
  <c r="E1070" i="3"/>
  <c r="E958" i="3"/>
  <c r="E947" i="3"/>
  <c r="E910" i="3"/>
  <c r="E895" i="3"/>
  <c r="E877" i="3"/>
  <c r="E831" i="3"/>
  <c r="E772" i="3"/>
  <c r="E59" i="3"/>
  <c r="E43" i="3"/>
  <c r="O1635" i="1"/>
  <c r="Q1634" i="2"/>
  <c r="O1637" i="1"/>
  <c r="O1636" i="1"/>
  <c r="Q1633" i="2"/>
  <c r="Q1632" i="2"/>
  <c r="O1631" i="1"/>
  <c r="O1611" i="1"/>
  <c r="O1594" i="1"/>
  <c r="Q1628" i="2"/>
  <c r="Q1609" i="2"/>
  <c r="Q1600" i="2"/>
  <c r="Q1627" i="2"/>
  <c r="Q1623" i="2"/>
  <c r="Q1626" i="2"/>
  <c r="Q1631" i="2"/>
  <c r="Q1608" i="2"/>
  <c r="Q1630" i="2"/>
  <c r="Q1629" i="2"/>
  <c r="E917" i="3"/>
  <c r="F958" i="1"/>
  <c r="G958" i="1" s="1"/>
  <c r="I958" i="1" s="1"/>
  <c r="F780" i="1"/>
  <c r="G780" i="1" s="1"/>
  <c r="I780" i="1" s="1"/>
  <c r="F737" i="1"/>
  <c r="G737" i="1" s="1"/>
  <c r="I737" i="1" s="1"/>
  <c r="F204" i="1"/>
  <c r="G204" i="1" s="1"/>
  <c r="H204" i="1" s="1"/>
  <c r="E220" i="3"/>
  <c r="E164" i="3"/>
  <c r="E156" i="3"/>
  <c r="E121" i="3"/>
  <c r="E1320" i="3"/>
  <c r="F857" i="1"/>
  <c r="G857" i="1" s="1"/>
  <c r="I857" i="1" s="1"/>
  <c r="E806" i="3"/>
  <c r="E1353" i="3"/>
  <c r="E1283" i="3"/>
  <c r="E1155" i="3"/>
  <c r="E1159" i="3"/>
  <c r="E232" i="3"/>
  <c r="E1180" i="3"/>
  <c r="E296" i="3"/>
  <c r="E1286" i="3"/>
  <c r="E819" i="3"/>
  <c r="O1630" i="1"/>
  <c r="O1629" i="1"/>
  <c r="O1634" i="1"/>
  <c r="O1610" i="1"/>
  <c r="O1633" i="1"/>
  <c r="O1632" i="1"/>
  <c r="O1626" i="1"/>
  <c r="C16" i="1"/>
  <c r="D18" i="1" s="1"/>
  <c r="O418" i="1"/>
  <c r="O1325" i="1"/>
  <c r="O491" i="1"/>
  <c r="O1628" i="1"/>
  <c r="O128" i="1"/>
  <c r="O1449" i="1"/>
  <c r="O309" i="1"/>
  <c r="O1517" i="1"/>
  <c r="O252" i="1"/>
  <c r="O1457" i="1"/>
  <c r="O350" i="1"/>
  <c r="O360" i="1"/>
  <c r="O1618" i="1"/>
  <c r="O608" i="1"/>
  <c r="O1579" i="1"/>
  <c r="O550" i="1"/>
  <c r="O1540" i="1"/>
  <c r="O409" i="1"/>
  <c r="O1389" i="1"/>
  <c r="O111" i="1"/>
  <c r="O1577" i="1"/>
  <c r="O391" i="1"/>
  <c r="O1600" i="1"/>
  <c r="O345" i="1"/>
  <c r="O1553" i="1"/>
  <c r="O293" i="1"/>
  <c r="O1571" i="1"/>
  <c r="O531" i="1"/>
  <c r="O386" i="1"/>
  <c r="O408" i="1"/>
  <c r="O145" i="1"/>
  <c r="O607" i="1"/>
  <c r="O85" i="1"/>
  <c r="O536" i="1"/>
  <c r="O25" i="1"/>
  <c r="O616" i="1"/>
  <c r="O1605" i="1"/>
  <c r="O850" i="1"/>
  <c r="O1575" i="1"/>
  <c r="O1515" i="1"/>
  <c r="O744" i="1"/>
  <c r="O277" i="1"/>
  <c r="O100" i="1"/>
  <c r="O262" i="1"/>
  <c r="O184" i="1"/>
  <c r="O1608" i="1"/>
  <c r="O450" i="1"/>
  <c r="O1602" i="1"/>
  <c r="O504" i="1"/>
  <c r="O1527" i="1"/>
  <c r="O405" i="1"/>
  <c r="O1558" i="1"/>
  <c r="O400" i="1"/>
  <c r="O1530" i="1"/>
  <c r="O83" i="1"/>
  <c r="O335" i="1"/>
  <c r="O171" i="1"/>
  <c r="O1368" i="1"/>
  <c r="O470" i="1"/>
  <c r="O1395" i="1"/>
  <c r="O547" i="1"/>
  <c r="O1559" i="1"/>
  <c r="O502" i="1"/>
  <c r="O1499" i="1"/>
  <c r="O1241" i="1"/>
  <c r="O21" i="1"/>
  <c r="O1593" i="1"/>
  <c r="O699" i="1"/>
  <c r="O402" i="1"/>
  <c r="O1327" i="1"/>
  <c r="O469" i="1"/>
  <c r="O1440" i="1"/>
  <c r="O410" i="1"/>
  <c r="O1621" i="1"/>
  <c r="O383" i="1"/>
  <c r="O1588" i="1"/>
  <c r="O261" i="1"/>
  <c r="O368" i="1"/>
  <c r="O330" i="1"/>
  <c r="O1546" i="1"/>
  <c r="O679" i="1"/>
  <c r="O395" i="1"/>
  <c r="O1609" i="1"/>
  <c r="O493" i="1"/>
  <c r="O64" i="1"/>
  <c r="O207" i="1"/>
  <c r="O1607" i="1"/>
  <c r="O312" i="1"/>
  <c r="O1396" i="1"/>
  <c r="O489" i="1"/>
  <c r="O1460" i="1"/>
  <c r="O283" i="1"/>
  <c r="O579" i="1"/>
  <c r="O132" i="1"/>
  <c r="O646" i="1"/>
  <c r="O72" i="1"/>
  <c r="O643" i="1"/>
  <c r="O153" i="1"/>
  <c r="O647" i="1"/>
  <c r="O93" i="1"/>
  <c r="O209" i="1"/>
  <c r="O1463" i="1"/>
  <c r="O364" i="1"/>
  <c r="O1435" i="1"/>
  <c r="O444" i="1"/>
  <c r="O1596" i="1"/>
  <c r="O459" i="1"/>
  <c r="O81" i="1"/>
  <c r="O532" i="1"/>
  <c r="O249" i="1"/>
  <c r="O464" i="1"/>
  <c r="O115" i="1"/>
  <c r="O653" i="1"/>
  <c r="O55" i="1"/>
  <c r="O614" i="1"/>
  <c r="O140" i="1"/>
  <c r="O672" i="1"/>
  <c r="O80" i="1"/>
  <c r="O1242" i="1"/>
  <c r="O23" i="1"/>
  <c r="O108" i="1"/>
  <c r="O1084" i="1"/>
  <c r="O393" i="1"/>
  <c r="O331" i="1"/>
  <c r="O457" i="1"/>
  <c r="O371" i="1"/>
  <c r="O1418" i="1"/>
  <c r="O569" i="1"/>
  <c r="O65" i="1"/>
  <c r="O513" i="1"/>
  <c r="O541" i="1"/>
  <c r="O586" i="1"/>
  <c r="O1617" i="1"/>
  <c r="O506" i="1"/>
  <c r="O1560" i="1"/>
  <c r="O248" i="1"/>
  <c r="O377" i="1"/>
  <c r="O280" i="1"/>
  <c r="O1482" i="1"/>
  <c r="O651" i="1"/>
  <c r="O97" i="1"/>
  <c r="O548" i="1"/>
  <c r="O37" i="1"/>
  <c r="O456" i="1"/>
  <c r="O1601" i="1"/>
  <c r="O1566" i="1"/>
  <c r="O220" i="1"/>
  <c r="O91" i="1"/>
  <c r="O1191" i="1"/>
  <c r="O527" i="1"/>
  <c r="O32" i="1"/>
  <c r="O707" i="1"/>
  <c r="O166" i="1"/>
  <c r="O282" i="1"/>
  <c r="O1534" i="1"/>
  <c r="O281" i="1"/>
  <c r="O1506" i="1"/>
  <c r="O467" i="1"/>
  <c r="O1446" i="1"/>
  <c r="O558" i="1"/>
  <c r="O549" i="1"/>
  <c r="O216" i="1"/>
  <c r="O769" i="1"/>
  <c r="O179" i="1"/>
  <c r="O602" i="1"/>
  <c r="O123" i="1"/>
  <c r="O715" i="1"/>
  <c r="O63" i="1"/>
  <c r="O337" i="1"/>
  <c r="O1539" i="1"/>
  <c r="O468" i="1"/>
  <c r="O1511" i="1"/>
  <c r="O316" i="1"/>
  <c r="O1542" i="1"/>
  <c r="O514" i="1"/>
  <c r="O51" i="1"/>
  <c r="O606" i="1"/>
  <c r="O604" i="1"/>
  <c r="O649" i="1"/>
  <c r="O211" i="1"/>
  <c r="O605" i="1"/>
  <c r="O175" i="1"/>
  <c r="O713" i="1"/>
  <c r="O224" i="1"/>
  <c r="O808" i="1"/>
  <c r="O185" i="1"/>
  <c r="O36" i="1"/>
  <c r="O217" i="1"/>
  <c r="O178" i="1"/>
  <c r="O1557" i="1"/>
  <c r="O543" i="1"/>
  <c r="O431" i="1"/>
  <c r="O422" i="1"/>
  <c r="O399" i="1"/>
  <c r="O1544" i="1"/>
  <c r="O603" i="1"/>
  <c r="O35" i="1"/>
  <c r="O492" i="1"/>
  <c r="O120" i="1"/>
  <c r="O601" i="1"/>
  <c r="O92" i="1"/>
  <c r="O533" i="1"/>
  <c r="O237" i="1"/>
  <c r="O495" i="1"/>
  <c r="O509" i="1"/>
  <c r="O429" i="1"/>
  <c r="O1576" i="1"/>
  <c r="O725" i="1"/>
  <c r="O67" i="1"/>
  <c r="O638" i="1"/>
  <c r="O152" i="1"/>
  <c r="O688" i="1"/>
  <c r="O124" i="1"/>
  <c r="O147" i="1"/>
  <c r="O250" i="1"/>
  <c r="O102" i="1"/>
  <c r="O1432" i="1"/>
  <c r="O77" i="1"/>
  <c r="O528" i="1"/>
  <c r="O143" i="1"/>
  <c r="O572" i="1"/>
  <c r="O30" i="1"/>
  <c r="O436" i="1"/>
  <c r="O1564" i="1"/>
  <c r="O546" i="1"/>
  <c r="O1536" i="1"/>
  <c r="O587" i="1"/>
  <c r="O1367" i="1"/>
  <c r="O632" i="1"/>
  <c r="O968" i="1"/>
  <c r="O114" i="1"/>
  <c r="O1006" i="1"/>
  <c r="O86" i="1"/>
  <c r="O681" i="1"/>
  <c r="O219" i="1"/>
  <c r="O719" i="1"/>
  <c r="O181" i="1"/>
  <c r="O427" i="1"/>
  <c r="O49" i="1"/>
  <c r="O478" i="1"/>
  <c r="O1589" i="1"/>
  <c r="O570" i="1"/>
  <c r="O1572" i="1"/>
  <c r="O716" i="1"/>
  <c r="O165" i="1"/>
  <c r="O702" i="1"/>
  <c r="O529" i="1"/>
  <c r="O789" i="1"/>
  <c r="O300" i="1"/>
  <c r="O1243" i="1"/>
  <c r="O260" i="1"/>
  <c r="O770" i="1"/>
  <c r="O189" i="1"/>
  <c r="O1077" i="1"/>
  <c r="O118" i="1"/>
  <c r="O255" i="1"/>
  <c r="O394" i="1"/>
  <c r="O339" i="1"/>
  <c r="O1475" i="1"/>
  <c r="O544" i="1"/>
  <c r="O562" i="1"/>
  <c r="O577" i="1"/>
  <c r="O439" i="1"/>
  <c r="O112" i="1"/>
  <c r="O1004" i="1"/>
  <c r="O150" i="1"/>
  <c r="O690" i="1"/>
  <c r="O613" i="1"/>
  <c r="O94" i="1"/>
  <c r="O633" i="1"/>
  <c r="O274" i="1"/>
  <c r="O545" i="1"/>
  <c r="O598" i="1"/>
  <c r="O503" i="1"/>
  <c r="O144" i="1"/>
  <c r="O754" i="1"/>
  <c r="O22" i="1"/>
  <c r="O796" i="1"/>
  <c r="O34" i="1"/>
  <c r="O918" i="1"/>
  <c r="O208" i="1"/>
  <c r="O354" i="1"/>
  <c r="O349" i="1"/>
  <c r="O299" i="1"/>
  <c r="O1514" i="1"/>
  <c r="O740" i="1"/>
  <c r="O129" i="1"/>
  <c r="O585" i="1"/>
  <c r="O69" i="1"/>
  <c r="O520" i="1"/>
  <c r="O41" i="1"/>
  <c r="O460" i="1"/>
  <c r="O1582" i="1"/>
  <c r="O1421" i="1"/>
  <c r="O1171" i="1"/>
  <c r="O540" i="1"/>
  <c r="O174" i="1"/>
  <c r="O1078" i="1"/>
  <c r="O162" i="1"/>
  <c r="O700" i="1"/>
  <c r="O327" i="1"/>
  <c r="O883" i="1"/>
  <c r="O305" i="1"/>
  <c r="O599" i="1"/>
  <c r="O254" i="1"/>
  <c r="O466" i="1"/>
  <c r="O576" i="1"/>
  <c r="O705" i="1"/>
  <c r="O79" i="1"/>
  <c r="O298" i="1"/>
  <c r="O313" i="1"/>
  <c r="O268" i="1"/>
  <c r="O334" i="1"/>
  <c r="O134" i="1"/>
  <c r="O188" i="1"/>
  <c r="O45" i="1"/>
  <c r="O322" i="1"/>
  <c r="O130" i="1"/>
  <c r="O485" i="1"/>
  <c r="O425" i="1"/>
  <c r="O265" i="1"/>
  <c r="O321" i="1"/>
  <c r="O732" i="1"/>
  <c r="O48" i="1"/>
  <c r="O1488" i="1"/>
  <c r="O739" i="1"/>
  <c r="O1433" i="1"/>
  <c r="O899" i="1"/>
  <c r="O1169" i="1"/>
  <c r="O763" i="1"/>
  <c r="O1614" i="1"/>
  <c r="O627" i="1"/>
  <c r="O1465" i="1"/>
  <c r="O1394" i="1"/>
  <c r="O1117" i="1"/>
  <c r="O591" i="1"/>
  <c r="O340" i="1"/>
  <c r="O526" i="1"/>
  <c r="O195" i="1"/>
  <c r="O1437" i="1"/>
  <c r="O512" i="1"/>
  <c r="O66" i="1"/>
  <c r="O1192" i="1"/>
  <c r="O640" i="1"/>
  <c r="O1236" i="1"/>
  <c r="O1193" i="1"/>
  <c r="O710" i="1"/>
  <c r="O230" i="1"/>
  <c r="O501" i="1"/>
  <c r="O537" i="1"/>
  <c r="O353" i="1"/>
  <c r="O61" i="1"/>
  <c r="O595" i="1"/>
  <c r="O1538" i="1"/>
  <c r="O1478" i="1"/>
  <c r="O680" i="1"/>
  <c r="O366" i="1"/>
  <c r="O1400" i="1"/>
  <c r="O325" i="1"/>
  <c r="O1533" i="1"/>
  <c r="O245" i="1"/>
  <c r="O1473" i="1"/>
  <c r="O378" i="1"/>
  <c r="O1372" i="1"/>
  <c r="O1490" i="1"/>
  <c r="O1430" i="1"/>
  <c r="O1383" i="1"/>
  <c r="O1595" i="1"/>
  <c r="O200" i="1"/>
  <c r="O187" i="1"/>
  <c r="O234" i="1"/>
  <c r="O1562" i="1"/>
  <c r="O1238" i="1"/>
  <c r="O1375" i="1"/>
  <c r="O494" i="1"/>
  <c r="O392" i="1"/>
  <c r="O240" i="1"/>
  <c r="O731" i="1"/>
  <c r="O1487" i="1"/>
  <c r="O1612" i="1"/>
  <c r="O915" i="1"/>
  <c r="O314" i="1"/>
  <c r="O1627" i="1"/>
  <c r="O1520" i="1"/>
  <c r="O47" i="1"/>
  <c r="O369" i="1"/>
  <c r="O636" i="1"/>
  <c r="O648" i="1"/>
  <c r="O661" i="1"/>
  <c r="O98" i="1"/>
  <c r="O332" i="1"/>
  <c r="O344" i="1"/>
  <c r="O295" i="1"/>
  <c r="O433" i="1"/>
  <c r="O213" i="1"/>
  <c r="O202" i="1"/>
  <c r="O110" i="1"/>
  <c r="O421" i="1"/>
  <c r="O239" i="1"/>
  <c r="O463" i="1"/>
  <c r="O403" i="1"/>
  <c r="O385" i="1"/>
  <c r="O420" i="1"/>
  <c r="O813" i="1"/>
  <c r="O228" i="1"/>
  <c r="O1504" i="1"/>
  <c r="O894" i="1"/>
  <c r="O1436" i="1"/>
  <c r="O1597" i="1"/>
  <c r="O1569" i="1"/>
  <c r="O1541" i="1"/>
  <c r="O1568" i="1"/>
  <c r="O743" i="1"/>
  <c r="O1468" i="1"/>
  <c r="O1408" i="1"/>
  <c r="O1584" i="1"/>
  <c r="O1391" i="1"/>
  <c r="O497" i="1"/>
  <c r="O630" i="1"/>
  <c r="O278" i="1"/>
  <c r="O1426" i="1"/>
  <c r="O500" i="1"/>
  <c r="O205" i="1"/>
  <c r="O1427" i="1"/>
  <c r="O1410" i="1"/>
  <c r="O155" i="1"/>
  <c r="O29" i="1"/>
  <c r="O1529" i="1"/>
  <c r="O357" i="1"/>
  <c r="O888" i="1"/>
  <c r="O891" i="1"/>
  <c r="O484" i="1"/>
  <c r="O127" i="1"/>
  <c r="O1420" i="1"/>
  <c r="O40" i="1"/>
  <c r="O121" i="1"/>
  <c r="O785" i="1"/>
  <c r="O388" i="1"/>
  <c r="O1415" i="1"/>
  <c r="O424" i="1"/>
  <c r="O1591" i="1"/>
  <c r="O361" i="1"/>
  <c r="O1476" i="1"/>
  <c r="O477" i="1"/>
  <c r="O1523" i="1"/>
  <c r="O133" i="1"/>
  <c r="O105" i="1"/>
  <c r="O1448" i="1"/>
  <c r="O810" i="1"/>
  <c r="O266" i="1"/>
  <c r="O286" i="1"/>
  <c r="O247" i="1"/>
  <c r="O1353" i="1"/>
  <c r="O1567" i="1"/>
  <c r="O669" i="1"/>
  <c r="O685" i="1"/>
  <c r="O521" i="1"/>
  <c r="O597" i="1"/>
  <c r="O441" i="1"/>
  <c r="O474" i="1"/>
  <c r="O177" i="1"/>
  <c r="O43" i="1"/>
  <c r="O1466" i="1"/>
  <c r="O33" i="1"/>
  <c r="O103" i="1"/>
  <c r="O75" i="1"/>
  <c r="O1459" i="1"/>
  <c r="O809" i="1"/>
  <c r="O1085" i="1"/>
  <c r="O170" i="1"/>
  <c r="O897" i="1"/>
  <c r="O788" i="1"/>
  <c r="O1076" i="1"/>
  <c r="O1334" i="1"/>
  <c r="O382" i="1"/>
  <c r="O438" i="1"/>
  <c r="O308" i="1"/>
  <c r="O471" i="1"/>
  <c r="O411" i="1"/>
  <c r="O289" i="1"/>
  <c r="O264" i="1"/>
  <c r="O253" i="1"/>
  <c r="O398" i="1"/>
  <c r="O449" i="1"/>
  <c r="O583" i="1"/>
  <c r="O535" i="1"/>
  <c r="O458" i="1"/>
  <c r="O352" i="1"/>
  <c r="O1604" i="1"/>
  <c r="O271" i="1"/>
  <c r="O87" i="1"/>
  <c r="O755" i="1"/>
  <c r="O1422" i="1"/>
  <c r="O1451" i="1"/>
  <c r="O1120" i="1"/>
  <c r="O1603" i="1"/>
  <c r="O151" i="1"/>
  <c r="O1010" i="1"/>
  <c r="O1454" i="1"/>
  <c r="O1483" i="1"/>
  <c r="O1423" i="1"/>
  <c r="O1467" i="1"/>
  <c r="O588" i="1"/>
  <c r="O795" i="1"/>
  <c r="O370" i="1"/>
  <c r="O1613" i="1"/>
  <c r="O692" i="1"/>
  <c r="O275" i="1"/>
  <c r="O1503" i="1"/>
  <c r="O53" i="1"/>
  <c r="O206" i="1"/>
  <c r="O95" i="1"/>
  <c r="O1587" i="1"/>
  <c r="O479" i="1"/>
  <c r="O1485" i="1"/>
  <c r="O1425" i="1"/>
  <c r="O553" i="1"/>
  <c r="O210" i="1"/>
  <c r="O1186" i="1"/>
  <c r="O122" i="1"/>
  <c r="O192" i="1"/>
  <c r="O1493" i="1"/>
  <c r="O462" i="1"/>
  <c r="O1240" i="1"/>
  <c r="O384" i="1"/>
  <c r="O1522" i="1"/>
  <c r="O483" i="1"/>
  <c r="O1462" i="1"/>
  <c r="O318" i="1"/>
  <c r="O1481" i="1"/>
  <c r="O68" i="1"/>
  <c r="O149" i="1"/>
  <c r="O89" i="1"/>
  <c r="O1239" i="1"/>
  <c r="O1345" i="1"/>
  <c r="O1081" i="1"/>
  <c r="O1343" i="1"/>
  <c r="O542" i="1"/>
  <c r="O726" i="1"/>
  <c r="O566" i="1"/>
  <c r="O1086" i="1"/>
  <c r="O742" i="1"/>
  <c r="O709" i="1"/>
  <c r="O1453" i="1"/>
  <c r="O1226" i="1"/>
  <c r="O1373" i="1"/>
  <c r="O440" i="1"/>
  <c r="O183" i="1"/>
  <c r="O631" i="1"/>
  <c r="O1015" i="1"/>
  <c r="O146" i="1"/>
  <c r="O229" i="1"/>
  <c r="O70" i="1"/>
  <c r="O190" i="1"/>
  <c r="O600" i="1"/>
  <c r="O1079" i="1"/>
  <c r="O191" i="1"/>
  <c r="O173" i="1"/>
  <c r="O201" i="1"/>
  <c r="O82" i="1"/>
  <c r="O612" i="1"/>
  <c r="O1586" i="1"/>
  <c r="O1187" i="1"/>
  <c r="O447" i="1"/>
  <c r="O39" i="1"/>
  <c r="O667" i="1"/>
  <c r="O356" i="1"/>
  <c r="O481" i="1"/>
  <c r="O138" i="1"/>
  <c r="O381" i="1"/>
  <c r="O259" i="1"/>
  <c r="O1518" i="1"/>
  <c r="O258" i="1"/>
  <c r="O1474" i="1"/>
  <c r="O1414" i="1"/>
  <c r="O610" i="1"/>
  <c r="O302" i="1"/>
  <c r="O74" i="1"/>
  <c r="O263" i="1"/>
  <c r="O276" i="1"/>
  <c r="O1620" i="1"/>
  <c r="O328" i="1"/>
  <c r="O1616" i="1"/>
  <c r="O446" i="1"/>
  <c r="O1552" i="1"/>
  <c r="O486" i="1"/>
  <c r="O1392" i="1"/>
  <c r="O518" i="1"/>
  <c r="O297" i="1"/>
  <c r="O374" i="1"/>
  <c r="O346" i="1"/>
  <c r="O454" i="1"/>
  <c r="O434" i="1"/>
  <c r="O596" i="1"/>
  <c r="O622" i="1"/>
  <c r="O592" i="1"/>
  <c r="O642" i="1"/>
  <c r="O663" i="1"/>
  <c r="O787" i="1"/>
  <c r="O1580" i="1"/>
  <c r="O1537" i="1"/>
  <c r="O703" i="1"/>
  <c r="O415" i="1"/>
  <c r="O1543" i="1"/>
  <c r="O472" i="1"/>
  <c r="O1477" i="1"/>
  <c r="O136" i="1"/>
  <c r="O304" i="1"/>
  <c r="O473" i="1"/>
  <c r="O718" i="1"/>
  <c r="O359" i="1"/>
  <c r="O62" i="1"/>
  <c r="O215" i="1"/>
  <c r="O160" i="1"/>
  <c r="O1431" i="1"/>
  <c r="O1348" i="1"/>
  <c r="O1399" i="1"/>
  <c r="O1464" i="1"/>
  <c r="O851" i="1"/>
  <c r="O798" i="1"/>
  <c r="O830" i="1"/>
  <c r="O1592" i="1"/>
  <c r="O212" i="1"/>
  <c r="O1470" i="1"/>
  <c r="O1442" i="1"/>
  <c r="O1471" i="1"/>
  <c r="O1411" i="1"/>
  <c r="O969" i="1"/>
  <c r="O522" i="1"/>
  <c r="O961" i="1"/>
  <c r="O1581" i="1"/>
  <c r="O186" i="1"/>
  <c r="O407" i="1"/>
  <c r="O272" i="1"/>
  <c r="O333" i="1"/>
  <c r="O925" i="1"/>
  <c r="O1508" i="1"/>
  <c r="O290" i="1"/>
  <c r="O437" i="1"/>
  <c r="O336" i="1"/>
  <c r="O413" i="1"/>
  <c r="O1369" i="1"/>
  <c r="O223" i="1"/>
  <c r="O1486" i="1"/>
  <c r="O611" i="1"/>
  <c r="O233" i="1"/>
  <c r="O1455" i="1"/>
  <c r="O706" i="1"/>
  <c r="O1585" i="1"/>
  <c r="O480" i="1"/>
  <c r="O626" i="1"/>
  <c r="O507" i="1"/>
  <c r="O161" i="1"/>
  <c r="O1532" i="1"/>
  <c r="O168" i="1"/>
  <c r="O182" i="1"/>
  <c r="O1429" i="1"/>
  <c r="O389" i="1"/>
  <c r="O563" i="1"/>
  <c r="O733" i="1"/>
  <c r="O448" i="1"/>
  <c r="O125" i="1"/>
  <c r="O848" i="1"/>
  <c r="O46" i="1"/>
  <c r="O625" i="1"/>
  <c r="O135" i="1"/>
  <c r="O267" i="1"/>
  <c r="O107" i="1"/>
  <c r="O372" i="1"/>
  <c r="O580" i="1"/>
  <c r="O590" i="1"/>
  <c r="O524" i="1"/>
  <c r="O1458" i="1"/>
  <c r="O678" i="1"/>
  <c r="O1565" i="1"/>
  <c r="O1505" i="1"/>
  <c r="O942" i="1"/>
  <c r="O1388" i="1"/>
  <c r="O236" i="1"/>
  <c r="O363" i="1"/>
  <c r="O303" i="1"/>
  <c r="O194" i="1"/>
  <c r="O1507" i="1"/>
  <c r="O1570" i="1"/>
  <c r="O1510" i="1"/>
  <c r="O1450" i="1"/>
  <c r="O1046" i="1"/>
  <c r="O1116" i="1"/>
  <c r="O1003" i="1"/>
  <c r="O1398" i="1"/>
  <c r="O292" i="1"/>
  <c r="O1500" i="1"/>
  <c r="O1310" i="1"/>
  <c r="O1547" i="1"/>
  <c r="O1578" i="1"/>
  <c r="O1424" i="1"/>
  <c r="O573" i="1"/>
  <c r="O1438" i="1"/>
  <c r="O27" i="1"/>
  <c r="O376" i="1"/>
  <c r="O380" i="1"/>
  <c r="O251" i="1"/>
  <c r="O432" i="1"/>
  <c r="O1502" i="1"/>
  <c r="O59" i="1"/>
  <c r="O443" i="1"/>
  <c r="O414" i="1"/>
  <c r="O320" i="1"/>
  <c r="O241" i="1"/>
  <c r="O1358" i="1"/>
  <c r="O294" i="1"/>
  <c r="O1516" i="1"/>
  <c r="O1028" i="1"/>
  <c r="O310" i="1"/>
  <c r="O1531" i="1"/>
  <c r="O924" i="1"/>
  <c r="O172" i="1"/>
  <c r="O1014" i="1"/>
  <c r="O859" i="1"/>
  <c r="O430" i="1"/>
  <c r="O131" i="1"/>
  <c r="O126" i="1"/>
  <c r="O358" i="1"/>
  <c r="O221" i="1"/>
  <c r="O1583" i="1"/>
  <c r="O578" i="1"/>
  <c r="O917" i="1"/>
  <c r="O652" i="1"/>
  <c r="O539" i="1"/>
  <c r="O159" i="1"/>
  <c r="O442" i="1"/>
  <c r="O164" i="1"/>
  <c r="O738" i="1"/>
  <c r="O231" i="1"/>
  <c r="O768" i="1"/>
  <c r="O203" i="1"/>
  <c r="O157" i="1"/>
  <c r="O814" i="1"/>
  <c r="O1031" i="1"/>
  <c r="O645" i="1"/>
  <c r="O815" i="1"/>
  <c r="O1561" i="1"/>
  <c r="O1554" i="1"/>
  <c r="O1494" i="1"/>
  <c r="O1413" i="1"/>
  <c r="O523" i="1"/>
  <c r="O1237" i="1"/>
  <c r="O232" i="1"/>
  <c r="O180" i="1"/>
  <c r="O238" i="1"/>
  <c r="O1535" i="1"/>
  <c r="O401" i="1"/>
  <c r="O881" i="1"/>
  <c r="O71" i="1"/>
  <c r="O1469" i="1"/>
  <c r="O452" i="1"/>
  <c r="O1190" i="1"/>
  <c r="O1002" i="1"/>
  <c r="O694" i="1"/>
  <c r="O142" i="1"/>
  <c r="O582" i="1"/>
  <c r="O169" i="1"/>
  <c r="O1321" i="1"/>
  <c r="O982" i="1"/>
  <c r="O1452" i="1"/>
  <c r="O723" i="1"/>
  <c r="O311" i="1"/>
  <c r="O106" i="1"/>
  <c r="O273" i="1"/>
  <c r="O1497" i="1"/>
  <c r="O510" i="1"/>
  <c r="O465" i="1"/>
  <c r="O57" i="1"/>
  <c r="O499" i="1"/>
  <c r="O84" i="1"/>
  <c r="O137" i="1"/>
  <c r="O199" i="1"/>
  <c r="O390" i="1"/>
  <c r="O818" i="1"/>
  <c r="O698" i="1"/>
  <c r="O279" i="1"/>
  <c r="O296" i="1"/>
  <c r="O54" i="1"/>
  <c r="O551" i="1"/>
  <c r="O821" i="1"/>
  <c r="O1444" i="1"/>
  <c r="O1234" i="1"/>
  <c r="O197" i="1"/>
  <c r="O534" i="1"/>
  <c r="O575" i="1"/>
  <c r="O347" i="1"/>
  <c r="O505" i="1"/>
  <c r="O1103" i="1"/>
  <c r="O724" i="1"/>
  <c r="O1082" i="1"/>
  <c r="O158" i="1"/>
  <c r="O639" i="1"/>
  <c r="O367" i="1"/>
  <c r="O104" i="1"/>
  <c r="O226" i="1"/>
  <c r="O482" i="1"/>
  <c r="O797" i="1"/>
  <c r="O820" i="1"/>
  <c r="O701" i="1"/>
  <c r="O99" i="1"/>
  <c r="O774" i="1"/>
  <c r="O620" i="1"/>
  <c r="O362" i="1"/>
  <c r="O1489" i="1"/>
  <c r="O379" i="1"/>
  <c r="O287" i="1"/>
  <c r="O451" i="1"/>
  <c r="O1009" i="1"/>
  <c r="O28" i="1"/>
  <c r="O746" i="1"/>
  <c r="O695" i="1"/>
  <c r="O525" i="1"/>
  <c r="O567" i="1"/>
  <c r="O689" i="1"/>
  <c r="O38" i="1"/>
  <c r="O1619" i="1"/>
  <c r="O847" i="1"/>
  <c r="O396" i="1"/>
  <c r="O641" i="1"/>
  <c r="O609" i="1"/>
  <c r="O101" i="1"/>
  <c r="O1032" i="1"/>
  <c r="O1419" i="1"/>
  <c r="O1599" i="1"/>
  <c r="O1328" i="1"/>
  <c r="O1416" i="1"/>
  <c r="O584" i="1"/>
  <c r="O1623" i="1"/>
  <c r="O1461" i="1"/>
  <c r="O812" i="1"/>
  <c r="O1346" i="1"/>
  <c r="O96" i="1"/>
  <c r="O222" i="1"/>
  <c r="O343" i="1"/>
  <c r="O784" i="1"/>
  <c r="O154" i="1"/>
  <c r="O291" i="1"/>
  <c r="O1513" i="1"/>
  <c r="O324" i="1"/>
  <c r="O1551" i="1"/>
  <c r="O42" i="1"/>
  <c r="O749" i="1"/>
  <c r="O50" i="1"/>
  <c r="O244" i="1"/>
  <c r="O257" i="1"/>
  <c r="O1033" i="1"/>
  <c r="O916" i="1"/>
  <c r="O1347" i="1"/>
  <c r="O461" i="1"/>
  <c r="O387" i="1"/>
  <c r="O1439" i="1"/>
  <c r="O341" i="1"/>
  <c r="O589" i="1"/>
  <c r="O193" i="1"/>
  <c r="O319" i="1"/>
  <c r="O26" i="1"/>
  <c r="O822" i="1"/>
  <c r="O896" i="1"/>
  <c r="O214" i="1"/>
  <c r="O225" i="1"/>
  <c r="O753" i="1"/>
  <c r="O1412" i="1"/>
  <c r="O256" i="1"/>
  <c r="O1393" i="1"/>
  <c r="O285" i="1"/>
  <c r="O628" i="1"/>
  <c r="O496" i="1"/>
  <c r="O58" i="1"/>
  <c r="O139" i="1"/>
  <c r="O1491" i="1"/>
  <c r="O301" i="1"/>
  <c r="O242" i="1"/>
  <c r="O428" i="1"/>
  <c r="O412" i="1"/>
  <c r="O1268" i="1"/>
  <c r="O1545" i="1"/>
  <c r="O109" i="1"/>
  <c r="O1428" i="1"/>
  <c r="O338" i="1"/>
  <c r="O1326" i="1"/>
  <c r="O117" i="1"/>
  <c r="O675" i="1"/>
  <c r="O650" i="1"/>
  <c r="O148" i="1"/>
  <c r="O1480" i="1"/>
  <c r="O1495" i="1"/>
  <c r="O919" i="1"/>
  <c r="O1550" i="1"/>
  <c r="O621" i="1"/>
  <c r="O1525" i="1"/>
  <c r="O1194" i="1"/>
  <c r="O1496" i="1"/>
  <c r="O116" i="1"/>
  <c r="O629" i="1"/>
  <c r="O1528" i="1"/>
  <c r="O243" i="1"/>
  <c r="O141" i="1"/>
  <c r="O554" i="1"/>
  <c r="O880" i="1"/>
  <c r="O156" i="1"/>
  <c r="O435" i="1"/>
  <c r="O773" i="1"/>
  <c r="O693" i="1"/>
  <c r="O196" i="1"/>
  <c r="O1563" i="1"/>
  <c r="O88" i="1"/>
  <c r="O1590" i="1"/>
  <c r="O552" i="1"/>
  <c r="O246" i="1"/>
  <c r="O1447" i="1"/>
  <c r="O1371" i="1"/>
  <c r="O317" i="1"/>
  <c r="O315" i="1"/>
  <c r="O1556" i="1"/>
  <c r="O765" i="1"/>
  <c r="O1521" i="1"/>
  <c r="O1456" i="1"/>
  <c r="O306" i="1"/>
  <c r="O288" i="1"/>
  <c r="O1417" i="1"/>
  <c r="O817" i="1"/>
  <c r="O476" i="1"/>
  <c r="O511" i="1"/>
  <c r="O1555" i="1"/>
  <c r="O167" i="1"/>
  <c r="O329" i="1"/>
  <c r="O1574" i="1"/>
  <c r="O76" i="1"/>
  <c r="O445" i="1"/>
  <c r="O52" i="1"/>
  <c r="O1524" i="1"/>
  <c r="O1409" i="1"/>
  <c r="O426" i="1"/>
  <c r="O163" i="1"/>
  <c r="O419" i="1"/>
  <c r="O307" i="1"/>
  <c r="O326" i="1"/>
  <c r="O853" i="1"/>
  <c r="O416" i="1"/>
  <c r="O417" i="1"/>
  <c r="O1519" i="1"/>
  <c r="O1118" i="1"/>
  <c r="O1501" i="1"/>
  <c r="O397" i="1"/>
  <c r="O342" i="1"/>
  <c r="O1526" i="1"/>
  <c r="O668" i="1"/>
  <c r="O1026" i="1"/>
  <c r="O555" i="1"/>
  <c r="O581" i="1"/>
  <c r="O323" i="1"/>
  <c r="O538" i="1"/>
  <c r="O914" i="1"/>
  <c r="O355" i="1"/>
  <c r="O1624" i="1"/>
  <c r="O375" i="1"/>
  <c r="O771" i="1"/>
  <c r="O475" i="1"/>
  <c r="O1342" i="1"/>
  <c r="O1549" i="1"/>
  <c r="O676" i="1"/>
  <c r="O90" i="1"/>
  <c r="O515" i="1"/>
  <c r="O1344" i="1"/>
  <c r="O1445" i="1"/>
  <c r="O1472" i="1"/>
  <c r="O637" i="1"/>
  <c r="O1509" i="1"/>
  <c r="O1606" i="1"/>
  <c r="O819" i="1"/>
  <c r="O269" i="1"/>
  <c r="O78" i="1"/>
  <c r="O508" i="1"/>
  <c r="O119" i="1"/>
  <c r="O670" i="1"/>
  <c r="O406" i="1"/>
  <c r="O1492" i="1"/>
  <c r="O564" i="1"/>
  <c r="O1548" i="1"/>
  <c r="O270" i="1"/>
  <c r="O737" i="1"/>
  <c r="O423" i="1"/>
  <c r="O487" i="1"/>
  <c r="O1615" i="1"/>
  <c r="O1374" i="1"/>
  <c r="O1370" i="1"/>
  <c r="O1339" i="1"/>
  <c r="O113" i="1"/>
  <c r="O351" i="1"/>
  <c r="O852" i="1"/>
  <c r="O1443" i="1"/>
  <c r="O218" i="1"/>
  <c r="O1248" i="1"/>
  <c r="O235" i="1"/>
  <c r="O24" i="1"/>
  <c r="O60" i="1"/>
  <c r="O1083" i="1"/>
  <c r="O488" i="1"/>
  <c r="O574" i="1"/>
  <c r="O455" i="1"/>
  <c r="O284" i="1"/>
  <c r="O404" i="1"/>
  <c r="O1434" i="1"/>
  <c r="O1484" i="1"/>
  <c r="O31" i="1"/>
  <c r="O1441" i="1"/>
  <c r="O1390" i="1"/>
  <c r="O365" i="1"/>
  <c r="O615" i="1"/>
  <c r="O816" i="1"/>
  <c r="O1498" i="1"/>
  <c r="O373" i="1"/>
  <c r="O1573" i="1"/>
  <c r="O617" i="1"/>
  <c r="O348" i="1"/>
  <c r="O56" i="1"/>
  <c r="O530" i="1"/>
  <c r="O198" i="1"/>
  <c r="O44" i="1"/>
  <c r="O227" i="1"/>
  <c r="O490" i="1"/>
  <c r="O571" i="1"/>
  <c r="O1479" i="1"/>
  <c r="O1013" i="1"/>
  <c r="O176" i="1"/>
  <c r="O1397" i="1"/>
  <c r="O1622" i="1"/>
  <c r="O453" i="1"/>
  <c r="O1598" i="1"/>
  <c r="O1512" i="1"/>
  <c r="O498" i="1"/>
  <c r="O736" i="1"/>
  <c r="O73" i="1"/>
  <c r="C16" i="2"/>
  <c r="D18" i="2" s="1"/>
  <c r="Q1618" i="2"/>
  <c r="Q1606" i="2"/>
  <c r="Q1622" i="2"/>
  <c r="Q1612" i="2"/>
  <c r="Q1624" i="2"/>
  <c r="Q1603" i="2"/>
  <c r="Q1616" i="2"/>
  <c r="Q1607" i="2"/>
  <c r="Q1620" i="2"/>
  <c r="Q1613" i="2"/>
  <c r="Q1625" i="2"/>
  <c r="Q1610" i="2"/>
  <c r="Q1621" i="2"/>
  <c r="Q1611" i="2"/>
  <c r="Q1619" i="2"/>
  <c r="Q1604" i="2"/>
  <c r="Q1614" i="2"/>
  <c r="Q1602" i="2"/>
  <c r="Q1605" i="2"/>
  <c r="Q150" i="2"/>
  <c r="Q81" i="2"/>
  <c r="Q286" i="2"/>
  <c r="Q136" i="2"/>
  <c r="Q357" i="2"/>
  <c r="Q462" i="2"/>
  <c r="Q545" i="2"/>
  <c r="Q766" i="2"/>
  <c r="Q434" i="2"/>
  <c r="Q505" i="2"/>
  <c r="Q25" i="2"/>
  <c r="Q100" i="2"/>
  <c r="Q167" i="2"/>
  <c r="Q180" i="2"/>
  <c r="Q347" i="2"/>
  <c r="Q688" i="2"/>
  <c r="Q702" i="2"/>
  <c r="Q484" i="2"/>
  <c r="Q182" i="2"/>
  <c r="Q214" i="2"/>
  <c r="Q318" i="2"/>
  <c r="Q242" i="2"/>
  <c r="Q389" i="2"/>
  <c r="Q507" i="2"/>
  <c r="Q715" i="2"/>
  <c r="Q256" i="2"/>
  <c r="Q479" i="2"/>
  <c r="Q297" i="2"/>
  <c r="Q58" i="2"/>
  <c r="Q28" i="2"/>
  <c r="Q99" i="2"/>
  <c r="Q92" i="2"/>
  <c r="Q379" i="2"/>
  <c r="Q789" i="2"/>
  <c r="Q179" i="2"/>
  <c r="Q573" i="2"/>
  <c r="Q552" i="2"/>
  <c r="Q126" i="2"/>
  <c r="Q227" i="2"/>
  <c r="Q262" i="2"/>
  <c r="Q220" i="2"/>
  <c r="Q285" i="2"/>
  <c r="Q430" i="2"/>
  <c r="Q513" i="2"/>
  <c r="Q681" i="2"/>
  <c r="Q340" i="2"/>
  <c r="Q130" i="2"/>
  <c r="Q35" i="2"/>
  <c r="Q266" i="2"/>
  <c r="Q225" i="2"/>
  <c r="Q304" i="2"/>
  <c r="Q440" i="2"/>
  <c r="Q525" i="2"/>
  <c r="Q694" i="2"/>
  <c r="Q406" i="2"/>
  <c r="Q102" i="2"/>
  <c r="Q153" i="2"/>
  <c r="Q228" i="2"/>
  <c r="Q119" i="2"/>
  <c r="Q143" i="2"/>
  <c r="Q332" i="2"/>
  <c r="Q417" i="2"/>
  <c r="Q626" i="2"/>
  <c r="Q246" i="2"/>
  <c r="Q74" i="2"/>
  <c r="Q88" i="2"/>
  <c r="Q193" i="2"/>
  <c r="Q176" i="2"/>
  <c r="Q54" i="2"/>
  <c r="Q156" i="2"/>
  <c r="Q76" i="2"/>
  <c r="Q71" i="2"/>
  <c r="Q375" i="2"/>
  <c r="Q774" i="2"/>
  <c r="Q164" i="2"/>
  <c r="Q569" i="2"/>
  <c r="Q548" i="2"/>
  <c r="Q713" i="2"/>
  <c r="Q555" i="2"/>
  <c r="Q24" i="2"/>
  <c r="Q29" i="2"/>
  <c r="Q322" i="2"/>
  <c r="Q252" i="2"/>
  <c r="Q393" i="2"/>
  <c r="Q510" i="2"/>
  <c r="Q725" i="2"/>
  <c r="Q269" i="2"/>
  <c r="Q482" i="2"/>
  <c r="Q47" i="2"/>
  <c r="Q187" i="2"/>
  <c r="Q390" i="2"/>
  <c r="Q319" i="2"/>
  <c r="Q554" i="2"/>
  <c r="Q631" i="2"/>
  <c r="Q442" i="2"/>
  <c r="Q400" i="2"/>
  <c r="Q606" i="2"/>
  <c r="Q61" i="2"/>
  <c r="Q203" i="2"/>
  <c r="Q394" i="2"/>
  <c r="Q323" i="2"/>
  <c r="Q567" i="2"/>
  <c r="Q638" i="2"/>
  <c r="Q452" i="2"/>
  <c r="Q429" i="2"/>
  <c r="Q610" i="2"/>
  <c r="Q36" i="2"/>
  <c r="Q141" i="2"/>
  <c r="Q366" i="2"/>
  <c r="Q295" i="2"/>
  <c r="Q530" i="2"/>
  <c r="Q605" i="2"/>
  <c r="Q414" i="2"/>
  <c r="Q376" i="2"/>
  <c r="Q579" i="2"/>
  <c r="Q57" i="2"/>
  <c r="Q80" i="2"/>
  <c r="Q338" i="2"/>
  <c r="Q75" i="2"/>
  <c r="Q210" i="2"/>
  <c r="Q311" i="2"/>
  <c r="Q424" i="2"/>
  <c r="Q474" i="2"/>
  <c r="Q523" i="2"/>
  <c r="Q293" i="2"/>
  <c r="Q211" i="2"/>
  <c r="Q386" i="2"/>
  <c r="Q361" i="2"/>
  <c r="Q328" i="2"/>
  <c r="Q364" i="2"/>
  <c r="Q94" i="2"/>
  <c r="Q44" i="2"/>
  <c r="Q184" i="2"/>
  <c r="Q42" i="2"/>
  <c r="Q522" i="2"/>
  <c r="Q487" i="2"/>
  <c r="Q200" i="2"/>
  <c r="Q40" i="2"/>
  <c r="Q208" i="2"/>
  <c r="Q107" i="2"/>
  <c r="Q408" i="2"/>
  <c r="Q719" i="2"/>
  <c r="Q616" i="2"/>
  <c r="Q495" i="2"/>
  <c r="Q63" i="2"/>
  <c r="Q163" i="2"/>
  <c r="Q202" i="2"/>
  <c r="Q646" i="2"/>
  <c r="Q247" i="2"/>
  <c r="Q103" i="2"/>
  <c r="Q614" i="2"/>
  <c r="Q132" i="2"/>
  <c r="Q274" i="2"/>
  <c r="Q267" i="2"/>
  <c r="Q421" i="2"/>
  <c r="Q574" i="2"/>
  <c r="Q260" i="2"/>
  <c r="Q333" i="2"/>
  <c r="Q508" i="2"/>
  <c r="Q489" i="2"/>
  <c r="Q84" i="2"/>
  <c r="Q542" i="2"/>
  <c r="Q587" i="2"/>
  <c r="Q215" i="2"/>
  <c r="Q1344" i="2"/>
  <c r="Q1417" i="2"/>
  <c r="Q1432" i="2"/>
  <c r="Q65" i="2"/>
  <c r="Q456" i="2"/>
  <c r="Q39" i="2"/>
  <c r="Q339" i="2"/>
  <c r="Q26" i="2"/>
  <c r="Q254" i="2"/>
  <c r="Q343" i="2"/>
  <c r="Q586" i="2"/>
  <c r="Q604" i="2"/>
  <c r="Q598" i="2"/>
  <c r="Q640" i="2"/>
  <c r="Q83" i="2"/>
  <c r="Q55" i="2"/>
  <c r="Q485" i="2"/>
  <c r="Q497" i="2"/>
  <c r="Q396" i="2"/>
  <c r="Q158" i="2"/>
  <c r="Q125" i="2"/>
  <c r="Q104" i="2"/>
  <c r="Q365" i="2"/>
  <c r="Q597" i="2"/>
  <c r="Q577" i="2"/>
  <c r="Q447" i="2"/>
  <c r="Q21" i="2"/>
  <c r="Q120" i="2"/>
  <c r="Q191" i="2"/>
  <c r="Q526" i="2"/>
  <c r="Q240" i="2"/>
  <c r="Q816" i="2"/>
  <c r="Q575" i="2"/>
  <c r="Q124" i="2"/>
  <c r="Q270" i="2"/>
  <c r="Q263" i="2"/>
  <c r="Q726" i="2"/>
  <c r="Q529" i="2"/>
  <c r="Q320" i="2"/>
  <c r="Q23" i="2"/>
  <c r="Q161" i="2"/>
  <c r="Q306" i="2"/>
  <c r="Q299" i="2"/>
  <c r="Q534" i="2"/>
  <c r="Q609" i="2"/>
  <c r="Q420" i="2"/>
  <c r="Q380" i="2"/>
  <c r="Q583" i="2"/>
  <c r="Q775" i="2"/>
  <c r="Q177" i="2"/>
  <c r="Q410" i="2"/>
  <c r="Q692" i="2"/>
  <c r="Q740" i="2"/>
  <c r="Q1077" i="2"/>
  <c r="Q1449" i="2"/>
  <c r="Q1462" i="2"/>
  <c r="Q139" i="2"/>
  <c r="Q678" i="2"/>
  <c r="Q146" i="2"/>
  <c r="Q353" i="2"/>
  <c r="Q431" i="2"/>
  <c r="Q551" i="2"/>
  <c r="Q1016" i="2"/>
  <c r="Q1354" i="2"/>
  <c r="Q1401" i="2"/>
  <c r="Q1447" i="2"/>
  <c r="Q1463" i="2"/>
  <c r="Q201" i="2"/>
  <c r="Q494" i="2"/>
  <c r="Q743" i="2"/>
  <c r="Q897" i="2"/>
  <c r="Q1191" i="2"/>
  <c r="Q1617" i="2"/>
  <c r="Q95" i="2"/>
  <c r="Q350" i="2"/>
  <c r="Q407" i="2"/>
  <c r="Q620" i="2"/>
  <c r="Q661" i="2"/>
  <c r="Q639" i="2"/>
  <c r="Q90" i="2"/>
  <c r="Q117" i="2"/>
  <c r="Q218" i="2"/>
  <c r="Q550" i="2"/>
  <c r="Q549" i="2"/>
  <c r="Q518" i="2"/>
  <c r="Q32" i="2"/>
  <c r="Q206" i="2"/>
  <c r="Q69" i="2"/>
  <c r="Q397" i="2"/>
  <c r="Q709" i="2"/>
  <c r="Q612" i="2"/>
  <c r="Q492" i="2"/>
  <c r="Q116" i="2"/>
  <c r="Q226" i="2"/>
  <c r="Q259" i="2"/>
  <c r="Q716" i="2"/>
  <c r="Q412" i="2"/>
  <c r="Q301" i="2"/>
  <c r="C15" i="2"/>
  <c r="Q72" i="2"/>
  <c r="Q302" i="2"/>
  <c r="Q327" i="2"/>
  <c r="Q1003" i="2"/>
  <c r="Q645" i="2"/>
  <c r="Q1615" i="2"/>
  <c r="Q121" i="2"/>
  <c r="Q382" i="2"/>
  <c r="Q244" i="2"/>
  <c r="Q698" i="2"/>
  <c r="Q360" i="2"/>
  <c r="Q822" i="2"/>
  <c r="Q122" i="2"/>
  <c r="Q181" i="2"/>
  <c r="Q171" i="2"/>
  <c r="Q281" i="2"/>
  <c r="Q324" i="2"/>
  <c r="Q898" i="2"/>
  <c r="Q91" i="2"/>
  <c r="Q111" i="2"/>
  <c r="Q189" i="2"/>
  <c r="Q501" i="2"/>
  <c r="Q229" i="2"/>
  <c r="Q797" i="2"/>
  <c r="Q571" i="2"/>
  <c r="Q56" i="2"/>
  <c r="Q298" i="2"/>
  <c r="Q291" i="2"/>
  <c r="Q881" i="2"/>
  <c r="Q566" i="2"/>
  <c r="Q372" i="2"/>
  <c r="Q38" i="2"/>
  <c r="Q49" i="2"/>
  <c r="Q334" i="2"/>
  <c r="Q359" i="2"/>
  <c r="Q443" i="2"/>
  <c r="Q238" i="2"/>
  <c r="Q22" i="2"/>
  <c r="Q109" i="2"/>
  <c r="Q207" i="2"/>
  <c r="Q546" i="2"/>
  <c r="Q481" i="2"/>
  <c r="Q509" i="2"/>
  <c r="Q647" i="2"/>
  <c r="Q89" i="2"/>
  <c r="Q258" i="2"/>
  <c r="Q315" i="2"/>
  <c r="Q472" i="2"/>
  <c r="Q608" i="2"/>
  <c r="Q444" i="2"/>
  <c r="Q45" i="2"/>
  <c r="Q294" i="2"/>
  <c r="Q287" i="2"/>
  <c r="Q810" i="2"/>
  <c r="Q553" i="2"/>
  <c r="Q368" i="2"/>
  <c r="Q66" i="2"/>
  <c r="Q185" i="2"/>
  <c r="Q362" i="2"/>
  <c r="Q387" i="2"/>
  <c r="Q478" i="2"/>
  <c r="Q405" i="2"/>
  <c r="Q652" i="2"/>
  <c r="Q134" i="2"/>
  <c r="Q64" i="2"/>
  <c r="Q223" i="2"/>
  <c r="Q317" i="2"/>
  <c r="Q570" i="2"/>
  <c r="Q500" i="2"/>
  <c r="Q413" i="2"/>
  <c r="Q170" i="2"/>
  <c r="Q37" i="2"/>
  <c r="Q128" i="2"/>
  <c r="Q168" i="2"/>
  <c r="Q345" i="2"/>
  <c r="Q433" i="2"/>
  <c r="Q630" i="2"/>
  <c r="Q257" i="2"/>
  <c r="Q962" i="2"/>
  <c r="Q457" i="2"/>
  <c r="Q190" i="2"/>
  <c r="Q641" i="2"/>
  <c r="Q611" i="2"/>
  <c r="Q629" i="2"/>
  <c r="Q1079" i="2"/>
  <c r="Q1579" i="2"/>
  <c r="Q31" i="2"/>
  <c r="Q335" i="2"/>
  <c r="Q86" i="2"/>
  <c r="Q173" i="2"/>
  <c r="Q192" i="2"/>
  <c r="Q685" i="2"/>
  <c r="Q305" i="2"/>
  <c r="Q848" i="2"/>
  <c r="Q831" i="2"/>
  <c r="Q43" i="2"/>
  <c r="Q290" i="2"/>
  <c r="Q411" i="2"/>
  <c r="Q590" i="2"/>
  <c r="Q667" i="2"/>
  <c r="Q30" i="2"/>
  <c r="Q137" i="2"/>
  <c r="Q326" i="2"/>
  <c r="Q351" i="2"/>
  <c r="Q300" i="2"/>
  <c r="Q731" i="2"/>
  <c r="Q524" i="2"/>
  <c r="Q98" i="2"/>
  <c r="Q48" i="2"/>
  <c r="Q216" i="2"/>
  <c r="Q112" i="2"/>
  <c r="Q563" i="2"/>
  <c r="Q490" i="2"/>
  <c r="Q230" i="2"/>
  <c r="Q166" i="2"/>
  <c r="Q219" i="2"/>
  <c r="Q159" i="2"/>
  <c r="Q373" i="2"/>
  <c r="Q642" i="2"/>
  <c r="Q585" i="2"/>
  <c r="Q460" i="2"/>
  <c r="Q52" i="2"/>
  <c r="Q239" i="2"/>
  <c r="Q253" i="2"/>
  <c r="Q336" i="2"/>
  <c r="Q446" i="2"/>
  <c r="Q533" i="2"/>
  <c r="Q718" i="2"/>
  <c r="Q418" i="2"/>
  <c r="Q416" i="2"/>
  <c r="Q895" i="2"/>
  <c r="Q307" i="2"/>
  <c r="Q388" i="2"/>
  <c r="Q261" i="2"/>
  <c r="Q860" i="2"/>
  <c r="Q1374" i="2"/>
  <c r="Q1340" i="2"/>
  <c r="Q142" i="2"/>
  <c r="Q349" i="2"/>
  <c r="Q428" i="2"/>
  <c r="Q135" i="2"/>
  <c r="Q471" i="2"/>
  <c r="Q194" i="2"/>
  <c r="Q432" i="2"/>
  <c r="Q815" i="2"/>
  <c r="Q1555" i="2"/>
  <c r="Q469" i="2"/>
  <c r="Q154" i="2"/>
  <c r="Q439" i="2"/>
  <c r="Q255" i="2"/>
  <c r="Q33" i="2"/>
  <c r="Q313" i="2"/>
  <c r="Q188" i="2"/>
  <c r="Q455" i="2"/>
  <c r="Q138" i="2"/>
  <c r="Q233" i="2"/>
  <c r="Q1034" i="2"/>
  <c r="Q589" i="2"/>
  <c r="Q799" i="2"/>
  <c r="Q378" i="2"/>
  <c r="Q821" i="2"/>
  <c r="Q1029" i="2"/>
  <c r="Q1558" i="2"/>
  <c r="Q745" i="2"/>
  <c r="Q675" i="2"/>
  <c r="Q900" i="2"/>
  <c r="Q676" i="2"/>
  <c r="Q1425" i="2"/>
  <c r="Q1502" i="2"/>
  <c r="Q1577" i="2"/>
  <c r="Q46" i="2"/>
  <c r="Q381" i="2"/>
  <c r="Q628" i="2"/>
  <c r="Q480" i="2"/>
  <c r="Q499" i="2"/>
  <c r="Q1527" i="2"/>
  <c r="Q1538" i="2"/>
  <c r="Q1581" i="2"/>
  <c r="Q1599" i="2"/>
  <c r="Q234" i="2"/>
  <c r="Q222" i="2"/>
  <c r="Q744" i="2"/>
  <c r="Q700" i="2"/>
  <c r="Q1238" i="2"/>
  <c r="Q919" i="2"/>
  <c r="Q78" i="2"/>
  <c r="Q399" i="2"/>
  <c r="Q737" i="2"/>
  <c r="Q205" i="2"/>
  <c r="Q600" i="2"/>
  <c r="Q470" i="2"/>
  <c r="Q599" i="2"/>
  <c r="Q983" i="2"/>
  <c r="Q1571" i="2"/>
  <c r="Q1582" i="2"/>
  <c r="Q1322" i="2"/>
  <c r="Q110" i="2"/>
  <c r="Q183" i="2"/>
  <c r="Q276" i="2"/>
  <c r="Q535" i="2"/>
  <c r="Q772" i="2"/>
  <c r="Q1241" i="2"/>
  <c r="Q1327" i="2"/>
  <c r="Q1435" i="2"/>
  <c r="Q1450" i="2"/>
  <c r="Q496" i="2"/>
  <c r="Q1427" i="2"/>
  <c r="Q689" i="2"/>
  <c r="Q1589" i="2"/>
  <c r="Q771" i="2"/>
  <c r="Q1478" i="2"/>
  <c r="Q1584" i="2"/>
  <c r="Q1396" i="2"/>
  <c r="Q1532" i="2"/>
  <c r="Q1503" i="2"/>
  <c r="Q1472" i="2"/>
  <c r="Q1349" i="2"/>
  <c r="Q1422" i="2"/>
  <c r="Q576" i="2"/>
  <c r="Q1392" i="2"/>
  <c r="Q1423" i="2"/>
  <c r="Q1438" i="2"/>
  <c r="Q1311" i="2"/>
  <c r="Q422" i="2"/>
  <c r="Q736" i="2"/>
  <c r="Q268" i="2"/>
  <c r="Q129" i="2"/>
  <c r="Q769" i="2"/>
  <c r="Q383" i="2"/>
  <c r="Q162" i="2"/>
  <c r="Q601" i="2"/>
  <c r="Q231" i="2"/>
  <c r="Q701" i="2"/>
  <c r="Q77" i="2"/>
  <c r="Q217" i="2"/>
  <c r="Q491" i="2"/>
  <c r="Q131" i="2"/>
  <c r="Q849" i="2"/>
  <c r="Q213" i="2"/>
  <c r="Q539" i="2"/>
  <c r="Q1345" i="2"/>
  <c r="Q79" i="2"/>
  <c r="Q477" i="2"/>
  <c r="Q459" i="2"/>
  <c r="Q284" i="2"/>
  <c r="Q1014" i="2"/>
  <c r="Q1457" i="2"/>
  <c r="Q1534" i="2"/>
  <c r="Q1400" i="2"/>
  <c r="Q174" i="2"/>
  <c r="Q739" i="2"/>
  <c r="Q917" i="2"/>
  <c r="Q515" i="2"/>
  <c r="Q884" i="2"/>
  <c r="Q1559" i="2"/>
  <c r="Q1570" i="2"/>
  <c r="Q1104" i="2"/>
  <c r="Q50" i="2"/>
  <c r="Q371" i="2"/>
  <c r="Q544" i="2"/>
  <c r="Q473" i="2"/>
  <c r="Q1172" i="2"/>
  <c r="Q1086" i="2"/>
  <c r="Q1598" i="2"/>
  <c r="Q59" i="2"/>
  <c r="Q437" i="2"/>
  <c r="Q511" i="2"/>
  <c r="Q275" i="2"/>
  <c r="Q356" i="2"/>
  <c r="Q823" i="2"/>
  <c r="Q892" i="2"/>
  <c r="Q1346" i="2"/>
  <c r="Q1187" i="2"/>
  <c r="Q1119" i="2"/>
  <c r="Q1414" i="2"/>
  <c r="Q68" i="2"/>
  <c r="Q538" i="2"/>
  <c r="Q564" i="2"/>
  <c r="Q87" i="2"/>
  <c r="Q1335" i="2"/>
  <c r="Q1413" i="2"/>
  <c r="Q1428" i="2"/>
  <c r="Q1469" i="2"/>
  <c r="Q1480" i="2"/>
  <c r="Q558" i="2"/>
  <c r="Q1494" i="2"/>
  <c r="Q747" i="2"/>
  <c r="Q1439" i="2"/>
  <c r="Q796" i="2"/>
  <c r="Q1193" i="2"/>
  <c r="Q854" i="2"/>
  <c r="Q1498" i="2"/>
  <c r="Q1373" i="2"/>
  <c r="Q852" i="2"/>
  <c r="Q1536" i="2"/>
  <c r="Q1519" i="2"/>
  <c r="Q1483" i="2"/>
  <c r="Q1399" i="2"/>
  <c r="Q1426" i="2"/>
  <c r="Q250" i="2"/>
  <c r="Q1551" i="2"/>
  <c r="Q1080" i="2"/>
  <c r="Q527" i="2"/>
  <c r="Q1596" i="2"/>
  <c r="Q309" i="2"/>
  <c r="Q212" i="2"/>
  <c r="Q321" i="2"/>
  <c r="Q706" i="2"/>
  <c r="Q145" i="2"/>
  <c r="Q196" i="2"/>
  <c r="Q398" i="2"/>
  <c r="Q445" i="2"/>
  <c r="Q51" i="2"/>
  <c r="Q331" i="2"/>
  <c r="Q668" i="2"/>
  <c r="Q461" i="2"/>
  <c r="Q435" i="2"/>
  <c r="Q617" i="2"/>
  <c r="Q325" i="2"/>
  <c r="Q1485" i="2"/>
  <c r="Q278" i="2"/>
  <c r="Q591" i="2"/>
  <c r="Q695" i="2"/>
  <c r="Q723" i="2"/>
  <c r="Q344" i="2"/>
  <c r="Q1492" i="2"/>
  <c r="Q1566" i="2"/>
  <c r="Q1376" i="2"/>
  <c r="Q140" i="2"/>
  <c r="Q785" i="2"/>
  <c r="Q467" i="2"/>
  <c r="Q483" i="2"/>
  <c r="Q1170" i="2"/>
  <c r="Q790" i="2"/>
  <c r="Q1593" i="2"/>
  <c r="Q1389" i="2"/>
  <c r="Q178" i="2"/>
  <c r="Q385" i="2"/>
  <c r="Q476" i="2"/>
  <c r="Q625" i="2"/>
  <c r="Q1083" i="2"/>
  <c r="Q1391" i="2"/>
  <c r="Q1416" i="2"/>
  <c r="Q105" i="2"/>
  <c r="Q1085" i="2"/>
  <c r="Q82" i="2"/>
  <c r="Q403" i="2"/>
  <c r="Q741" i="2"/>
  <c r="Q531" i="2"/>
  <c r="Q1269" i="2"/>
  <c r="Q1237" i="2"/>
  <c r="Q1033" i="2"/>
  <c r="Q1431" i="2"/>
  <c r="Q1446" i="2"/>
  <c r="Q169" i="2"/>
  <c r="Q401" i="2"/>
  <c r="Q679" i="2"/>
  <c r="Q738" i="2"/>
  <c r="Q1047" i="2"/>
  <c r="Q1445" i="2"/>
  <c r="Q1459" i="2"/>
  <c r="Q1501" i="2"/>
  <c r="Q1512" i="2"/>
  <c r="Q1011" i="2"/>
  <c r="Q1557" i="2"/>
  <c r="Q651" i="2"/>
  <c r="Q1505" i="2"/>
  <c r="Q175" i="2"/>
  <c r="Q1443" i="2"/>
  <c r="Q329" i="2"/>
  <c r="Q1597" i="2"/>
  <c r="Q1007" i="2"/>
  <c r="Q1514" i="2"/>
  <c r="Q1592" i="2"/>
  <c r="Q1393" i="2"/>
  <c r="Q1548" i="2"/>
  <c r="Q1535" i="2"/>
  <c r="Q1489" i="2"/>
  <c r="Q1490" i="2"/>
  <c r="Q1500" i="2"/>
  <c r="Q1005" i="2"/>
  <c r="Q578" i="2"/>
  <c r="Q514" i="2"/>
  <c r="Q1244" i="2"/>
  <c r="Q1409" i="2"/>
  <c r="Q1464" i="2"/>
  <c r="Q1476" i="2"/>
  <c r="Q613" i="2"/>
  <c r="Q814" i="2"/>
  <c r="Q280" i="2"/>
  <c r="Q1482" i="2"/>
  <c r="Q1487" i="2"/>
  <c r="Q1533" i="2"/>
  <c r="Q926" i="2"/>
  <c r="Q1569" i="2"/>
  <c r="Q1509" i="2"/>
  <c r="Q1455" i="2"/>
  <c r="Q265" i="2"/>
  <c r="Q118" i="2"/>
  <c r="Q436" i="2"/>
  <c r="Q354" i="2"/>
  <c r="Q62" i="2"/>
  <c r="Q475" i="2"/>
  <c r="Q133" i="2"/>
  <c r="Q581" i="2"/>
  <c r="Q235" i="2"/>
  <c r="Q532" i="2"/>
  <c r="Q198" i="2"/>
  <c r="Q363" i="2"/>
  <c r="Q770" i="2"/>
  <c r="Q536" i="2"/>
  <c r="Q543" i="2"/>
  <c r="Q465" i="2"/>
  <c r="Q312" i="2"/>
  <c r="Q1515" i="2"/>
  <c r="Q123" i="2"/>
  <c r="Q93" i="2"/>
  <c r="Q541" i="2"/>
  <c r="Q348" i="2"/>
  <c r="Q1188" i="2"/>
  <c r="Q1523" i="2"/>
  <c r="Q1369" i="2"/>
  <c r="Q1430" i="2"/>
  <c r="Q245" i="2"/>
  <c r="Q653" i="2"/>
  <c r="Q316" i="2"/>
  <c r="Q693" i="2"/>
  <c r="Q1594" i="2"/>
  <c r="Q1419" i="2"/>
  <c r="Q1434" i="2"/>
  <c r="Q148" i="2"/>
  <c r="Q764" i="2"/>
  <c r="Q632" i="2"/>
  <c r="Q438" i="2"/>
  <c r="Q680" i="2"/>
  <c r="Q1433" i="2"/>
  <c r="Q1448" i="2"/>
  <c r="Q96" i="2"/>
  <c r="Q73" i="2"/>
  <c r="Q453" i="2"/>
  <c r="Q915" i="2"/>
  <c r="Q1424" i="2"/>
  <c r="Q157" i="2"/>
  <c r="Q1390" i="2"/>
  <c r="Q1544" i="2"/>
  <c r="Q819" i="2"/>
  <c r="Q195" i="2"/>
  <c r="Q392" i="2"/>
  <c r="Q283" i="2"/>
  <c r="Q108" i="2"/>
  <c r="Q341" i="2"/>
  <c r="Q330" i="2"/>
  <c r="Q528" i="2"/>
  <c r="Q391" i="2"/>
  <c r="Q690" i="2"/>
  <c r="Q149" i="2"/>
  <c r="Q395" i="2"/>
  <c r="Q264" i="2"/>
  <c r="Q724" i="2"/>
  <c r="Q53" i="2"/>
  <c r="Q426" i="2"/>
  <c r="Q925" i="2"/>
  <c r="Q1547" i="2"/>
  <c r="Q115" i="2"/>
  <c r="Q67" i="2"/>
  <c r="Q754" i="2"/>
  <c r="Q409" i="2"/>
  <c r="Q155" i="2"/>
  <c r="Q1587" i="2"/>
  <c r="Q1415" i="2"/>
  <c r="Q1493" i="2"/>
  <c r="Q310" i="2"/>
  <c r="Q506" i="2"/>
  <c r="Q733" i="2"/>
  <c r="Q1117" i="2"/>
  <c r="Q1375" i="2"/>
  <c r="Q1412" i="2"/>
  <c r="Q1451" i="2"/>
  <c r="Q1466" i="2"/>
  <c r="Q204" i="2"/>
  <c r="Q504" i="2"/>
  <c r="Q756" i="2"/>
  <c r="Q85" i="2"/>
  <c r="Q1195" i="2"/>
  <c r="Q1471" i="2"/>
  <c r="Q1474" i="2"/>
  <c r="Q197" i="2"/>
  <c r="Q277" i="2"/>
  <c r="Q113" i="2"/>
  <c r="Q249" i="2"/>
  <c r="Q669" i="2"/>
  <c r="Q607" i="2"/>
  <c r="Q1032" i="2"/>
  <c r="Q1441" i="2"/>
  <c r="Q1456" i="2"/>
  <c r="Q1497" i="2"/>
  <c r="Q1508" i="2"/>
  <c r="Q248" i="2"/>
  <c r="Q449" i="2"/>
  <c r="Q232" i="2"/>
  <c r="Q209" i="2"/>
  <c r="Q1239" i="2"/>
  <c r="Q1511" i="2"/>
  <c r="Q1522" i="2"/>
  <c r="Q1565" i="2"/>
  <c r="Q1576" i="2"/>
  <c r="Q1437" i="2"/>
  <c r="Q1442" i="2"/>
  <c r="Q1084" i="2"/>
  <c r="Q1359" i="2"/>
  <c r="Q1329" i="2"/>
  <c r="Q1573" i="2"/>
  <c r="Q969" i="2"/>
  <c r="Q1521" i="2"/>
  <c r="Q633" i="2"/>
  <c r="Q1461" i="2"/>
  <c r="Q547" i="2"/>
  <c r="Q1395" i="2"/>
  <c r="Q572" i="2"/>
  <c r="Q1546" i="2"/>
  <c r="Q1591" i="2"/>
  <c r="Q1553" i="2"/>
  <c r="Q1564" i="2"/>
  <c r="Q160" i="2"/>
  <c r="Q308" i="2"/>
  <c r="Q272" i="2"/>
  <c r="Q97" i="2"/>
  <c r="Q337" i="2"/>
  <c r="Q147" i="2"/>
  <c r="Q450" i="2"/>
  <c r="Q415" i="2"/>
  <c r="Q498" i="2"/>
  <c r="Q236" i="2"/>
  <c r="Q377" i="2"/>
  <c r="Q649" i="2"/>
  <c r="Q463" i="2"/>
  <c r="Q114" i="2"/>
  <c r="Q289" i="2"/>
  <c r="Q811" i="2"/>
  <c r="Q1372" i="2"/>
  <c r="Q672" i="2"/>
  <c r="Q151" i="2"/>
  <c r="Q493" i="2"/>
  <c r="Q889" i="2"/>
  <c r="Q448" i="2"/>
  <c r="Q1590" i="2"/>
  <c r="Q1481" i="2"/>
  <c r="Q1524" i="2"/>
  <c r="Q241" i="2"/>
  <c r="Q152" i="2"/>
  <c r="Q454" i="2"/>
  <c r="Q1027" i="2"/>
  <c r="Q1429" i="2"/>
  <c r="Q1444" i="2"/>
  <c r="Q1486" i="2"/>
  <c r="Q1496" i="2"/>
  <c r="Q521" i="2"/>
  <c r="Q798" i="2"/>
  <c r="Q943" i="2"/>
  <c r="Q580" i="2"/>
  <c r="Q817" i="2"/>
  <c r="Q1499" i="2"/>
  <c r="Q1510" i="2"/>
  <c r="Q342" i="2"/>
  <c r="Q273" i="2"/>
  <c r="Q101" i="2"/>
  <c r="Q582" i="2"/>
  <c r="Q786" i="2"/>
  <c r="Q243" i="2"/>
  <c r="Q1384" i="2"/>
  <c r="Q1479" i="2"/>
  <c r="Q1484" i="2"/>
  <c r="Q1529" i="2"/>
  <c r="Q1540" i="2"/>
  <c r="Q374" i="2"/>
  <c r="Q423" i="2"/>
  <c r="Q622" i="2"/>
  <c r="Q882" i="2"/>
  <c r="Q970" i="2"/>
  <c r="Q1543" i="2"/>
  <c r="Q1554" i="2"/>
  <c r="Q1343" i="2"/>
  <c r="Q1601" i="2"/>
  <c r="Q1567" i="2"/>
  <c r="Q1504" i="2"/>
  <c r="Q1453" i="2"/>
  <c r="Q1454" i="2"/>
  <c r="Q1242" i="2"/>
  <c r="Q1368" i="2"/>
  <c r="Q1398" i="2"/>
  <c r="Q1585" i="2"/>
  <c r="Q1192" i="2"/>
  <c r="Q1525" i="2"/>
  <c r="Q425" i="2"/>
  <c r="Q1473" i="2"/>
  <c r="Q853" i="2"/>
  <c r="Q1411" i="2"/>
  <c r="Q920" i="2"/>
  <c r="Q750" i="2"/>
  <c r="Q427" i="2"/>
  <c r="Q70" i="2"/>
  <c r="Q650" i="2"/>
  <c r="Q818" i="2"/>
  <c r="Q282" i="2"/>
  <c r="Q1440" i="2"/>
  <c r="Q540" i="2"/>
  <c r="Q1470" i="2"/>
  <c r="Q705" i="2"/>
  <c r="Q1531" i="2"/>
  <c r="Q199" i="2"/>
  <c r="Q1227" i="2"/>
  <c r="Q1572" i="2"/>
  <c r="Q615" i="2"/>
  <c r="Q1328" i="2"/>
  <c r="Q1583" i="2"/>
  <c r="Q788" i="2"/>
  <c r="Q1004" i="2"/>
  <c r="Q1477" i="2"/>
  <c r="Q1436" i="2"/>
  <c r="Q710" i="2"/>
  <c r="Q404" i="2"/>
  <c r="Q303" i="2"/>
  <c r="Q1580" i="2"/>
  <c r="Q1537" i="2"/>
  <c r="Q288" i="2"/>
  <c r="Q441" i="2"/>
  <c r="Q592" i="2"/>
  <c r="Q1010" i="2"/>
  <c r="Q637" i="2"/>
  <c r="Q1475" i="2"/>
  <c r="Q402" i="2"/>
  <c r="Q60" i="2"/>
  <c r="Q352" i="2"/>
  <c r="Q851" i="2"/>
  <c r="Q1520" i="2"/>
  <c r="Q627" i="2"/>
  <c r="Q34" i="2"/>
  <c r="Q732" i="2"/>
  <c r="Q237" i="2"/>
  <c r="Q127" i="2"/>
  <c r="Q1467" i="2"/>
  <c r="Q466" i="2"/>
  <c r="Q1506" i="2"/>
  <c r="Q562" i="2"/>
  <c r="Q1563" i="2"/>
  <c r="Q346" i="2"/>
  <c r="Q820" i="2"/>
  <c r="Q1595" i="2"/>
  <c r="Q918" i="2"/>
  <c r="Q1418" i="2"/>
  <c r="Q1465" i="2"/>
  <c r="Q1488" i="2"/>
  <c r="Q1249" i="2"/>
  <c r="Q1541" i="2"/>
  <c r="Q1545" i="2"/>
  <c r="Q292" i="2"/>
  <c r="Q1370" i="2"/>
  <c r="Q1468" i="2"/>
  <c r="Q144" i="2"/>
  <c r="Q1491" i="2"/>
  <c r="Q603" i="2"/>
  <c r="Q1575" i="2"/>
  <c r="Q1495" i="2"/>
  <c r="Q1421" i="2"/>
  <c r="Q221" i="2"/>
  <c r="Q488" i="2"/>
  <c r="Q458" i="2"/>
  <c r="Q1394" i="2"/>
  <c r="Q602" i="2"/>
  <c r="Q1513" i="2"/>
  <c r="Q584" i="2"/>
  <c r="Q1517" i="2"/>
  <c r="Q486" i="2"/>
  <c r="Q1542" i="2"/>
  <c r="Q296" i="2"/>
  <c r="Q1507" i="2"/>
  <c r="Q172" i="2"/>
  <c r="Q1015" i="2"/>
  <c r="Q643" i="2"/>
  <c r="Q1516" i="2"/>
  <c r="Q1397" i="2"/>
  <c r="Q1530" i="2"/>
  <c r="Q1552" i="2"/>
  <c r="Q755" i="2"/>
  <c r="Q1549" i="2"/>
  <c r="Q1539" i="2"/>
  <c r="Q451" i="2"/>
  <c r="Q621" i="2"/>
  <c r="Q1556" i="2"/>
  <c r="Q186" i="2"/>
  <c r="Q1518" i="2"/>
  <c r="Q1452" i="2"/>
  <c r="Q1347" i="2"/>
  <c r="Q27" i="2"/>
  <c r="Q1371" i="2"/>
  <c r="Q1410" i="2"/>
  <c r="Q358" i="2"/>
  <c r="Q503" i="2"/>
  <c r="Q1243" i="2"/>
  <c r="Q419" i="2"/>
  <c r="Q1574" i="2"/>
  <c r="Q1562" i="2"/>
  <c r="Q41" i="2"/>
  <c r="Q1528" i="2"/>
  <c r="Q1082" i="2"/>
  <c r="Q251" i="2"/>
  <c r="Q279" i="2"/>
  <c r="Q648" i="2"/>
  <c r="Q106" i="2"/>
  <c r="Q699" i="2"/>
  <c r="Q1526" i="2"/>
  <c r="Q464" i="2"/>
  <c r="Q1588" i="2"/>
  <c r="Q809" i="2"/>
  <c r="Q1560" i="2"/>
  <c r="Q502" i="2"/>
  <c r="Q271" i="2"/>
  <c r="Q588" i="2"/>
  <c r="Q1550" i="2"/>
  <c r="Q384" i="2"/>
  <c r="Q1235" i="2"/>
  <c r="Q1578" i="2"/>
  <c r="Q1118" i="2"/>
  <c r="Q1121" i="2"/>
  <c r="Q663" i="2"/>
  <c r="Q1348" i="2"/>
  <c r="Q512" i="2"/>
  <c r="Q813" i="2"/>
  <c r="Q1326" i="2"/>
  <c r="Q1078" i="2"/>
  <c r="Q355" i="2"/>
  <c r="Q370" i="2"/>
  <c r="Q165" i="2"/>
  <c r="Q537" i="2"/>
  <c r="Q1087" i="2"/>
  <c r="Q224" i="2"/>
  <c r="Q1460" i="2"/>
  <c r="Q314" i="2"/>
  <c r="Q520" i="2"/>
  <c r="Q596" i="2"/>
  <c r="Q670" i="2"/>
  <c r="Q1561" i="2"/>
  <c r="Q595" i="2"/>
  <c r="Q1586" i="2"/>
  <c r="Q1568" i="2"/>
  <c r="Q1458" i="2"/>
  <c r="Q636" i="2"/>
  <c r="Q1240" i="2"/>
  <c r="Q1194" i="2"/>
  <c r="Q369" i="2"/>
  <c r="Q468" i="2"/>
  <c r="Q367" i="2"/>
  <c r="Q916" i="2"/>
  <c r="Q707" i="2"/>
  <c r="Q703" i="2"/>
  <c r="Q1420" i="2"/>
  <c r="C15" i="1" l="1"/>
  <c r="F16" i="1" s="1"/>
  <c r="F18" i="1" s="1"/>
  <c r="F16" i="2"/>
  <c r="F18" i="2" s="1"/>
  <c r="O204" i="1"/>
  <c r="C18" i="2"/>
  <c r="C18" i="1" l="1"/>
  <c r="F17" i="2"/>
  <c r="F17" i="1"/>
</calcChain>
</file>

<file path=xl/sharedStrings.xml><?xml version="1.0" encoding="utf-8"?>
<sst xmlns="http://schemas.openxmlformats.org/spreadsheetml/2006/main" count="18511" uniqueCount="4443">
  <si>
    <t>X Tri / GSC 01763-02733</t>
  </si>
  <si>
    <t>Mallama = ApJS 44, pp241-272 (1980)</t>
  </si>
  <si>
    <t>System Type:</t>
  </si>
  <si>
    <t>EA/sd</t>
  </si>
  <si>
    <t>OMT = "Observed Minima Timings of Eclipsing Binaries", by the AAVSO, available online at www.aavso.org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</si>
  <si>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</si>
  <si>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</si>
  <si>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</si>
  <si>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</si>
  <si>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</si>
  <si>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</si>
  <si>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&gt;&gt;&gt;&gt;&gt;&gt;&gt;&gt;&gt;&gt;&gt;&gt;&gt;&gt;&gt;&gt;&gt;&gt;&gt;&gt;&gt;</t>
  </si>
  <si>
    <t>Linear</t>
  </si>
  <si>
    <t>Quadratic</t>
  </si>
  <si>
    <t>LS Intercept =</t>
  </si>
  <si>
    <t>LS Slope =</t>
  </si>
  <si>
    <t>LS Quadr term =</t>
  </si>
  <si>
    <t>na</t>
  </si>
  <si>
    <t>New epoch =</t>
  </si>
  <si>
    <t>Add cycle</t>
  </si>
  <si>
    <t>New Period =</t>
  </si>
  <si>
    <t>JD today</t>
  </si>
  <si>
    <t># of data points:</t>
  </si>
  <si>
    <t>Old Cycle</t>
  </si>
  <si>
    <t>New Ephemeris =</t>
  </si>
  <si>
    <t>New Cycle</t>
  </si>
  <si>
    <t>Y1</t>
  </si>
  <si>
    <t>Y2</t>
  </si>
  <si>
    <t>Y3</t>
  </si>
  <si>
    <t>Y4</t>
  </si>
  <si>
    <t>Y5</t>
  </si>
  <si>
    <t>Y6</t>
  </si>
  <si>
    <t>Y7</t>
  </si>
  <si>
    <t>Source</t>
  </si>
  <si>
    <t>Typ</t>
  </si>
  <si>
    <t>ToM</t>
  </si>
  <si>
    <t>error</t>
  </si>
  <si>
    <t>n'</t>
  </si>
  <si>
    <t>n</t>
  </si>
  <si>
    <t>O-C</t>
  </si>
  <si>
    <t>pg</t>
  </si>
  <si>
    <t>vis</t>
  </si>
  <si>
    <t>PE</t>
  </si>
  <si>
    <t>CCD</t>
  </si>
  <si>
    <t>s5</t>
  </si>
  <si>
    <t>s6</t>
  </si>
  <si>
    <t>s7</t>
  </si>
  <si>
    <t>Lin. Fit</t>
  </si>
  <si>
    <t>Q. fit</t>
  </si>
  <si>
    <t>Date</t>
  </si>
  <si>
    <t>BAD?</t>
  </si>
  <si>
    <t> PZ 11.448 </t>
  </si>
  <si>
    <t>I</t>
  </si>
  <si>
    <t> AN 219.295 </t>
  </si>
  <si>
    <t> ROAA 1.227 </t>
  </si>
  <si>
    <t> IODE 4.3.44 </t>
  </si>
  <si>
    <t> PZ 11.449 </t>
  </si>
  <si>
    <t> CPRI 8.4 </t>
  </si>
  <si>
    <t> PALL 7.173 </t>
  </si>
  <si>
    <t> PZ 8.146 </t>
  </si>
  <si>
    <t> PZ 11.451 </t>
  </si>
  <si>
    <t> AN 242.106 </t>
  </si>
  <si>
    <t> AN 242.107 </t>
  </si>
  <si>
    <t> RWAR 15.6 </t>
  </si>
  <si>
    <t> CRAC 25 </t>
  </si>
  <si>
    <t> AA 26.344 </t>
  </si>
  <si>
    <t> AN 242.108 </t>
  </si>
  <si>
    <t> AAC 1.93 </t>
  </si>
  <si>
    <t> PZ 8.147 </t>
  </si>
  <si>
    <t> AAC 1.154 </t>
  </si>
  <si>
    <t> RWAR 15.5 </t>
  </si>
  <si>
    <t> AAC 3.95 </t>
  </si>
  <si>
    <t> INFC 1933 </t>
  </si>
  <si>
    <t> AN 257.75 </t>
  </si>
  <si>
    <t> CTAO 39 </t>
  </si>
  <si>
    <t> AN 261.255 </t>
  </si>
  <si>
    <t> AAC 3.31 </t>
  </si>
  <si>
    <t> AN 277.42 </t>
  </si>
  <si>
    <t> AAC 4.122 </t>
  </si>
  <si>
    <t> AA 26.345 </t>
  </si>
  <si>
    <t> AN 277.189 </t>
  </si>
  <si>
    <t> APJ 104.253 </t>
  </si>
  <si>
    <t> MVS 106 </t>
  </si>
  <si>
    <t> WARC 24 </t>
  </si>
  <si>
    <t> AAC 4.83 </t>
  </si>
  <si>
    <t> AAC 4.115 </t>
  </si>
  <si>
    <t> AAC 4.132 </t>
  </si>
  <si>
    <t> AN 278.270 </t>
  </si>
  <si>
    <t> AAC 5.9 </t>
  </si>
  <si>
    <t>BAVM 8 </t>
  </si>
  <si>
    <t> JO 34.18 </t>
  </si>
  <si>
    <t> PZ 16.579 </t>
  </si>
  <si>
    <t> AAC 5.12 </t>
  </si>
  <si>
    <t> JO 37.142 </t>
  </si>
  <si>
    <t> AAC 5.53 </t>
  </si>
  <si>
    <t>BAVM 10 </t>
  </si>
  <si>
    <t> AAC 5.192 </t>
  </si>
  <si>
    <t> AA 6.145 </t>
  </si>
  <si>
    <t> JO 37.141 </t>
  </si>
  <si>
    <t> AC 167.25 </t>
  </si>
  <si>
    <t>BAVM 12 </t>
  </si>
  <si>
    <t> AAC 5.195 </t>
  </si>
  <si>
    <t> AA 8.48 </t>
  </si>
  <si>
    <t> SAC 28.112 </t>
  </si>
  <si>
    <t> AA 6.143 </t>
  </si>
  <si>
    <t> SCA 5.331 </t>
  </si>
  <si>
    <t> AC 175.19 </t>
  </si>
  <si>
    <t> AC 175.20 </t>
  </si>
  <si>
    <t> AA 7.190 </t>
  </si>
  <si>
    <t> PZ 13.229 </t>
  </si>
  <si>
    <t> AA 8.192 </t>
  </si>
  <si>
    <t> MVS 2.127 </t>
  </si>
  <si>
    <t> SCA 8.27 </t>
  </si>
  <si>
    <t> AC 200.16 </t>
  </si>
  <si>
    <t> AA 9.49 </t>
  </si>
  <si>
    <t> AC 209.24 </t>
  </si>
  <si>
    <t>BAVM 13 </t>
  </si>
  <si>
    <t> AA 10.70 </t>
  </si>
  <si>
    <t>IBVS 0187</t>
  </si>
  <si>
    <t> EBC 1-32 </t>
  </si>
  <si>
    <t> AA 17.62 </t>
  </si>
  <si>
    <t> AA 18.332 </t>
  </si>
  <si>
    <t> AC 217.12 </t>
  </si>
  <si>
    <t>IBVS 0180</t>
  </si>
  <si>
    <t> AN 288.72 </t>
  </si>
  <si>
    <t> AC 228.24 </t>
  </si>
  <si>
    <t>BAVM 15 </t>
  </si>
  <si>
    <t> PZ 15.104 </t>
  </si>
  <si>
    <t> MVS 720 </t>
  </si>
  <si>
    <t> BAC 15.24 </t>
  </si>
  <si>
    <t> SCA 8.243 </t>
  </si>
  <si>
    <t> ST 29.255 </t>
  </si>
  <si>
    <t>BBSAG Bull....2</t>
  </si>
  <si>
    <t>Peter H</t>
  </si>
  <si>
    <t>B</t>
  </si>
  <si>
    <t> BRNO 5 </t>
  </si>
  <si>
    <t>BAVM 18 </t>
  </si>
  <si>
    <t> MVS 4.137 </t>
  </si>
  <si>
    <t> HABZ 83 </t>
  </si>
  <si>
    <t> AN 289.193 </t>
  </si>
  <si>
    <t>IBVS 0119</t>
  </si>
  <si>
    <t>IBVS 0129</t>
  </si>
  <si>
    <t>IBVS 0154</t>
  </si>
  <si>
    <t>BBSAG Bull....4</t>
  </si>
  <si>
    <t>BBSAG Bull....6</t>
  </si>
  <si>
    <t>Locher K</t>
  </si>
  <si>
    <t>BAVM 23 </t>
  </si>
  <si>
    <t> BRNO 9 </t>
  </si>
  <si>
    <t> AA 18.322 </t>
  </si>
  <si>
    <t>IBVS 0221</t>
  </si>
  <si>
    <t> AVSJ 3.67 </t>
  </si>
  <si>
    <t>IBVS 0299</t>
  </si>
  <si>
    <t>IBVS 0247</t>
  </si>
  <si>
    <t> AA 19.174 </t>
  </si>
  <si>
    <t>BBSAG Bull....9</t>
  </si>
  <si>
    <t>IBVS 0322</t>
  </si>
  <si>
    <t>IBVS 0394</t>
  </si>
  <si>
    <t>BBSAG Bull...14</t>
  </si>
  <si>
    <t>Diethelm R</t>
  </si>
  <si>
    <t>BBSAG Bull...17</t>
  </si>
  <si>
    <t>Mallama</t>
  </si>
  <si>
    <t>IBVS 0818</t>
  </si>
  <si>
    <t>BBSAG Bull...21</t>
  </si>
  <si>
    <t> AVSJ 4.91 </t>
  </si>
  <si>
    <t>BBSAG Bull...22</t>
  </si>
  <si>
    <t>BBSAG Bull...23</t>
  </si>
  <si>
    <t>BBSAG Bull...25</t>
  </si>
  <si>
    <t>BAVM 25 </t>
  </si>
  <si>
    <t>BBSAG Bull...26</t>
  </si>
  <si>
    <t>BBSAG Bull...27</t>
  </si>
  <si>
    <t>Meier R</t>
  </si>
  <si>
    <t> AVSJ 5.38 </t>
  </si>
  <si>
    <t>BBSAG Bull...28</t>
  </si>
  <si>
    <t> BRNO 14 </t>
  </si>
  <si>
    <t>IBVS 0647 </t>
  </si>
  <si>
    <t> AAPS 12.58 </t>
  </si>
  <si>
    <t>BBSAG Bull...31</t>
  </si>
  <si>
    <t>Meyer A</t>
  </si>
  <si>
    <t>BBSAG Bull...33</t>
  </si>
  <si>
    <t> MVS 6.65 </t>
  </si>
  <si>
    <t> MVS 6.122 </t>
  </si>
  <si>
    <t> MVS 6.126 </t>
  </si>
  <si>
    <t>BBSAG Bull.1</t>
  </si>
  <si>
    <t>IBVS 0937</t>
  </si>
  <si>
    <t>BBSAG Bull.2</t>
  </si>
  <si>
    <t>BBSAG Bull.4</t>
  </si>
  <si>
    <t>BBSAG Bull.5</t>
  </si>
  <si>
    <t>II</t>
  </si>
  <si>
    <t>BBSAG Bull.6</t>
  </si>
  <si>
    <t>BAVM 26 </t>
  </si>
  <si>
    <t>Germann R</t>
  </si>
  <si>
    <t>BBSAG Bull.7</t>
  </si>
  <si>
    <t> AVSJ 5.89 </t>
  </si>
  <si>
    <t>BBSAG Bull.8</t>
  </si>
  <si>
    <t>Mallama A</t>
  </si>
  <si>
    <t>BBSAG Bull.11</t>
  </si>
  <si>
    <t>Gliba George</t>
  </si>
  <si>
    <t> MVS 6.125 </t>
  </si>
  <si>
    <t>IBVS 0647</t>
  </si>
  <si>
    <t>BBSAG Bull.12</t>
  </si>
  <si>
    <t>Forster S</t>
  </si>
  <si>
    <t>BBSAG Bull.13</t>
  </si>
  <si>
    <t>BBSAG Bull.16</t>
  </si>
  <si>
    <t>BBSAG Bull.17</t>
  </si>
  <si>
    <t>BAVM 29 </t>
  </si>
  <si>
    <t>IBVS 0954</t>
  </si>
  <si>
    <t> AVSJ 6.32 </t>
  </si>
  <si>
    <t>BBSAG Bull.18</t>
  </si>
  <si>
    <t>BBSAG Bull.20</t>
  </si>
  <si>
    <t>Mauron N</t>
  </si>
  <si>
    <t> AVSJ 7.40 </t>
  </si>
  <si>
    <t>BBSAG Bull.21</t>
  </si>
  <si>
    <t>GCVS 4</t>
  </si>
  <si>
    <t>BBSAG Bull.23</t>
  </si>
  <si>
    <t>BBSAG Bull.24</t>
  </si>
  <si>
    <t> AN 301.328 </t>
  </si>
  <si>
    <t>OMT #3</t>
  </si>
  <si>
    <t>IBVS 1249</t>
  </si>
  <si>
    <t>BBSAG Bull.25</t>
  </si>
  <si>
    <t>BBSAG Bull.26</t>
  </si>
  <si>
    <t>OMT #1</t>
  </si>
  <si>
    <t>BBSAG Bull.27</t>
  </si>
  <si>
    <t>BBSAG Bull.28</t>
  </si>
  <si>
    <t>BBSAG Bull.29</t>
  </si>
  <si>
    <t>BBSAG Bull.32</t>
  </si>
  <si>
    <t>BBSAG Bull.30</t>
  </si>
  <si>
    <t>Ralincourt P</t>
  </si>
  <si>
    <t>Royer A</t>
  </si>
  <si>
    <t>IBVS 1350</t>
  </si>
  <si>
    <t>BBSAG Bull.31</t>
  </si>
  <si>
    <t>IBVS 1254</t>
  </si>
  <si>
    <t>BBSAG Bull.34</t>
  </si>
  <si>
    <t>IBVS 1368</t>
  </si>
  <si>
    <t>BBSAG Bull.35</t>
  </si>
  <si>
    <t>IBVS 1502</t>
  </si>
  <si>
    <t>BBSAG Bull.36</t>
  </si>
  <si>
    <t>v</t>
  </si>
  <si>
    <t>BBSAG Bull.37</t>
  </si>
  <si>
    <t>IBVS 1938</t>
  </si>
  <si>
    <t>BBSAG Bull.39</t>
  </si>
  <si>
    <t>AN 302,54</t>
  </si>
  <si>
    <t>K</t>
  </si>
  <si>
    <t>BBSAG 39</t>
  </si>
  <si>
    <t>Andrakakou M</t>
  </si>
  <si>
    <t>Mourikis D</t>
  </si>
  <si>
    <t>BBSAG Bull.40</t>
  </si>
  <si>
    <t>Mavrofridis G</t>
  </si>
  <si>
    <t>BBSAG Bull.41</t>
  </si>
  <si>
    <t>BBSAG Bull.44</t>
  </si>
  <si>
    <t> BRNO 23 </t>
  </si>
  <si>
    <t>BBSAG Bull.45</t>
  </si>
  <si>
    <t>Stefanopoulos G</t>
  </si>
  <si>
    <t>BBSAG Bull.46</t>
  </si>
  <si>
    <t>BBSAG Bull.49</t>
  </si>
  <si>
    <t>BBSAG Bull.50</t>
  </si>
  <si>
    <t>BBSAG Bull.51</t>
  </si>
  <si>
    <t>BAVM 32 </t>
  </si>
  <si>
    <t>BSAG Bull.50</t>
  </si>
  <si>
    <t>BBSAG Bull.52</t>
  </si>
  <si>
    <t>Elias D          B</t>
  </si>
  <si>
    <t>BBSAG Bull.53</t>
  </si>
  <si>
    <t>BBSAG Bull.56</t>
  </si>
  <si>
    <t>BBSAG Bull.57</t>
  </si>
  <si>
    <t>BBSAG Bull.58</t>
  </si>
  <si>
    <t>Horowitz L</t>
  </si>
  <si>
    <t>Dokic P</t>
  </si>
  <si>
    <t>Zwing W</t>
  </si>
  <si>
    <t>Kukan J</t>
  </si>
  <si>
    <t>BAAVSS 59,16</t>
  </si>
  <si>
    <t>BBSAG Bull.59</t>
  </si>
  <si>
    <t>BBSAG Bull.61</t>
  </si>
  <si>
    <t> BRNO 26 </t>
  </si>
  <si>
    <t>BBSAG Bull.62</t>
  </si>
  <si>
    <t>BAAVSS 60,15</t>
  </si>
  <si>
    <t>BBSAG Bull.63</t>
  </si>
  <si>
    <t>BBSAG Bull.64</t>
  </si>
  <si>
    <t>BAV-M 36</t>
  </si>
  <si>
    <t> BBS 64 </t>
  </si>
  <si>
    <t>BBSAG Bull.65</t>
  </si>
  <si>
    <t>Wils P</t>
  </si>
  <si>
    <t>BBSAG Bull.67</t>
  </si>
  <si>
    <t>BBSAG Bull.69</t>
  </si>
  <si>
    <t>Krobusek B</t>
  </si>
  <si>
    <t>Stoikidis N</t>
  </si>
  <si>
    <t>BBSAG Bull.70</t>
  </si>
  <si>
    <t>BBSAG 70</t>
  </si>
  <si>
    <t>BBSAG Bull.71</t>
  </si>
  <si>
    <t>BBSAG Bull.73</t>
  </si>
  <si>
    <t>BBSAG Bull.75</t>
  </si>
  <si>
    <t>BBSAG Bull.74</t>
  </si>
  <si>
    <t>Paschke A</t>
  </si>
  <si>
    <t>Kohl M</t>
  </si>
  <si>
    <t>BAAVSS 61,14</t>
  </si>
  <si>
    <t>BBSAG Bull.76</t>
  </si>
  <si>
    <t>BBSAG Bull.77</t>
  </si>
  <si>
    <t> VSSC 68.35 </t>
  </si>
  <si>
    <t>BBSAG Bull.78</t>
  </si>
  <si>
    <t> BRNO 27 </t>
  </si>
  <si>
    <t>BBSAG Bull.79</t>
  </si>
  <si>
    <t>BBSAG 79</t>
  </si>
  <si>
    <t>BAV-M 43</t>
  </si>
  <si>
    <t> BRNO 28 </t>
  </si>
  <si>
    <t>BBSAG Bull.81</t>
  </si>
  <si>
    <t>BBSAG Bull.82</t>
  </si>
  <si>
    <t>Blaettler E</t>
  </si>
  <si>
    <t>BBSAG Bull.83</t>
  </si>
  <si>
    <t>BBSAG Bull.86</t>
  </si>
  <si>
    <t>Friedlingstein C</t>
  </si>
  <si>
    <t>Boninsegna R</t>
  </si>
  <si>
    <t>BBSAG Bull.87</t>
  </si>
  <si>
    <t> BRNO 30 </t>
  </si>
  <si>
    <t>Fabregat J</t>
  </si>
  <si>
    <t>BBSAG Bull.88</t>
  </si>
  <si>
    <t>BBSAG Bull.90</t>
  </si>
  <si>
    <t>BBSAG Bull.89</t>
  </si>
  <si>
    <t>VSB 47 </t>
  </si>
  <si>
    <t>BBSAG Bull.91</t>
  </si>
  <si>
    <t>BBSAG Bull.92</t>
  </si>
  <si>
    <t>BBSAG Bull.93</t>
  </si>
  <si>
    <t>Vandenbroere J</t>
  </si>
  <si>
    <t>BAV-M 56</t>
  </si>
  <si>
    <t>BBSAG Bull.95</t>
  </si>
  <si>
    <t>BBSAG Bull.94</t>
  </si>
  <si>
    <t>BBSAG Bull.96</t>
  </si>
  <si>
    <t>BRNO 31</t>
  </si>
  <si>
    <t>phe</t>
  </si>
  <si>
    <t>BBSAG Bull.99</t>
  </si>
  <si>
    <t>BBSAG Bull.100</t>
  </si>
  <si>
    <t> AOEB 3 </t>
  </si>
  <si>
    <t>BBSAG Bull.102</t>
  </si>
  <si>
    <t>BBSAG Bull.103</t>
  </si>
  <si>
    <t>BBSAG Bull.110</t>
  </si>
  <si>
    <t>BBSAG Bull.108</t>
  </si>
  <si>
    <t>VSB 23.1 </t>
  </si>
  <si>
    <t>OMT #5</t>
  </si>
  <si>
    <t>ccd</t>
  </si>
  <si>
    <t>BBSAG Bull.114</t>
  </si>
  <si>
    <t>BAV-M 101</t>
  </si>
  <si>
    <t> BRNO 32 </t>
  </si>
  <si>
    <t>W. Quester</t>
  </si>
  <si>
    <t>BAV-M 111</t>
  </si>
  <si>
    <t>IBVS 4606</t>
  </si>
  <si>
    <t>BAV-M 113</t>
  </si>
  <si>
    <t>BBSAG Bull.116</t>
  </si>
  <si>
    <t>D. Husar</t>
  </si>
  <si>
    <t>BAVM 122 </t>
  </si>
  <si>
    <t>IBVS 4712</t>
  </si>
  <si>
    <t>VSB 33 </t>
  </si>
  <si>
    <t>IBVS 4912</t>
  </si>
  <si>
    <t>BAVM 128 </t>
  </si>
  <si>
    <t> AOEB 7 </t>
  </si>
  <si>
    <t>BAVM 131 </t>
  </si>
  <si>
    <t>IBVS 5017</t>
  </si>
  <si>
    <t>IBVS 4840</t>
  </si>
  <si>
    <t>VSB 38 </t>
  </si>
  <si>
    <t>OEJV 0074</t>
  </si>
  <si>
    <t>BAVM 143 </t>
  </si>
  <si>
    <t>IBVS 5296</t>
  </si>
  <si>
    <t>VSB 39 </t>
  </si>
  <si>
    <t>IBVS 5583</t>
  </si>
  <si>
    <t> AOEB 9 </t>
  </si>
  <si>
    <t>Dvorak 2002</t>
  </si>
  <si>
    <t>IBVS 5643</t>
  </si>
  <si>
    <t> AOEB 11 </t>
  </si>
  <si>
    <t>BAVM 157 </t>
  </si>
  <si>
    <t>IBVS 5493</t>
  </si>
  <si>
    <t>IBVS 5657</t>
  </si>
  <si>
    <t>IBVS 5636</t>
  </si>
  <si>
    <t>IBVS 5741</t>
  </si>
  <si>
    <t>OEJV 0001</t>
  </si>
  <si>
    <t>VSB 43 </t>
  </si>
  <si>
    <t>IBVS 5843</t>
  </si>
  <si>
    <t>VSB 44 </t>
  </si>
  <si>
    <t>IBVS 5731</t>
  </si>
  <si>
    <t>VSB 45 </t>
  </si>
  <si>
    <t>IBVS 5746</t>
  </si>
  <si>
    <t> AOEB 12 </t>
  </si>
  <si>
    <t>IBVS 5761</t>
  </si>
  <si>
    <t>JAVSO..36..171</t>
  </si>
  <si>
    <t>VSB 46 </t>
  </si>
  <si>
    <t>IBVS 5874</t>
  </si>
  <si>
    <t>JAVSO..36..186</t>
  </si>
  <si>
    <t>IBVS 5897</t>
  </si>
  <si>
    <t>IBVS 6048</t>
  </si>
  <si>
    <t>JAVSO..38...85</t>
  </si>
  <si>
    <t>BAVM 212 </t>
  </si>
  <si>
    <t>JAVSO..38..183</t>
  </si>
  <si>
    <t>IBVS 5924</t>
  </si>
  <si>
    <t>VSB 51 </t>
  </si>
  <si>
    <t>JAVSO..40....1</t>
  </si>
  <si>
    <t>JAVSO..40..975</t>
  </si>
  <si>
    <t>VSB 53 </t>
  </si>
  <si>
    <t>IBVS 6152</t>
  </si>
  <si>
    <t>OEJV 0160</t>
  </si>
  <si>
    <t>JAVSO..41..122</t>
  </si>
  <si>
    <t>VSB 55 </t>
  </si>
  <si>
    <t>JAVSO..41..328</t>
  </si>
  <si>
    <t>JAVSO..42..426</t>
  </si>
  <si>
    <t>JAVSO..43..238</t>
  </si>
  <si>
    <t>IBVS 6196</t>
  </si>
  <si>
    <t>0.0040</t>
  </si>
  <si>
    <t>JAVSO..45..121</t>
  </si>
  <si>
    <t>OEJV 0179</t>
  </si>
  <si>
    <t>JAVSO..46…79 (2018)</t>
  </si>
  <si>
    <t>RHN 2017</t>
  </si>
  <si>
    <t>JAVSO..47..105</t>
  </si>
  <si>
    <t>OEJV 0203</t>
  </si>
  <si>
    <t>JAVSO..47..263</t>
  </si>
  <si>
    <t>JAVSO..48…87</t>
  </si>
  <si>
    <t>OEJV 0211</t>
  </si>
  <si>
    <t>VSB 069</t>
  </si>
  <si>
    <t>AAVSO</t>
  </si>
  <si>
    <t>BBSAG</t>
  </si>
  <si>
    <t>BRNO</t>
  </si>
  <si>
    <t>IBVS</t>
  </si>
  <si>
    <t>Nelson</t>
  </si>
  <si>
    <t>OEJV</t>
  </si>
  <si>
    <t>Misc</t>
  </si>
  <si>
    <t>IBVS 322 </t>
  </si>
  <si>
    <t>IBVS 328 </t>
  </si>
  <si>
    <t>IBVS 647 </t>
  </si>
  <si>
    <t>IBVS 937</t>
  </si>
  <si>
    <t>IBVS 937 </t>
  </si>
  <si>
    <t>IBVS 1249 </t>
  </si>
  <si>
    <t>IBVS 1254 </t>
  </si>
  <si>
    <t>OEJV 0074 </t>
  </si>
  <si>
    <t>IBVS 5493 </t>
  </si>
  <si>
    <t>IBVS 5741 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</si>
  <si>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</si>
  <si>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</si>
  <si>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</si>
  <si>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</si>
  <si>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</si>
  <si>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</si>
  <si>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V</t>
  </si>
  <si>
    <t>2437151.528 </t>
  </si>
  <si>
    <t> 05.08.1960 00:40 </t>
  </si>
  <si>
    <t> 0.023 </t>
  </si>
  <si>
    <t>V </t>
  </si>
  <si>
    <t> I.Popa </t>
  </si>
  <si>
    <t>IBVS 187 </t>
  </si>
  <si>
    <t>2437192.333 </t>
  </si>
  <si>
    <t> 14.09.1960 19:59 </t>
  </si>
  <si>
    <t>2437220.509 </t>
  </si>
  <si>
    <t> 13.10.1960 00:12 </t>
  </si>
  <si>
    <t> 0.025 </t>
  </si>
  <si>
    <t> J.Ashbrook </t>
  </si>
  <si>
    <t>IBVS 180 </t>
  </si>
  <si>
    <t>2437552.769 </t>
  </si>
  <si>
    <t> 10.09.1961 06:27 </t>
  </si>
  <si>
    <t> 0.020 </t>
  </si>
  <si>
    <t>2438316.401 </t>
  </si>
  <si>
    <t> 13.10.1963 21:37 </t>
  </si>
  <si>
    <t> I.Todoran </t>
  </si>
  <si>
    <t>2438318.346 </t>
  </si>
  <si>
    <t> 15.10.1963 20:18 </t>
  </si>
  <si>
    <t> 0.027 </t>
  </si>
  <si>
    <t>2438319.310 </t>
  </si>
  <si>
    <t> 16.10.1963 19:26 </t>
  </si>
  <si>
    <t>2438320.280 </t>
  </si>
  <si>
    <t> 17.10.1963 18:43 </t>
  </si>
  <si>
    <t> 0.018 </t>
  </si>
  <si>
    <t>2438658.378 </t>
  </si>
  <si>
    <t> 19.09.1964 21:04 </t>
  </si>
  <si>
    <t> 0.022 </t>
  </si>
  <si>
    <t>F </t>
  </si>
  <si>
    <t>2438759.415 </t>
  </si>
  <si>
    <t> 29.12.1964 21:57 </t>
  </si>
  <si>
    <t> 0.019 </t>
  </si>
  <si>
    <t> H.Peter </t>
  </si>
  <si>
    <t> ORI 93 </t>
  </si>
  <si>
    <t>2438794.391 </t>
  </si>
  <si>
    <t> 02.02.1965 21:23 </t>
  </si>
  <si>
    <t>2438830.339 </t>
  </si>
  <si>
    <t> 10.03.1965 20:08 </t>
  </si>
  <si>
    <t> 0.021 </t>
  </si>
  <si>
    <t>2439030.478 </t>
  </si>
  <si>
    <t> 26.09.1965 23:28 </t>
  </si>
  <si>
    <t> 0.024 </t>
  </si>
  <si>
    <t>2439032.417 </t>
  </si>
  <si>
    <t> 28.09.1965 22:00 </t>
  </si>
  <si>
    <t>2439033.390 </t>
  </si>
  <si>
    <t> 29.09.1965 21:21 </t>
  </si>
  <si>
    <t> R.Kizilirmak </t>
  </si>
  <si>
    <t>2439034.338 </t>
  </si>
  <si>
    <t> 30.09.1965 20:06 </t>
  </si>
  <si>
    <t> -0.002 </t>
  </si>
  <si>
    <t>2439057.679 </t>
  </si>
  <si>
    <t> 24.10.1965 04:17 </t>
  </si>
  <si>
    <t> R.Swanberg </t>
  </si>
  <si>
    <t>IBVS 119 </t>
  </si>
  <si>
    <t>2439059.623 </t>
  </si>
  <si>
    <t> 26.10.1965 02:57 </t>
  </si>
  <si>
    <t> R.Monske </t>
  </si>
  <si>
    <t>2439091.681 </t>
  </si>
  <si>
    <t> 27.11.1965 04:20 </t>
  </si>
  <si>
    <t> M.Baldwin </t>
  </si>
  <si>
    <t>IBVS 129 </t>
  </si>
  <si>
    <t>2439092.649 </t>
  </si>
  <si>
    <t> 28.11.1965 03:34 </t>
  </si>
  <si>
    <t> 0.017 </t>
  </si>
  <si>
    <t> D.Williams </t>
  </si>
  <si>
    <t>2439092.655 </t>
  </si>
  <si>
    <t> 28.11.1965 03:43 </t>
  </si>
  <si>
    <t>2439093.622 </t>
  </si>
  <si>
    <t> 29.11.1965 02:55 </t>
  </si>
  <si>
    <t>2439094.594 </t>
  </si>
  <si>
    <t> 30.11.1965 02:15 </t>
  </si>
  <si>
    <t>2439095.567 </t>
  </si>
  <si>
    <t> 01.12.1965 01:36 </t>
  </si>
  <si>
    <t>2439096.543 </t>
  </si>
  <si>
    <t> 02.12.1965 01:01 </t>
  </si>
  <si>
    <t>2439128.599 </t>
  </si>
  <si>
    <t> 03.01.1966 02:22 </t>
  </si>
  <si>
    <t>2439129.570 </t>
  </si>
  <si>
    <t> 04.01.1966 01:40 </t>
  </si>
  <si>
    <t>2439129.571 </t>
  </si>
  <si>
    <t> 04.01.1966 01:42 </t>
  </si>
  <si>
    <t>2439130.540 </t>
  </si>
  <si>
    <t> 05.01.1966 00:57 </t>
  </si>
  <si>
    <t> L.Hazel </t>
  </si>
  <si>
    <t>2439130.542 </t>
  </si>
  <si>
    <t> 05.01.1966 01:00 </t>
  </si>
  <si>
    <t>2439163.564 </t>
  </si>
  <si>
    <t> 07.02.1966 01:32 </t>
  </si>
  <si>
    <t> 0.009 </t>
  </si>
  <si>
    <t>2439165.507 </t>
  </si>
  <si>
    <t> 09.02.1966 00:10 </t>
  </si>
  <si>
    <t>2439165.519 </t>
  </si>
  <si>
    <t> 09.02.1966 00:27 </t>
  </si>
  <si>
    <t>2439166.495 </t>
  </si>
  <si>
    <t> 09.02.1966 23:52 </t>
  </si>
  <si>
    <t> 0.026 </t>
  </si>
  <si>
    <t>2439198.548 </t>
  </si>
  <si>
    <t> 14.03.1966 01:09 </t>
  </si>
  <si>
    <t>IBVS 154 </t>
  </si>
  <si>
    <t>2439205.350 </t>
  </si>
  <si>
    <t> 20.03.1966 20:24 </t>
  </si>
  <si>
    <t> ORI 97 </t>
  </si>
  <si>
    <t>2439207.292 </t>
  </si>
  <si>
    <t> 22.03.1966 19:00 </t>
  </si>
  <si>
    <t>2439373.426 </t>
  </si>
  <si>
    <t> 04.09.1966 22:13 </t>
  </si>
  <si>
    <t>2439375.373 </t>
  </si>
  <si>
    <t> 06.09.1966 20:57 </t>
  </si>
  <si>
    <t> K.Locher </t>
  </si>
  <si>
    <t> ORI 100 </t>
  </si>
  <si>
    <t>2439376.347 </t>
  </si>
  <si>
    <t> 07.09.1966 20:19 </t>
  </si>
  <si>
    <t>2439405.491 </t>
  </si>
  <si>
    <t> 06.10.1966 23:47 </t>
  </si>
  <si>
    <t>2439407.430 </t>
  </si>
  <si>
    <t> 08.10.1966 22:19 </t>
  </si>
  <si>
    <t> J.Gruszczak </t>
  </si>
  <si>
    <t> R.Srzednicki </t>
  </si>
  <si>
    <t>2439412.287 </t>
  </si>
  <si>
    <t> 13.10.1966 18:53 </t>
  </si>
  <si>
    <t>2439431.721 </t>
  </si>
  <si>
    <t> 02.11.1966 05:18 </t>
  </si>
  <si>
    <t> T.Cragg </t>
  </si>
  <si>
    <t>2439432.691 </t>
  </si>
  <si>
    <t> 03.11.1966 04:35 </t>
  </si>
  <si>
    <t>2439433.662 </t>
  </si>
  <si>
    <t> 04.11.1966 03:53 </t>
  </si>
  <si>
    <t>2439434.632 </t>
  </si>
  <si>
    <t> 05.11.1966 03:10 </t>
  </si>
  <si>
    <t>2439435.606 </t>
  </si>
  <si>
    <t> 06.11.1966 02:32 </t>
  </si>
  <si>
    <t>2439436.576 </t>
  </si>
  <si>
    <t> 07.11.1966 01:49 </t>
  </si>
  <si>
    <t>2439436.578 </t>
  </si>
  <si>
    <t> 07.11.1966 01:52 </t>
  </si>
  <si>
    <t>2439468.635 </t>
  </si>
  <si>
    <t> 09.12.1966 03:14 </t>
  </si>
  <si>
    <t>IBVS 221 </t>
  </si>
  <si>
    <t>2439471.555 </t>
  </si>
  <si>
    <t> 12.12.1966 01:19 </t>
  </si>
  <si>
    <t> C.Ricker </t>
  </si>
  <si>
    <t>2439709.5820 </t>
  </si>
  <si>
    <t> 07.08.1967 01:58 </t>
  </si>
  <si>
    <t> 0.0247 </t>
  </si>
  <si>
    <t>IBVS 299 </t>
  </si>
  <si>
    <t>2439739.695 </t>
  </si>
  <si>
    <t> 06.09.1967 04:40 </t>
  </si>
  <si>
    <t> F.Chapman </t>
  </si>
  <si>
    <t>IBVS 247 </t>
  </si>
  <si>
    <t>2439740.672 </t>
  </si>
  <si>
    <t> 07.09.1967 04:07 </t>
  </si>
  <si>
    <t> W.Lowder </t>
  </si>
  <si>
    <t>2439741.640 </t>
  </si>
  <si>
    <t> 08.09.1967 03:21 </t>
  </si>
  <si>
    <t>2439772.729 </t>
  </si>
  <si>
    <t> 09.10.1967 05:29 </t>
  </si>
  <si>
    <t>2439777.586 </t>
  </si>
  <si>
    <t> 14.10.1967 02:03 </t>
  </si>
  <si>
    <t>2439784.3815 </t>
  </si>
  <si>
    <t> 20.10.1967 21:09 </t>
  </si>
  <si>
    <t> 0.0160 </t>
  </si>
  <si>
    <t>2439784.386 </t>
  </si>
  <si>
    <t> 20.10.1967 21:15 </t>
  </si>
  <si>
    <t> ORI 104 </t>
  </si>
  <si>
    <t>2439785.361 </t>
  </si>
  <si>
    <t> 21.10.1967 20:39 </t>
  </si>
  <si>
    <t>2439786.3315 </t>
  </si>
  <si>
    <t> 22.10.1967 19:57 </t>
  </si>
  <si>
    <t> 0.0229 </t>
  </si>
  <si>
    <t>2439788.2722 </t>
  </si>
  <si>
    <t> 24.10.1967 18:31 </t>
  </si>
  <si>
    <t> 0.0205 </t>
  </si>
  <si>
    <t>E </t>
  </si>
  <si>
    <t> H.Minti </t>
  </si>
  <si>
    <t>2440084.5833 </t>
  </si>
  <si>
    <t> 16.08.1968 01:59 </t>
  </si>
  <si>
    <t> 0.0134 </t>
  </si>
  <si>
    <t> N.V.Skatova </t>
  </si>
  <si>
    <t>IBVS 394 </t>
  </si>
  <si>
    <t>2440085.5552 </t>
  </si>
  <si>
    <t> 17.08.1968 01:19 </t>
  </si>
  <si>
    <t> 0.0138 </t>
  </si>
  <si>
    <t>2440086.5282 </t>
  </si>
  <si>
    <t> 18.08.1968 00:40 </t>
  </si>
  <si>
    <t> 0.0152 </t>
  </si>
  <si>
    <t>2440088.475 </t>
  </si>
  <si>
    <t> 19.08.1968 23:24 </t>
  </si>
  <si>
    <t> R.Diethelm </t>
  </si>
  <si>
    <t> ORI 109 </t>
  </si>
  <si>
    <t> M.Kyr </t>
  </si>
  <si>
    <t>2440090.420 </t>
  </si>
  <si>
    <t> 21.08.1968 22:04 </t>
  </si>
  <si>
    <t>2440121.5041 </t>
  </si>
  <si>
    <t> 22.09.1968 00:05 </t>
  </si>
  <si>
    <t> 0.0159 </t>
  </si>
  <si>
    <t>2440123.4457 </t>
  </si>
  <si>
    <t> 23.09.1968 22:41 </t>
  </si>
  <si>
    <t> 0.0144 </t>
  </si>
  <si>
    <t>2440125.391 </t>
  </si>
  <si>
    <t> 25.09.1968 21:23 </t>
  </si>
  <si>
    <t>2440127.338 </t>
  </si>
  <si>
    <t> 27.09.1968 20:06 </t>
  </si>
  <si>
    <t>2440299.296 </t>
  </si>
  <si>
    <t> 18.03.1969 19:06 </t>
  </si>
  <si>
    <t> ORI 112 </t>
  </si>
  <si>
    <t>2440535.3780 </t>
  </si>
  <si>
    <t> 09.11.1969 21:04 </t>
  </si>
  <si>
    <t> 0.0158 </t>
  </si>
  <si>
    <t> M.I.Kumsiashvili </t>
  </si>
  <si>
    <t> AAOB 48.24 </t>
  </si>
  <si>
    <t>2440536.348 </t>
  </si>
  <si>
    <t> 10.11.1969 20:21 </t>
  </si>
  <si>
    <t> 0.014 </t>
  </si>
  <si>
    <t> ORI 116 </t>
  </si>
  <si>
    <t>2440538.2918 </t>
  </si>
  <si>
    <t> 12.11.1969 19:00 </t>
  </si>
  <si>
    <t> 0.0150 </t>
  </si>
  <si>
    <t>2440604.360 </t>
  </si>
  <si>
    <t> 17.01.1970 20:38 </t>
  </si>
  <si>
    <t> ORI 117 </t>
  </si>
  <si>
    <t>2440674.304 </t>
  </si>
  <si>
    <t> 28.03.1970 19:17 </t>
  </si>
  <si>
    <t> 0.012 </t>
  </si>
  <si>
    <t> ORI 118 </t>
  </si>
  <si>
    <t>2440800.601 </t>
  </si>
  <si>
    <t> 02.08.1970 02:25 </t>
  </si>
  <si>
    <t> 0.010 </t>
  </si>
  <si>
    <t> ORI 120 </t>
  </si>
  <si>
    <t>2440801.573 </t>
  </si>
  <si>
    <t> 03.08.1970 01:45 </t>
  </si>
  <si>
    <t>2440801.581 </t>
  </si>
  <si>
    <t> 03.08.1970 01:56 </t>
  </si>
  <si>
    <t>2440803.522 </t>
  </si>
  <si>
    <t> 05.08.1970 00:31 </t>
  </si>
  <si>
    <t> 0.016 </t>
  </si>
  <si>
    <t>2440804.492 </t>
  </si>
  <si>
    <t> 05.08.1970 23:48 </t>
  </si>
  <si>
    <t> 0.015 </t>
  </si>
  <si>
    <t>2440837.521 </t>
  </si>
  <si>
    <t> 08.09.1970 00:30 </t>
  </si>
  <si>
    <t> 0.011 </t>
  </si>
  <si>
    <t> ORI 121 </t>
  </si>
  <si>
    <t>2440839.463 </t>
  </si>
  <si>
    <t> 09.09.1970 23:06 </t>
  </si>
  <si>
    <t>2440840.438 </t>
  </si>
  <si>
    <t> 10.09.1970 22:30 </t>
  </si>
  <si>
    <t>2440876.382 </t>
  </si>
  <si>
    <t> 16.10.1970 21:10 </t>
  </si>
  <si>
    <t> ORI 122 </t>
  </si>
  <si>
    <t>2440911.364 </t>
  </si>
  <si>
    <t> 20.11.1970 20:44 </t>
  </si>
  <si>
    <t> R.Meier </t>
  </si>
  <si>
    <t>2440914.270 </t>
  </si>
  <si>
    <t> 23.11.1970 18:28 </t>
  </si>
  <si>
    <t>2440974.504 </t>
  </si>
  <si>
    <t> 23.01.1971 00:05 </t>
  </si>
  <si>
    <t> 0.008 </t>
  </si>
  <si>
    <t> ORI 123 </t>
  </si>
  <si>
    <t>2441143.553 </t>
  </si>
  <si>
    <t> 11.07.1971 01:16 </t>
  </si>
  <si>
    <t> ORI 126 </t>
  </si>
  <si>
    <t>2441143.563 </t>
  </si>
  <si>
    <t> 11.07.1971 01:30 </t>
  </si>
  <si>
    <t> A.Meyer </t>
  </si>
  <si>
    <t>2441181.443 </t>
  </si>
  <si>
    <t> 17.08.1971 22:37 </t>
  </si>
  <si>
    <t> ORI 129 </t>
  </si>
  <si>
    <t>2441213.503 </t>
  </si>
  <si>
    <t> 19.09.1971 00:04 </t>
  </si>
  <si>
    <t> K.Waelke </t>
  </si>
  <si>
    <t>2441216.417 </t>
  </si>
  <si>
    <t> 21.09.1971 22:00 </t>
  </si>
  <si>
    <t>2441220.303 </t>
  </si>
  <si>
    <t> 25.09.1971 19:16 </t>
  </si>
  <si>
    <t>2441246.538 </t>
  </si>
  <si>
    <t> 22.10.1971 00:54 </t>
  </si>
  <si>
    <t>2441250.422 </t>
  </si>
  <si>
    <t> 25.10.1971 22:07 </t>
  </si>
  <si>
    <t>2441252.361 </t>
  </si>
  <si>
    <t> 27.10.1971 20:39 </t>
  </si>
  <si>
    <t> 0.006 </t>
  </si>
  <si>
    <t>2441253.335 </t>
  </si>
  <si>
    <t> 28.10.1971 20:02 </t>
  </si>
  <si>
    <t>2441253.339 </t>
  </si>
  <si>
    <t> 28.10.1971 20:08 </t>
  </si>
  <si>
    <t>2441291.225 </t>
  </si>
  <si>
    <t> 05.12.1971 17:24 </t>
  </si>
  <si>
    <t>2441319.400 </t>
  </si>
  <si>
    <t> 02.01.1972 21:36 </t>
  </si>
  <si>
    <t> BBS 1 </t>
  </si>
  <si>
    <t>2441320.3707 </t>
  </si>
  <si>
    <t> 03.01.1972 20:53 </t>
  </si>
  <si>
    <t> 0.0080 </t>
  </si>
  <si>
    <t> C.Ibanoglu </t>
  </si>
  <si>
    <t>2441321.3422 </t>
  </si>
  <si>
    <t> 04.01.1972 20:12 </t>
  </si>
  <si>
    <t> O.Gülmen </t>
  </si>
  <si>
    <t>2441324.257 </t>
  </si>
  <si>
    <t> 07.01.1972 18:10 </t>
  </si>
  <si>
    <t>2441324.258 </t>
  </si>
  <si>
    <t> 07.01.1972 18:11 </t>
  </si>
  <si>
    <t> BBS 2 </t>
  </si>
  <si>
    <t>2441327.1738 </t>
  </si>
  <si>
    <t> 10.01.1972 16:10 </t>
  </si>
  <si>
    <t> 0.0104 </t>
  </si>
  <si>
    <t>2441357.289 </t>
  </si>
  <si>
    <t> 09.02.1972 18:56 </t>
  </si>
  <si>
    <t> S.Bozkurt </t>
  </si>
  <si>
    <t> H.Bretschneider </t>
  </si>
  <si>
    <t> J.Ebenhöh </t>
  </si>
  <si>
    <t> Z.Klimek </t>
  </si>
  <si>
    <t>IBVS 637 </t>
  </si>
  <si>
    <t>2441517.593 </t>
  </si>
  <si>
    <t> 19.07.1972 02:13 </t>
  </si>
  <si>
    <t> BBS 4 </t>
  </si>
  <si>
    <t>2441550.627 </t>
  </si>
  <si>
    <t> 21.08.1972 03:02 </t>
  </si>
  <si>
    <t> BBS 5 </t>
  </si>
  <si>
    <t>2441572.4836 </t>
  </si>
  <si>
    <t> 11.09.1972 23:36 </t>
  </si>
  <si>
    <t> 0.0076 </t>
  </si>
  <si>
    <t> N.Güdür </t>
  </si>
  <si>
    <t>2441575.3965 </t>
  </si>
  <si>
    <t> 14.09.1972 21:30 </t>
  </si>
  <si>
    <t> 0.0058 </t>
  </si>
  <si>
    <t>2441591.431 </t>
  </si>
  <si>
    <t> 30.09.1972 22:20 </t>
  </si>
  <si>
    <t>2441592.399 </t>
  </si>
  <si>
    <t> 01.10.1972 21:34 </t>
  </si>
  <si>
    <t> BBS 6 </t>
  </si>
  <si>
    <t> H.Schubert </t>
  </si>
  <si>
    <t>2441593.371 </t>
  </si>
  <si>
    <t> 02.10.1972 20:54 </t>
  </si>
  <si>
    <t> 0.007 </t>
  </si>
  <si>
    <t> P.Ahnert </t>
  </si>
  <si>
    <t>2441594.341 </t>
  </si>
  <si>
    <t> 03.10.1972 20:11 </t>
  </si>
  <si>
    <t> 0.005 </t>
  </si>
  <si>
    <t>2441594.345 </t>
  </si>
  <si>
    <t> 03.10.1972 20:16 </t>
  </si>
  <si>
    <t> R.Germann </t>
  </si>
  <si>
    <t>2441595.310 </t>
  </si>
  <si>
    <t> 04.10.1972 19:26 </t>
  </si>
  <si>
    <t> 0.003 </t>
  </si>
  <si>
    <t>2441595.317 </t>
  </si>
  <si>
    <t> 04.10.1972 19:36 </t>
  </si>
  <si>
    <t>2441595.320 </t>
  </si>
  <si>
    <t> 04.10.1972 19:40 </t>
  </si>
  <si>
    <t> 0.013 </t>
  </si>
  <si>
    <t>2441627.374 </t>
  </si>
  <si>
    <t> 05.11.1972 20:58 </t>
  </si>
  <si>
    <t>2441627.375 </t>
  </si>
  <si>
    <t> 05.11.1972 21:00 </t>
  </si>
  <si>
    <t>2441628.345 </t>
  </si>
  <si>
    <t> 06.11.1972 20:16 </t>
  </si>
  <si>
    <t>2441628.350 </t>
  </si>
  <si>
    <t> 06.11.1972 20:24 </t>
  </si>
  <si>
    <t>2441629.318 </t>
  </si>
  <si>
    <t> 07.11.1972 19:37 </t>
  </si>
  <si>
    <t>2441631.260 </t>
  </si>
  <si>
    <t> 09.11.1972 18:14 </t>
  </si>
  <si>
    <t>2441632.232 </t>
  </si>
  <si>
    <t> 10.11.1972 17:34 </t>
  </si>
  <si>
    <t>2441661.3800 </t>
  </si>
  <si>
    <t> 09.12.1972 21:07 </t>
  </si>
  <si>
    <t> 0.0085 </t>
  </si>
  <si>
    <t>2441663.321 </t>
  </si>
  <si>
    <t> 11.12.1972 19:42 </t>
  </si>
  <si>
    <t> BBS 7 </t>
  </si>
  <si>
    <t>2441663.3220 </t>
  </si>
  <si>
    <t> 11.12.1972 19:43 </t>
  </si>
  <si>
    <t> 0.0074 </t>
  </si>
  <si>
    <t>2441664.289 </t>
  </si>
  <si>
    <t> 12.12.1972 18:56 </t>
  </si>
  <si>
    <t>2441664.296 </t>
  </si>
  <si>
    <t> 12.12.1972 19:06 </t>
  </si>
  <si>
    <t>2441697.323 </t>
  </si>
  <si>
    <t> 14.01.1973 19:45 </t>
  </si>
  <si>
    <t>2441725.498 </t>
  </si>
  <si>
    <t> 11.02.1973 23:57 </t>
  </si>
  <si>
    <t> A.Mallama </t>
  </si>
  <si>
    <t> BBS 8 </t>
  </si>
  <si>
    <t>2441917.859 </t>
  </si>
  <si>
    <t> 23.08.1973 08:36 </t>
  </si>
  <si>
    <t> 0.002 </t>
  </si>
  <si>
    <t> BBS 11 </t>
  </si>
  <si>
    <t>2441919.802 </t>
  </si>
  <si>
    <t> 25.08.1973 07:14 </t>
  </si>
  <si>
    <t>2441922.717 </t>
  </si>
  <si>
    <t> 28.08.1973 05:12 </t>
  </si>
  <si>
    <t>2441922.719 </t>
  </si>
  <si>
    <t> 28.08.1973 05:15 </t>
  </si>
  <si>
    <t> S.Forbes </t>
  </si>
  <si>
    <t> G.Gliba </t>
  </si>
  <si>
    <t>2441923.690 </t>
  </si>
  <si>
    <t> 29.08.1973 04:33 </t>
  </si>
  <si>
    <t> 0.004 </t>
  </si>
  <si>
    <t>2441926.604 </t>
  </si>
  <si>
    <t> 01.09.1973 02:29 </t>
  </si>
  <si>
    <t>2441927.576 </t>
  </si>
  <si>
    <t> 02.09.1973 01:49 </t>
  </si>
  <si>
    <t>2441934.372 </t>
  </si>
  <si>
    <t> 08.09.1973 20:55 </t>
  </si>
  <si>
    <t> -0.001 </t>
  </si>
  <si>
    <t>2442004.327 </t>
  </si>
  <si>
    <t> 17.11.1973 19:50 </t>
  </si>
  <si>
    <t> BBS 12 </t>
  </si>
  <si>
    <t>2442005.299 </t>
  </si>
  <si>
    <t> 18.11.1973 19:10 </t>
  </si>
  <si>
    <t>2442006.270 </t>
  </si>
  <si>
    <t> 19.11.1973 18:28 </t>
  </si>
  <si>
    <t>2442007.242 </t>
  </si>
  <si>
    <t> 20.11.1973 17:48 </t>
  </si>
  <si>
    <t>2442038.332 </t>
  </si>
  <si>
    <t> 21.12.1973 19:58 </t>
  </si>
  <si>
    <t> BBS 13 </t>
  </si>
  <si>
    <t>2442071.363 </t>
  </si>
  <si>
    <t> 23.01.1974 20:42 </t>
  </si>
  <si>
    <t>2442074.276 </t>
  </si>
  <si>
    <t> 26.01.1974 18:37 </t>
  </si>
  <si>
    <t>2442234.578 </t>
  </si>
  <si>
    <t> 06.07.1974 01:52 </t>
  </si>
  <si>
    <t> 0.001 </t>
  </si>
  <si>
    <t> BBS 16 </t>
  </si>
  <si>
    <t>2442273.442 </t>
  </si>
  <si>
    <t> 13.08.1974 22:36 </t>
  </si>
  <si>
    <t> BBS 17 </t>
  </si>
  <si>
    <t>2442274.411 </t>
  </si>
  <si>
    <t> 14.08.1974 21:51 </t>
  </si>
  <si>
    <t>2442304.532 </t>
  </si>
  <si>
    <t> 14.09.1974 00:46 </t>
  </si>
  <si>
    <t>2442308.416 </t>
  </si>
  <si>
    <t> 17.09.1974 21:59 </t>
  </si>
  <si>
    <t>2442337.560 </t>
  </si>
  <si>
    <t> 17.10.1974 01:26 </t>
  </si>
  <si>
    <t> -0.000 </t>
  </si>
  <si>
    <t> B.A.Krobusek </t>
  </si>
  <si>
    <t>IBVS 954 </t>
  </si>
  <si>
    <t>2442339.504 </t>
  </si>
  <si>
    <t> 19.10.1974 00:05 </t>
  </si>
  <si>
    <t> BBS 18 </t>
  </si>
  <si>
    <t>2442413.342 </t>
  </si>
  <si>
    <t> 31.12.1974 20:12 </t>
  </si>
  <si>
    <t> N.Mauron </t>
  </si>
  <si>
    <t> BBS 20 </t>
  </si>
  <si>
    <t>2442414.307 </t>
  </si>
  <si>
    <t> 01.01.1975 19:22 </t>
  </si>
  <si>
    <t> -0.004 </t>
  </si>
  <si>
    <t>2442414.309 </t>
  </si>
  <si>
    <t> 01.01.1975 19:24 </t>
  </si>
  <si>
    <t>2442414.310 </t>
  </si>
  <si>
    <t> 01.01.1975 19:26 </t>
  </si>
  <si>
    <t>2442414.314 </t>
  </si>
  <si>
    <t> 01.01.1975 19:32 </t>
  </si>
  <si>
    <t>2442415.282 </t>
  </si>
  <si>
    <t> 02.01.1975 18:46 </t>
  </si>
  <si>
    <t> W.Mühle </t>
  </si>
  <si>
    <t>BAVM 28 </t>
  </si>
  <si>
    <t>2442417.226 </t>
  </si>
  <si>
    <t> 04.01.1975 17:25 </t>
  </si>
  <si>
    <t> 0.000 </t>
  </si>
  <si>
    <t>2442445.401 </t>
  </si>
  <si>
    <t> 01.02.1975 21:37 </t>
  </si>
  <si>
    <t> BBS 21 </t>
  </si>
  <si>
    <t>2442446.368 </t>
  </si>
  <si>
    <t> 02.02.1975 20:49 </t>
  </si>
  <si>
    <t>2442447.346 </t>
  </si>
  <si>
    <t> 03.02.1975 20:18 </t>
  </si>
  <si>
    <t>2442448.315 </t>
  </si>
  <si>
    <t> 04.02.1975 19:33 </t>
  </si>
  <si>
    <t>2442448.316 </t>
  </si>
  <si>
    <t> 04.02.1975 19:35 </t>
  </si>
  <si>
    <t>2442450.254 </t>
  </si>
  <si>
    <t> 06.02.1975 18:05 </t>
  </si>
  <si>
    <t>2442450.259 </t>
  </si>
  <si>
    <t> 06.02.1975 18:12 </t>
  </si>
  <si>
    <t>2442450.261 </t>
  </si>
  <si>
    <t> 06.02.1975 18:15 </t>
  </si>
  <si>
    <t>2442450.264 </t>
  </si>
  <si>
    <t> 06.02.1975 18:20 </t>
  </si>
  <si>
    <t>2442576.558 </t>
  </si>
  <si>
    <t> 13.06.1975 01:23 </t>
  </si>
  <si>
    <t> BBS 23 </t>
  </si>
  <si>
    <t>2442609.584 </t>
  </si>
  <si>
    <t> 16.07.1975 02:00 </t>
  </si>
  <si>
    <t> -0.006 </t>
  </si>
  <si>
    <t>2442645.544 </t>
  </si>
  <si>
    <t> 21.08.1975 01:03 </t>
  </si>
  <si>
    <t>2442681.487 </t>
  </si>
  <si>
    <t> 25.09.1975 23:41 </t>
  </si>
  <si>
    <t> BBS 24 </t>
  </si>
  <si>
    <t>2442688.295 </t>
  </si>
  <si>
    <t> 02.10.1975 19:04 </t>
  </si>
  <si>
    <t>2442726.175 </t>
  </si>
  <si>
    <t> 09.11.1975 16:12 </t>
  </si>
  <si>
    <t> K.Hirosawa </t>
  </si>
  <si>
    <t>2442752.405 </t>
  </si>
  <si>
    <t> 05.12.1975 21:43 </t>
  </si>
  <si>
    <t> BBS 25 </t>
  </si>
  <si>
    <t>2442753.383 </t>
  </si>
  <si>
    <t> 06.12.1975 21:11 </t>
  </si>
  <si>
    <t>2442754.350 </t>
  </si>
  <si>
    <t> 07.12.1975 20:24 </t>
  </si>
  <si>
    <t>2442758.235 </t>
  </si>
  <si>
    <t> 11.12.1975 17:38 </t>
  </si>
  <si>
    <t>2442758.237 </t>
  </si>
  <si>
    <t> 11.12.1975 17:41 </t>
  </si>
  <si>
    <t>2442787.377 </t>
  </si>
  <si>
    <t> 09.01.1976 21:02 </t>
  </si>
  <si>
    <t> BBS 26 </t>
  </si>
  <si>
    <t>2442787.380 </t>
  </si>
  <si>
    <t> 09.01.1976 21:07 </t>
  </si>
  <si>
    <t>2442811.668 </t>
  </si>
  <si>
    <t> 03.02.1976 04:01 </t>
  </si>
  <si>
    <t> G.Samolyk </t>
  </si>
  <si>
    <t> AOEB 1 </t>
  </si>
  <si>
    <t>2442815.551 </t>
  </si>
  <si>
    <t> 07.02.1976 01:13 </t>
  </si>
  <si>
    <t>2442858.302 </t>
  </si>
  <si>
    <t> 20.03.1976 19:14 </t>
  </si>
  <si>
    <t> BBS 27 </t>
  </si>
  <si>
    <t>2442951.571 </t>
  </si>
  <si>
    <t> 22.06.1976 01:42 </t>
  </si>
  <si>
    <t> BBS 28 </t>
  </si>
  <si>
    <t>2442987.519 </t>
  </si>
  <si>
    <t> 28.07.1976 00:27 </t>
  </si>
  <si>
    <t> BBS 29 </t>
  </si>
  <si>
    <t>2442988.492 </t>
  </si>
  <si>
    <t> 28.07.1976 23:48 </t>
  </si>
  <si>
    <t>2442989.460 </t>
  </si>
  <si>
    <t> 29.07.1976 23:02 </t>
  </si>
  <si>
    <t>2442990.431 </t>
  </si>
  <si>
    <t> 30.07.1976 22:20 </t>
  </si>
  <si>
    <t>2443010.832 </t>
  </si>
  <si>
    <t> 20.08.1976 07:58 </t>
  </si>
  <si>
    <t> D.Ruokonen </t>
  </si>
  <si>
    <t>2443011.802 </t>
  </si>
  <si>
    <t> 21.08.1976 07:14 </t>
  </si>
  <si>
    <t> -0.003 </t>
  </si>
  <si>
    <t>2443011.806 </t>
  </si>
  <si>
    <t> 21.08.1976 07:20 </t>
  </si>
  <si>
    <t> K.Krueger </t>
  </si>
  <si>
    <t>2443011.811 </t>
  </si>
  <si>
    <t> 21.08.1976 07:27 </t>
  </si>
  <si>
    <t> G.Wedemayer </t>
  </si>
  <si>
    <t>2443018.608 </t>
  </si>
  <si>
    <t> 28.08.1976 02:35 </t>
  </si>
  <si>
    <t> P.Ralincourt </t>
  </si>
  <si>
    <t> BBS 32 </t>
  </si>
  <si>
    <t>2443018.611 </t>
  </si>
  <si>
    <t> 28.08.1976 02:39 </t>
  </si>
  <si>
    <t> A.Royer </t>
  </si>
  <si>
    <t> BBS 30 </t>
  </si>
  <si>
    <t>2443043.863 </t>
  </si>
  <si>
    <t> 22.09.1976 08:42 </t>
  </si>
  <si>
    <t>2443046.783 </t>
  </si>
  <si>
    <t> 25.09.1976 06:47 </t>
  </si>
  <si>
    <t>2443050.666 </t>
  </si>
  <si>
    <t> 29.09.1976 03:59 </t>
  </si>
  <si>
    <t> C.Stephan </t>
  </si>
  <si>
    <t>2443050.668 </t>
  </si>
  <si>
    <t> 29.09.1976 04:01 </t>
  </si>
  <si>
    <t> C.P.Stephan </t>
  </si>
  <si>
    <t>IBVS 1350 </t>
  </si>
  <si>
    <t>2443053.582 </t>
  </si>
  <si>
    <t> 02.10.1976 01:58 </t>
  </si>
  <si>
    <t>2443053.585 </t>
  </si>
  <si>
    <t> 02.10.1976 02:02 </t>
  </si>
  <si>
    <t>2443057.467 </t>
  </si>
  <si>
    <t> 05.10.1976 23:12 </t>
  </si>
  <si>
    <t>2443057.470 </t>
  </si>
  <si>
    <t> 05.10.1976 23:16 </t>
  </si>
  <si>
    <t>2443058.441 </t>
  </si>
  <si>
    <t> 06.10.1976 22:35 </t>
  </si>
  <si>
    <t>2443059.411 </t>
  </si>
  <si>
    <t> 07.10.1976 21:51 </t>
  </si>
  <si>
    <t>2443061.355 </t>
  </si>
  <si>
    <t> 09.10.1976 20:31 </t>
  </si>
  <si>
    <t>2443062.325 </t>
  </si>
  <si>
    <t> 10.10.1976 19:48 </t>
  </si>
  <si>
    <t> J.Langhoff </t>
  </si>
  <si>
    <t>2443126.445 </t>
  </si>
  <si>
    <t> 13.12.1976 22:40 </t>
  </si>
  <si>
    <t> BBS 31 </t>
  </si>
  <si>
    <t>2443127.418 </t>
  </si>
  <si>
    <t> 14.12.1976 22:01 </t>
  </si>
  <si>
    <t>2443131.300 </t>
  </si>
  <si>
    <t> 18.12.1976 19:12 </t>
  </si>
  <si>
    <t>2443133.246 </t>
  </si>
  <si>
    <t> 20.12.1976 17:54 </t>
  </si>
  <si>
    <t>2443134.219 </t>
  </si>
  <si>
    <t> 21.12.1976 17:15 </t>
  </si>
  <si>
    <t>2443134.222 </t>
  </si>
  <si>
    <t> 21.12.1976 17:19 </t>
  </si>
  <si>
    <t>2443165.306 </t>
  </si>
  <si>
    <t> 21.01.1977 19:20 </t>
  </si>
  <si>
    <t>2443166.280 </t>
  </si>
  <si>
    <t> 22.01.1977 18:43 </t>
  </si>
  <si>
    <t>2443167.249 </t>
  </si>
  <si>
    <t> 23.01.1977 17:58 </t>
  </si>
  <si>
    <t>2443168.223 </t>
  </si>
  <si>
    <t> 24.01.1977 17:21 </t>
  </si>
  <si>
    <t>2443326.583 </t>
  </si>
  <si>
    <t> 02.07.1977 01:59 </t>
  </si>
  <si>
    <t> BBS 34 </t>
  </si>
  <si>
    <t>2443327.554 </t>
  </si>
  <si>
    <t> 03.07.1977 01:17 </t>
  </si>
  <si>
    <t>2443328.525 </t>
  </si>
  <si>
    <t> 04.07.1977 00:36 </t>
  </si>
  <si>
    <t>2443360.588 </t>
  </si>
  <si>
    <t> 05.08.1977 02:06 </t>
  </si>
  <si>
    <t>2443361.560 </t>
  </si>
  <si>
    <t> 06.08.1977 01:26 </t>
  </si>
  <si>
    <t>2443362.529 </t>
  </si>
  <si>
    <t> 07.08.1977 00:41 </t>
  </si>
  <si>
    <t>2443379.5316 </t>
  </si>
  <si>
    <t> 24.08.1977 00:45 </t>
  </si>
  <si>
    <t> 0.0001 </t>
  </si>
  <si>
    <t> Z.Tüfekcioglu </t>
  </si>
  <si>
    <t>IBVS 1368 </t>
  </si>
  <si>
    <t>2443380.5006 </t>
  </si>
  <si>
    <t> 25.08.1977 00:00 </t>
  </si>
  <si>
    <t> -0.0025 </t>
  </si>
  <si>
    <t>2443398.4753 </t>
  </si>
  <si>
    <t> 11.09.1977 23:24 </t>
  </si>
  <si>
    <t> -0.0012 </t>
  </si>
  <si>
    <t>2443402.365 </t>
  </si>
  <si>
    <t> 15.09.1977 20:45 </t>
  </si>
  <si>
    <t> BBS 35 </t>
  </si>
  <si>
    <t>2443420.818 </t>
  </si>
  <si>
    <t> 04.10.1977 07:37 </t>
  </si>
  <si>
    <t>2443423.741 </t>
  </si>
  <si>
    <t> 07.10.1977 05:47 </t>
  </si>
  <si>
    <t>2443427.615 </t>
  </si>
  <si>
    <t> 11.10.1977 02:45 </t>
  </si>
  <si>
    <t> -0.008 </t>
  </si>
  <si>
    <t>2443427.616 </t>
  </si>
  <si>
    <t> 11.10.1977 02:47 </t>
  </si>
  <si>
    <t> -0.007 </t>
  </si>
  <si>
    <t>IBVS 1502 </t>
  </si>
  <si>
    <t>2443428.588 </t>
  </si>
  <si>
    <t> 12.10.1977 02:06 </t>
  </si>
  <si>
    <t>2443432.480 </t>
  </si>
  <si>
    <t> 15.10.1977 23:31 </t>
  </si>
  <si>
    <t>2443435.398 </t>
  </si>
  <si>
    <t> 18.10.1977 21:33 </t>
  </si>
  <si>
    <t>2443436.363 </t>
  </si>
  <si>
    <t> 19.10.1977 20:42 </t>
  </si>
  <si>
    <t>2443437.335 </t>
  </si>
  <si>
    <t> 20.10.1977 20:02 </t>
  </si>
  <si>
    <t>2443458.717 </t>
  </si>
  <si>
    <t> 11.11.1977 05:12 </t>
  </si>
  <si>
    <t> R.Harvin </t>
  </si>
  <si>
    <t>2443459.687 </t>
  </si>
  <si>
    <t> 12.11.1977 04:29 </t>
  </si>
  <si>
    <t>2443459.689 </t>
  </si>
  <si>
    <t> 12.11.1977 04:32 </t>
  </si>
  <si>
    <t>2443493.687 </t>
  </si>
  <si>
    <t> 16.12.1977 04:29 </t>
  </si>
  <si>
    <t>2443494.658 </t>
  </si>
  <si>
    <t> 17.12.1977 03:47 </t>
  </si>
  <si>
    <t>2443504.372 </t>
  </si>
  <si>
    <t> 26.12.1977 20:55 </t>
  </si>
  <si>
    <t> BBS 36 </t>
  </si>
  <si>
    <t>2443506.316 </t>
  </si>
  <si>
    <t> 28.12.1977 19:35 </t>
  </si>
  <si>
    <t>2443508.258 </t>
  </si>
  <si>
    <t> 30.12.1977 18:11 </t>
  </si>
  <si>
    <t>2443510.205 </t>
  </si>
  <si>
    <t> 01.01.1978 16:55 </t>
  </si>
  <si>
    <t>2443575.294 </t>
  </si>
  <si>
    <t> 07.03.1978 19:03 </t>
  </si>
  <si>
    <t> BBS 37 </t>
  </si>
  <si>
    <t>2443728.797 </t>
  </si>
  <si>
    <t> 08.08.1978 07:07 </t>
  </si>
  <si>
    <t>2443760.8573 </t>
  </si>
  <si>
    <t> 09.09.1978 08:34 </t>
  </si>
  <si>
    <t> -0.0018 </t>
  </si>
  <si>
    <t> E.C.Olson </t>
  </si>
  <si>
    <t>IBVS 1938 </t>
  </si>
  <si>
    <t>2443772.518 </t>
  </si>
  <si>
    <t> 21.09.1978 00:25 </t>
  </si>
  <si>
    <t> BBS 39 </t>
  </si>
  <si>
    <t>2443775.431 </t>
  </si>
  <si>
    <t> 23.09.1978 22:20 </t>
  </si>
  <si>
    <t>2443776.398 </t>
  </si>
  <si>
    <t> 24.09.1978 21:33 </t>
  </si>
  <si>
    <t>BAVM 31 </t>
  </si>
  <si>
    <t>2443776.405 </t>
  </si>
  <si>
    <t> 24.09.1978 21:43 </t>
  </si>
  <si>
    <t>2443776.409 </t>
  </si>
  <si>
    <t> 24.09.1978 21:48 </t>
  </si>
  <si>
    <t>2443777.370 </t>
  </si>
  <si>
    <t> 25.09.1978 20:52 </t>
  </si>
  <si>
    <t> -0.005 </t>
  </si>
  <si>
    <t>2443802.635 </t>
  </si>
  <si>
    <t> 21.10.1978 03:14 </t>
  </si>
  <si>
    <t>2443804.576 </t>
  </si>
  <si>
    <t> 23.10.1978 01:49 </t>
  </si>
  <si>
    <t>2443806.520 </t>
  </si>
  <si>
    <t> 25.10.1978 00:28 </t>
  </si>
  <si>
    <t>2443806.525 </t>
  </si>
  <si>
    <t> 25.10.1978 00:36 </t>
  </si>
  <si>
    <t> M.Andrakakou </t>
  </si>
  <si>
    <t>2443806.526 </t>
  </si>
  <si>
    <t> 25.10.1978 00:37 </t>
  </si>
  <si>
    <t> D.Mourikis </t>
  </si>
  <si>
    <t>2443809.436 </t>
  </si>
  <si>
    <t> 27.10.1978 22:27 </t>
  </si>
  <si>
    <t>2443814.290 </t>
  </si>
  <si>
    <t> 01.11.1978 18:57 </t>
  </si>
  <si>
    <t> BBS 40 </t>
  </si>
  <si>
    <t>2443815.264 </t>
  </si>
  <si>
    <t> 02.11.1978 18:20 </t>
  </si>
  <si>
    <t>2443815.265 </t>
  </si>
  <si>
    <t> 02.11.1978 18:21 </t>
  </si>
  <si>
    <t>2443815.267 </t>
  </si>
  <si>
    <t> 02.11.1978 18:24 </t>
  </si>
  <si>
    <t>2443815.268 </t>
  </si>
  <si>
    <t> 02.11.1978 18:25 </t>
  </si>
  <si>
    <t> G.Mavrofridis </t>
  </si>
  <si>
    <t>2443831.7795 </t>
  </si>
  <si>
    <t> 19.11.1978 06:42 </t>
  </si>
  <si>
    <t> -0.0017 </t>
  </si>
  <si>
    <t>2443848.295 </t>
  </si>
  <si>
    <t> 05.12.1978 19:04 </t>
  </si>
  <si>
    <t> BBS 41 </t>
  </si>
  <si>
    <t>2443870.641 </t>
  </si>
  <si>
    <t> 28.12.1978 03:23 </t>
  </si>
  <si>
    <t>2443878.415 </t>
  </si>
  <si>
    <t> 04.01.1979 21:57 </t>
  </si>
  <si>
    <t>2443878.416 </t>
  </si>
  <si>
    <t> 04.01.1979 21:59 </t>
  </si>
  <si>
    <t>2444077.574 </t>
  </si>
  <si>
    <t> 23.07.1979 01:46 </t>
  </si>
  <si>
    <t> BBS 44 </t>
  </si>
  <si>
    <t>2444078.549 </t>
  </si>
  <si>
    <t> 24.07.1979 01:10 </t>
  </si>
  <si>
    <t>2444114.497 </t>
  </si>
  <si>
    <t> 28.08.1979 23:55 </t>
  </si>
  <si>
    <t>2444116.438 </t>
  </si>
  <si>
    <t> 30.08.1979 22:30 </t>
  </si>
  <si>
    <t>2444116.440 </t>
  </si>
  <si>
    <t> 30.08.1979 22:33 </t>
  </si>
  <si>
    <t>2444118.381 </t>
  </si>
  <si>
    <t> 01.09.1979 21:08 </t>
  </si>
  <si>
    <t> G.Stefanopoulos </t>
  </si>
  <si>
    <t> BBS 45 </t>
  </si>
  <si>
    <t>2444118.383 </t>
  </si>
  <si>
    <t> 01.09.1979 21:11 </t>
  </si>
  <si>
    <t>2444140.727 </t>
  </si>
  <si>
    <t> 24.09.1979 05:26 </t>
  </si>
  <si>
    <t>2444141.700 </t>
  </si>
  <si>
    <t> 25.09.1979 04:48 </t>
  </si>
  <si>
    <t>2444142.671 </t>
  </si>
  <si>
    <t> 26.09.1979 04:06 </t>
  </si>
  <si>
    <t>2444143.641 </t>
  </si>
  <si>
    <t> 27.09.1979 03:23 </t>
  </si>
  <si>
    <t>2444148.499 </t>
  </si>
  <si>
    <t> 01.10.1979 23:58 </t>
  </si>
  <si>
    <t>2444148.500 </t>
  </si>
  <si>
    <t> 02.10.1979 00:00 </t>
  </si>
  <si>
    <t>2444155.304 </t>
  </si>
  <si>
    <t> 08.10.1979 19:17 </t>
  </si>
  <si>
    <t>2444171.8186 </t>
  </si>
  <si>
    <t> 25.10.1979 07:38 </t>
  </si>
  <si>
    <t>2444177.643 </t>
  </si>
  <si>
    <t> 31.10.1979 03:25 </t>
  </si>
  <si>
    <t>2444189.308 </t>
  </si>
  <si>
    <t> 11.11.1979 19:23 </t>
  </si>
  <si>
    <t>2444212.623 </t>
  </si>
  <si>
    <t> 05.12.1979 02:57 </t>
  </si>
  <si>
    <t> P.Goodwin </t>
  </si>
  <si>
    <t>2444214.566 </t>
  </si>
  <si>
    <t> 07.12.1979 01:35 </t>
  </si>
  <si>
    <t>2444218.449 </t>
  </si>
  <si>
    <t> 10.12.1979 22:46 </t>
  </si>
  <si>
    <t> BBS 46 </t>
  </si>
  <si>
    <t>2444221.365 </t>
  </si>
  <si>
    <t> 13.12.1979 20:45 </t>
  </si>
  <si>
    <t>2444224.279 </t>
  </si>
  <si>
    <t> 16.12.1979 18:41 </t>
  </si>
  <si>
    <t>2444225.252 </t>
  </si>
  <si>
    <t> 17.12.1979 18:02 </t>
  </si>
  <si>
    <t>2444246.628 </t>
  </si>
  <si>
    <t> 08.01.1980 03:04 </t>
  </si>
  <si>
    <t>2444248.567 </t>
  </si>
  <si>
    <t> 10.01.1980 01:36 </t>
  </si>
  <si>
    <t>2444257.308 </t>
  </si>
  <si>
    <t> 18.01.1980 19:23 </t>
  </si>
  <si>
    <t>2444279.660 </t>
  </si>
  <si>
    <t> 10.02.1980 03:50 </t>
  </si>
  <si>
    <t> G.Hanson </t>
  </si>
  <si>
    <t>2444290.344 </t>
  </si>
  <si>
    <t> 20.02.1980 20:15 </t>
  </si>
  <si>
    <t>2444291.317 </t>
  </si>
  <si>
    <t> 21.02.1980 19:36 </t>
  </si>
  <si>
    <t>2444293.257 </t>
  </si>
  <si>
    <t> 23.02.1980 18:10 </t>
  </si>
  <si>
    <t>2444452.592 </t>
  </si>
  <si>
    <t> 01.08.1980 02:12 </t>
  </si>
  <si>
    <t> BBS 49 </t>
  </si>
  <si>
    <t>2444453.564 </t>
  </si>
  <si>
    <t> 02.08.1980 01:32 </t>
  </si>
  <si>
    <t>2444458.420 </t>
  </si>
  <si>
    <t> 06.08.1980 22:04 </t>
  </si>
  <si>
    <t>2444484.652 </t>
  </si>
  <si>
    <t> 02.09.1980 03:38 </t>
  </si>
  <si>
    <t> BBS 50 </t>
  </si>
  <si>
    <t>2444488.534 </t>
  </si>
  <si>
    <t> 06.09.1980 00:48 </t>
  </si>
  <si>
    <t> BBS 51 </t>
  </si>
  <si>
    <t>2444489.508 </t>
  </si>
  <si>
    <t> 07.09.1980 00:11 </t>
  </si>
  <si>
    <t>2444489.510 </t>
  </si>
  <si>
    <t> 07.09.1980 00:14 </t>
  </si>
  <si>
    <t> R.Macek </t>
  </si>
  <si>
    <t>2444490.480 </t>
  </si>
  <si>
    <t> 07.09.1980 23:31 </t>
  </si>
  <si>
    <t>2444490.481 </t>
  </si>
  <si>
    <t> 07.09.1980 23:32 </t>
  </si>
  <si>
    <t>2444491.452 </t>
  </si>
  <si>
    <t> 08.09.1980 22:50 </t>
  </si>
  <si>
    <t>2444492.424 </t>
  </si>
  <si>
    <t> 09.09.1980 22:10 </t>
  </si>
  <si>
    <t>2444493.397 </t>
  </si>
  <si>
    <t> 10.09.1980 21:31 </t>
  </si>
  <si>
    <t>2444494.362 </t>
  </si>
  <si>
    <t> 11.09.1980 20:41 </t>
  </si>
  <si>
    <t>2444494.365 </t>
  </si>
  <si>
    <t> 11.09.1980 20:45 </t>
  </si>
  <si>
    <t> D.Elias </t>
  </si>
  <si>
    <t>2444494.372 </t>
  </si>
  <si>
    <t> 11.09.1980 20:55 </t>
  </si>
  <si>
    <t> BBS 52 </t>
  </si>
  <si>
    <t>2444495.336 </t>
  </si>
  <si>
    <t> 12.09.1980 20:03 </t>
  </si>
  <si>
    <t>2444496.313 </t>
  </si>
  <si>
    <t> 13.09.1980 19:30 </t>
  </si>
  <si>
    <t>2444518.656 </t>
  </si>
  <si>
    <t> 06.10.1980 03:44 </t>
  </si>
  <si>
    <t>2444520.602 </t>
  </si>
  <si>
    <t> 08.10.1980 02:26 </t>
  </si>
  <si>
    <t>2444524.489 </t>
  </si>
  <si>
    <t> 11.10.1980 23:44 </t>
  </si>
  <si>
    <t>2444525.459 </t>
  </si>
  <si>
    <t> 12.10.1980 23:00 </t>
  </si>
  <si>
    <t>2444527.400 </t>
  </si>
  <si>
    <t> 14.10.1980 21:36 </t>
  </si>
  <si>
    <t>2444546.8309 </t>
  </si>
  <si>
    <t> 03.11.1980 07:56 </t>
  </si>
  <si>
    <t> -0.0002 </t>
  </si>
  <si>
    <t>2444554.600 </t>
  </si>
  <si>
    <t> 11.11.1980 02:24 </t>
  </si>
  <si>
    <t>2444559.462 </t>
  </si>
  <si>
    <t> 15.11.1980 23:05 </t>
  </si>
  <si>
    <t>2444561.405 </t>
  </si>
  <si>
    <t> 17.11.1980 21:43 </t>
  </si>
  <si>
    <t>2444564.322 </t>
  </si>
  <si>
    <t> 20.11.1980 19:43 </t>
  </si>
  <si>
    <t>2444565.293 </t>
  </si>
  <si>
    <t> 21.11.1980 19:01 </t>
  </si>
  <si>
    <t>2444567.235 </t>
  </si>
  <si>
    <t> 23.11.1980 17:38 </t>
  </si>
  <si>
    <t>2444567.241 </t>
  </si>
  <si>
    <t> 23.11.1980 17:47 </t>
  </si>
  <si>
    <t>2444568.201 </t>
  </si>
  <si>
    <t> 24.11.1980 16:49 </t>
  </si>
  <si>
    <t>2444590.550 </t>
  </si>
  <si>
    <t> 17.12.1980 01:12 </t>
  </si>
  <si>
    <t>2444595.408 </t>
  </si>
  <si>
    <t> 21.12.1980 21:47 </t>
  </si>
  <si>
    <t>2444601.238 </t>
  </si>
  <si>
    <t> 27.12.1980 17:42 </t>
  </si>
  <si>
    <t>2444622.609 </t>
  </si>
  <si>
    <t> 18.01.1981 02:36 </t>
  </si>
  <si>
    <t>2444631.355 </t>
  </si>
  <si>
    <t> 26.01.1981 20:31 </t>
  </si>
  <si>
    <t> BBS 53 </t>
  </si>
  <si>
    <t>2444633.298 </t>
  </si>
  <si>
    <t> 28.01.1981 19:09 </t>
  </si>
  <si>
    <t>2444635.241 </t>
  </si>
  <si>
    <t> 30.01.1981 17:47 </t>
  </si>
  <si>
    <t>2444636.213 </t>
  </si>
  <si>
    <t> 31.01.1981 17:06 </t>
  </si>
  <si>
    <t>2444829.546 </t>
  </si>
  <si>
    <t> 13.08.1981 01:06 </t>
  </si>
  <si>
    <t> BBS 56 </t>
  </si>
  <si>
    <t>2444830.520 </t>
  </si>
  <si>
    <t> 14.08.1981 00:28 </t>
  </si>
  <si>
    <t>2444834.407 </t>
  </si>
  <si>
    <t> 17.08.1981 21:46 </t>
  </si>
  <si>
    <t>2444835.378 </t>
  </si>
  <si>
    <t> 18.08.1981 21:04 </t>
  </si>
  <si>
    <t>2444852.863 </t>
  </si>
  <si>
    <t> 05.09.1981 08:42 </t>
  </si>
  <si>
    <t> E.Halbach </t>
  </si>
  <si>
    <t>2444884.926 </t>
  </si>
  <si>
    <t> 07.10.1981 10:13 </t>
  </si>
  <si>
    <t>2444902.420 </t>
  </si>
  <si>
    <t> 24.10.1981 22:04 </t>
  </si>
  <si>
    <t> BBS 57 </t>
  </si>
  <si>
    <t>2444903.386 </t>
  </si>
  <si>
    <t> 25.10.1981 21:15 </t>
  </si>
  <si>
    <t>2444906.300 </t>
  </si>
  <si>
    <t> 28.10.1981 19:12 </t>
  </si>
  <si>
    <t>2444906.301 </t>
  </si>
  <si>
    <t> 28.10.1981 19:13 </t>
  </si>
  <si>
    <t>2444942.244 </t>
  </si>
  <si>
    <t> 03.12.1981 17:51 </t>
  </si>
  <si>
    <t> L.Horowitz </t>
  </si>
  <si>
    <t> BBS 58 </t>
  </si>
  <si>
    <t>2444942.248 </t>
  </si>
  <si>
    <t> 03.12.1981 17:57 </t>
  </si>
  <si>
    <t> P.Dokic </t>
  </si>
  <si>
    <t>2444942.249 </t>
  </si>
  <si>
    <t> 03.12.1981 17:58 </t>
  </si>
  <si>
    <t> W.Zwing </t>
  </si>
  <si>
    <t>2444942.250 </t>
  </si>
  <si>
    <t> 03.12.1981 18:00 </t>
  </si>
  <si>
    <t> J.Kukan </t>
  </si>
  <si>
    <t>2444957.790 </t>
  </si>
  <si>
    <t> 19.12.1981 06:57 </t>
  </si>
  <si>
    <t>2444970.417 </t>
  </si>
  <si>
    <t> 31.12.1981 22:00 </t>
  </si>
  <si>
    <t> T.Brelstaff </t>
  </si>
  <si>
    <t> VSSC 59.20 </t>
  </si>
  <si>
    <t>2444970.419 </t>
  </si>
  <si>
    <t> 31.12.1981 22:03 </t>
  </si>
  <si>
    <t>2444971.386 </t>
  </si>
  <si>
    <t> 01.01.1982 21:15 </t>
  </si>
  <si>
    <t>2444995.678 </t>
  </si>
  <si>
    <t> 26.01.1982 04:16 </t>
  </si>
  <si>
    <t>2445007.336 </t>
  </si>
  <si>
    <t> 06.02.1982 20:03 </t>
  </si>
  <si>
    <t> BBS 59 </t>
  </si>
  <si>
    <t>2445008.309 </t>
  </si>
  <si>
    <t> 07.02.1982 19:24 </t>
  </si>
  <si>
    <t>2445009.281 </t>
  </si>
  <si>
    <t> 08.02.1982 18:44 </t>
  </si>
  <si>
    <t>2445010.252 </t>
  </si>
  <si>
    <t> 09.02.1982 18:02 </t>
  </si>
  <si>
    <t>2445010.253 </t>
  </si>
  <si>
    <t> 09.02.1982 18:04 </t>
  </si>
  <si>
    <t>2445169.582 </t>
  </si>
  <si>
    <t> 19.07.1982 01:58 </t>
  </si>
  <si>
    <t> BBS 61 </t>
  </si>
  <si>
    <t>2445207.476 </t>
  </si>
  <si>
    <t> 25.08.1982 23:25 </t>
  </si>
  <si>
    <t> BBS 62 </t>
  </si>
  <si>
    <t>2445208.447 </t>
  </si>
  <si>
    <t> 26.08.1982 22:43 </t>
  </si>
  <si>
    <t> VSSC 60.23 </t>
  </si>
  <si>
    <t>2445244.395 </t>
  </si>
  <si>
    <t> 01.10.1982 21:28 </t>
  </si>
  <si>
    <t> BBS 63 </t>
  </si>
  <si>
    <t>2445266.743 </t>
  </si>
  <si>
    <t> 24.10.1982 05:49 </t>
  </si>
  <si>
    <t>2445277.426 </t>
  </si>
  <si>
    <t> 03.11.1982 22:13 </t>
  </si>
  <si>
    <t>2445278.396 </t>
  </si>
  <si>
    <t> 04.11.1982 21:30 </t>
  </si>
  <si>
    <t>2445280.340 </t>
  </si>
  <si>
    <t> 06.11.1982 20:09 </t>
  </si>
  <si>
    <t> H.Vielmetter </t>
  </si>
  <si>
    <t>BAVM 36 </t>
  </si>
  <si>
    <t>2445280.341 </t>
  </si>
  <si>
    <t> 06.11.1982 20:11 </t>
  </si>
  <si>
    <t> G.Schwecke </t>
  </si>
  <si>
    <t>2445280.342 </t>
  </si>
  <si>
    <t> 06.11.1982 20:12 </t>
  </si>
  <si>
    <t> W.Grimm </t>
  </si>
  <si>
    <t>2445280.343 </t>
  </si>
  <si>
    <t> 06.11.1982 20:13 </t>
  </si>
  <si>
    <t> A.Thomas </t>
  </si>
  <si>
    <t> H.Zimmermann </t>
  </si>
  <si>
    <t>2445298.797 </t>
  </si>
  <si>
    <t> 25.11.1982 07:07 </t>
  </si>
  <si>
    <t>2445314.346 </t>
  </si>
  <si>
    <t> 10.12.1982 20:18 </t>
  </si>
  <si>
    <t>2445315.316 </t>
  </si>
  <si>
    <t> 11.12.1982 19:35 </t>
  </si>
  <si>
    <t>2445345.434 </t>
  </si>
  <si>
    <t> 10.01.1983 22:24 </t>
  </si>
  <si>
    <t>2445346.404 </t>
  </si>
  <si>
    <t> 11.01.1983 21:41 </t>
  </si>
  <si>
    <t>2445349.316 </t>
  </si>
  <si>
    <t> 14.01.1983 19:35 </t>
  </si>
  <si>
    <t>2445351.264 </t>
  </si>
  <si>
    <t> 16.01.1983 18:20 </t>
  </si>
  <si>
    <t>2445381.380 </t>
  </si>
  <si>
    <t> 15.02.1983 21:07 </t>
  </si>
  <si>
    <t> P.Wils </t>
  </si>
  <si>
    <t> BBS 65 </t>
  </si>
  <si>
    <t>2445383.322 </t>
  </si>
  <si>
    <t> 17.02.1983 19:43 </t>
  </si>
  <si>
    <t>2445383.328 </t>
  </si>
  <si>
    <t> 17.02.1983 19:52 </t>
  </si>
  <si>
    <t>2445384.292 </t>
  </si>
  <si>
    <t> 18.02.1983 19:00 </t>
  </si>
  <si>
    <t>2445384.294 </t>
  </si>
  <si>
    <t> 18.02.1983 19:03 </t>
  </si>
  <si>
    <t>2445384.299 </t>
  </si>
  <si>
    <t> 18.02.1983 19:10 </t>
  </si>
  <si>
    <t>2445545.572 </t>
  </si>
  <si>
    <t> 30.07.1983 01:43 </t>
  </si>
  <si>
    <t> BBS 67 </t>
  </si>
  <si>
    <t>2445584.431 </t>
  </si>
  <si>
    <t> 06.09.1983 22:20 </t>
  </si>
  <si>
    <t>2445608.722 </t>
  </si>
  <si>
    <t> 01.10.1983 05:19 </t>
  </si>
  <si>
    <t>2445609.694 </t>
  </si>
  <si>
    <t> 02.10.1983 04:39 </t>
  </si>
  <si>
    <t>2445610.663 </t>
  </si>
  <si>
    <t> 03.10.1983 03:54 </t>
  </si>
  <si>
    <t> BBS 69 </t>
  </si>
  <si>
    <t>2445621.341 </t>
  </si>
  <si>
    <t> 13.10.1983 20:11 </t>
  </si>
  <si>
    <t>2445621.349 </t>
  </si>
  <si>
    <t> 13.10.1983 20:22 </t>
  </si>
  <si>
    <t> N.Stoikidis </t>
  </si>
  <si>
    <t>2445622.320 </t>
  </si>
  <si>
    <t> 14.10.1983 19:40 </t>
  </si>
  <si>
    <t>2445623.290 </t>
  </si>
  <si>
    <t> 15.10.1983 18:57 </t>
  </si>
  <si>
    <t>2445625.237 </t>
  </si>
  <si>
    <t> 17.10.1983 17:41 </t>
  </si>
  <si>
    <t>2445643.695 </t>
  </si>
  <si>
    <t> 05.11.1983 04:40 </t>
  </si>
  <si>
    <t>2445643.697 </t>
  </si>
  <si>
    <t> 05.11.1983 04:43 </t>
  </si>
  <si>
    <t>2445655.352 </t>
  </si>
  <si>
    <t> 16.11.1983 20:26 </t>
  </si>
  <si>
    <t>2445658.268 </t>
  </si>
  <si>
    <t> 19.11.1983 18:25 </t>
  </si>
  <si>
    <t>2445689.356 </t>
  </si>
  <si>
    <t> 20.12.1983 20:32 </t>
  </si>
  <si>
    <t> BBS 70 </t>
  </si>
  <si>
    <t>2445691.298 </t>
  </si>
  <si>
    <t> 22.12.1983 19:09 </t>
  </si>
  <si>
    <t>2445723.362 </t>
  </si>
  <si>
    <t> 23.01.1984 20:41 </t>
  </si>
  <si>
    <t> BBS 71 </t>
  </si>
  <si>
    <t>2445727.243 </t>
  </si>
  <si>
    <t> 27.01.1984 17:49 </t>
  </si>
  <si>
    <t>2445910.867 </t>
  </si>
  <si>
    <t> 29.07.1984 08:48 </t>
  </si>
  <si>
    <t>2445921.590 </t>
  </si>
  <si>
    <t> 09.08.1984 02:09 </t>
  </si>
  <si>
    <t> 0.037 </t>
  </si>
  <si>
    <t> BBS 73 </t>
  </si>
  <si>
    <t>2445945.845 </t>
  </si>
  <si>
    <t> 02.09.1984 08:16 </t>
  </si>
  <si>
    <t>2445998.298 </t>
  </si>
  <si>
    <t> 24.10.1984 19:09 </t>
  </si>
  <si>
    <t> BBS 75 </t>
  </si>
  <si>
    <t>2445998.311 </t>
  </si>
  <si>
    <t> 24.10.1984 19:27 </t>
  </si>
  <si>
    <t> A.Paschke </t>
  </si>
  <si>
    <t> BBS 74 </t>
  </si>
  <si>
    <t>2445999.270 </t>
  </si>
  <si>
    <t> 25.10.1984 18:28 </t>
  </si>
  <si>
    <t>2446000.249 </t>
  </si>
  <si>
    <t> 26.10.1984 17:58 </t>
  </si>
  <si>
    <t>2446018.711 </t>
  </si>
  <si>
    <t> 14.11.1984 05:03 </t>
  </si>
  <si>
    <t> S.Cook </t>
  </si>
  <si>
    <t>2446020.646 </t>
  </si>
  <si>
    <t> 16.11.1984 03:30 </t>
  </si>
  <si>
    <t>2446020.649 </t>
  </si>
  <si>
    <t> 16.11.1984 03:34 </t>
  </si>
  <si>
    <t>2446020.652 </t>
  </si>
  <si>
    <t> 16.11.1984 03:38 </t>
  </si>
  <si>
    <t>2446021.618 </t>
  </si>
  <si>
    <t> 17.11.1984 02:49 </t>
  </si>
  <si>
    <t>2446021.620 </t>
  </si>
  <si>
    <t> 17.11.1984 02:52 </t>
  </si>
  <si>
    <t>2446025.508 </t>
  </si>
  <si>
    <t> 21.11.1984 00:11 </t>
  </si>
  <si>
    <t>2446029.397 </t>
  </si>
  <si>
    <t> 24.11.1984 21:31 </t>
  </si>
  <si>
    <t>2446032.308 </t>
  </si>
  <si>
    <t> 27.11.1984 19:23 </t>
  </si>
  <si>
    <t>2446032.310 </t>
  </si>
  <si>
    <t> 27.11.1984 19:26 </t>
  </si>
  <si>
    <t> M.Kohl </t>
  </si>
  <si>
    <t>2446033.273 </t>
  </si>
  <si>
    <t> 28.11.1984 18:33 </t>
  </si>
  <si>
    <t>2446033.276 </t>
  </si>
  <si>
    <t> 28.11.1984 18:37 </t>
  </si>
  <si>
    <t>2446033.280 </t>
  </si>
  <si>
    <t> 28.11.1984 18:43 </t>
  </si>
  <si>
    <t>2446034.253 </t>
  </si>
  <si>
    <t> 29.11.1984 18:04 </t>
  </si>
  <si>
    <t>2446034.254 </t>
  </si>
  <si>
    <t> 29.11.1984 18:05 </t>
  </si>
  <si>
    <t>2446057.567 </t>
  </si>
  <si>
    <t> 23.12.1984 01:36 </t>
  </si>
  <si>
    <t>2446058.540 </t>
  </si>
  <si>
    <t> 24.12.1984 00:57 </t>
  </si>
  <si>
    <t>2446059.509 </t>
  </si>
  <si>
    <t> 25.12.1984 00:12 </t>
  </si>
  <si>
    <t> VSSC 61.19 </t>
  </si>
  <si>
    <t>2446061.458 </t>
  </si>
  <si>
    <t> 26.12.1984 22:59 </t>
  </si>
  <si>
    <t>2446066.313 </t>
  </si>
  <si>
    <t> 31.12.1984 19:30 </t>
  </si>
  <si>
    <t>2446087.686 </t>
  </si>
  <si>
    <t> 22.01.1985 04:27 </t>
  </si>
  <si>
    <t> R.Hill </t>
  </si>
  <si>
    <t>2446101.283 </t>
  </si>
  <si>
    <t> 04.02.1985 18:47 </t>
  </si>
  <si>
    <t> BBS 76 </t>
  </si>
  <si>
    <t>2446121.692 </t>
  </si>
  <si>
    <t> 25.02.1985 04:36 </t>
  </si>
  <si>
    <t> P.Atwood </t>
  </si>
  <si>
    <t>2446262.558 </t>
  </si>
  <si>
    <t> 16.07.1985 01:23 </t>
  </si>
  <si>
    <t> BBS 77 </t>
  </si>
  <si>
    <t>2446263.529 </t>
  </si>
  <si>
    <t> 17.07.1985 00:41 </t>
  </si>
  <si>
    <t>2446264.497 </t>
  </si>
  <si>
    <t> 17.07.1985 23:55 </t>
  </si>
  <si>
    <t>2446264.504 </t>
  </si>
  <si>
    <t> 18.07.1985 00:05 </t>
  </si>
  <si>
    <t>2446298.509 </t>
  </si>
  <si>
    <t> 21.08.1985 00:12 </t>
  </si>
  <si>
    <t> BBS 78 </t>
  </si>
  <si>
    <t>2446324.737 </t>
  </si>
  <si>
    <t> 16.09.1985 05:41 </t>
  </si>
  <si>
    <t>2446326.679 </t>
  </si>
  <si>
    <t> 18.09.1985 04:17 </t>
  </si>
  <si>
    <t>2446363.599 </t>
  </si>
  <si>
    <t> 25.10.1985 02:22 </t>
  </si>
  <si>
    <t>2446372.346 </t>
  </si>
  <si>
    <t> 02.11.1985 20:18 </t>
  </si>
  <si>
    <t> BBS 79 </t>
  </si>
  <si>
    <t>2446373.317 </t>
  </si>
  <si>
    <t> 03.11.1985 19:36 </t>
  </si>
  <si>
    <t>2446391.772 </t>
  </si>
  <si>
    <t> 22.11.1985 06:31 </t>
  </si>
  <si>
    <t>2446392.745 </t>
  </si>
  <si>
    <t> 23.11.1985 05:52 </t>
  </si>
  <si>
    <t>2446396.633 </t>
  </si>
  <si>
    <t> 27.11.1985 03:11 </t>
  </si>
  <si>
    <t>2446402.463 </t>
  </si>
  <si>
    <t> 02.12.1985 23:06 </t>
  </si>
  <si>
    <t>2446403.424 </t>
  </si>
  <si>
    <t> 03.12.1985 22:10 </t>
  </si>
  <si>
    <t> -0.011 </t>
  </si>
  <si>
    <t>2446410.233 </t>
  </si>
  <si>
    <t> 10.12.1985 17:35 </t>
  </si>
  <si>
    <t> E.Wunder </t>
  </si>
  <si>
    <t>BAVM 43 </t>
  </si>
  <si>
    <t>2446429.665 </t>
  </si>
  <si>
    <t> 30.12.1985 03:57 </t>
  </si>
  <si>
    <t>2446431.605 </t>
  </si>
  <si>
    <t> 01.01.1986 02:31 </t>
  </si>
  <si>
    <t>2446464.635 </t>
  </si>
  <si>
    <t> 03.02.1986 03:14 </t>
  </si>
  <si>
    <t> M.Smith </t>
  </si>
  <si>
    <t>2446465.612 </t>
  </si>
  <si>
    <t> 04.02.1986 02:41 </t>
  </si>
  <si>
    <t>2446701.688 </t>
  </si>
  <si>
    <t> 28.09.1986 04:30 </t>
  </si>
  <si>
    <t>2446706.551 </t>
  </si>
  <si>
    <t> 03.10.1986 01:13 </t>
  </si>
  <si>
    <t> BBS 81 </t>
  </si>
  <si>
    <t>2446707.520 </t>
  </si>
  <si>
    <t> 04.10.1986 00:28 </t>
  </si>
  <si>
    <t>2446708.492 </t>
  </si>
  <si>
    <t> 04.10.1986 23:48 </t>
  </si>
  <si>
    <t>2446713.355 </t>
  </si>
  <si>
    <t> 09.10.1986 20:31 </t>
  </si>
  <si>
    <t> BBS 82 </t>
  </si>
  <si>
    <t>2446714.328 </t>
  </si>
  <si>
    <t> 10.10.1986 19:52 </t>
  </si>
  <si>
    <t>2446732.781 </t>
  </si>
  <si>
    <t> 29.10.1986 06:44 </t>
  </si>
  <si>
    <t>2446734.726 </t>
  </si>
  <si>
    <t> 31.10.1986 05:25 </t>
  </si>
  <si>
    <t>2446736.671 </t>
  </si>
  <si>
    <t> 02.11.1986 04:06 </t>
  </si>
  <si>
    <t>2446744.439 </t>
  </si>
  <si>
    <t> 09.11.1986 22:32 </t>
  </si>
  <si>
    <t>2446745.410 </t>
  </si>
  <si>
    <t> 10.11.1986 21:50 </t>
  </si>
  <si>
    <t>2446745.415 </t>
  </si>
  <si>
    <t> 10.11.1986 21:57 </t>
  </si>
  <si>
    <t> E.Blättler </t>
  </si>
  <si>
    <t>2446747.351 </t>
  </si>
  <si>
    <t> 12.11.1986 20:25 </t>
  </si>
  <si>
    <t>2446766.785 </t>
  </si>
  <si>
    <t> 02.12.1986 06:50 </t>
  </si>
  <si>
    <t>2446768.728 </t>
  </si>
  <si>
    <t> 04.12.1986 05:28 </t>
  </si>
  <si>
    <t>2446774.559 </t>
  </si>
  <si>
    <t> 10.12.1986 01:24 </t>
  </si>
  <si>
    <t>2446808.560 </t>
  </si>
  <si>
    <t> 13.01.1987 01:26 </t>
  </si>
  <si>
    <t>2446816.332 </t>
  </si>
  <si>
    <t> 20.01.1987 19:58 </t>
  </si>
  <si>
    <t> BBS 83 </t>
  </si>
  <si>
    <t>2446817.303 </t>
  </si>
  <si>
    <t> 21.01.1987 19:16 </t>
  </si>
  <si>
    <t>2447037.839 </t>
  </si>
  <si>
    <t> 30.08.1987 08:08 </t>
  </si>
  <si>
    <t>2447054.371 </t>
  </si>
  <si>
    <t> 15.09.1987 20:54 </t>
  </si>
  <si>
    <t> BBS 86 </t>
  </si>
  <si>
    <t>2447055.342 </t>
  </si>
  <si>
    <t> 16.09.1987 20:12 </t>
  </si>
  <si>
    <t>2447085.444 </t>
  </si>
  <si>
    <t> 16.10.1987 22:39 </t>
  </si>
  <si>
    <t> -0.009 </t>
  </si>
  <si>
    <t>2447086.413 </t>
  </si>
  <si>
    <t> 17.10.1987 21:54 </t>
  </si>
  <si>
    <t> C.Friedlingstein </t>
  </si>
  <si>
    <t>2447086.419 </t>
  </si>
  <si>
    <t> 17.10.1987 22:03 </t>
  </si>
  <si>
    <t> R.Boninsegna </t>
  </si>
  <si>
    <t>2447087.404 </t>
  </si>
  <si>
    <t> 18.10.1987 21:41 </t>
  </si>
  <si>
    <t>2447107.788 </t>
  </si>
  <si>
    <t> 08.11.1987 06:54 </t>
  </si>
  <si>
    <t> -0.010 </t>
  </si>
  <si>
    <t>2447108.761 </t>
  </si>
  <si>
    <t> 09.11.1987 06:15 </t>
  </si>
  <si>
    <t>2447109.735 </t>
  </si>
  <si>
    <t> 10.11.1987 05:38 </t>
  </si>
  <si>
    <t>2447149.567 </t>
  </si>
  <si>
    <t> 20.12.1987 01:36 </t>
  </si>
  <si>
    <t> J.Fabregat </t>
  </si>
  <si>
    <t> BBS 87 </t>
  </si>
  <si>
    <t>2447156.369 </t>
  </si>
  <si>
    <t> 26.12.1987 20:51 </t>
  </si>
  <si>
    <t>2447157.347 </t>
  </si>
  <si>
    <t> 27.12.1987 20:19 </t>
  </si>
  <si>
    <t>2447159.281 </t>
  </si>
  <si>
    <t> 29.12.1987 18:44 </t>
  </si>
  <si>
    <t>2447159.285 </t>
  </si>
  <si>
    <t> 29.12.1987 18:50 </t>
  </si>
  <si>
    <t> BBS 88 </t>
  </si>
  <si>
    <t>2447159.287 </t>
  </si>
  <si>
    <t> 29.12.1987 18:53 </t>
  </si>
  <si>
    <t>2447387.593 </t>
  </si>
  <si>
    <t> 14.08.1988 02:13 </t>
  </si>
  <si>
    <t> BBS 90 </t>
  </si>
  <si>
    <t>2447388.564 </t>
  </si>
  <si>
    <t> 15.08.1988 01:32 </t>
  </si>
  <si>
    <t>2447391.477 </t>
  </si>
  <si>
    <t> 17.08.1988 23:26 </t>
  </si>
  <si>
    <t> BBS 89 </t>
  </si>
  <si>
    <t> J.Polak </t>
  </si>
  <si>
    <t>2447426.452 </t>
  </si>
  <si>
    <t> 21.09.1988 22:50 </t>
  </si>
  <si>
    <t>2447464.348 </t>
  </si>
  <si>
    <t> 29.10.1988 20:21 </t>
  </si>
  <si>
    <t>2447465.310 </t>
  </si>
  <si>
    <t> 30.10.1988 19:26 </t>
  </si>
  <si>
    <t> -0.013 </t>
  </si>
  <si>
    <t>2447466.287 </t>
  </si>
  <si>
    <t> 31.10.1988 18:53 </t>
  </si>
  <si>
    <t>2447523.601 </t>
  </si>
  <si>
    <t> 28.12.1988 02:25 </t>
  </si>
  <si>
    <t> -0.014 </t>
  </si>
  <si>
    <t>2447524.576 </t>
  </si>
  <si>
    <t> 29.12.1988 01:49 </t>
  </si>
  <si>
    <t>2447528.464 </t>
  </si>
  <si>
    <t> 01.01.1989 23:08 </t>
  </si>
  <si>
    <t> BBS 91 </t>
  </si>
  <si>
    <t> S.Lambert </t>
  </si>
  <si>
    <t> BBS 92 </t>
  </si>
  <si>
    <t>2447528.483 </t>
  </si>
  <si>
    <t> 01.01.1989 23:35 </t>
  </si>
  <si>
    <t>2447530.405 </t>
  </si>
  <si>
    <t> 03.01.1989 21:43 </t>
  </si>
  <si>
    <t>2447554.687 </t>
  </si>
  <si>
    <t> 28.01.1989 04:29 </t>
  </si>
  <si>
    <t> -0.017 </t>
  </si>
  <si>
    <t>2447556.637 </t>
  </si>
  <si>
    <t> 30.01.1989 03:17 </t>
  </si>
  <si>
    <t>2447566.352 </t>
  </si>
  <si>
    <t> 08.02.1989 20:26 </t>
  </si>
  <si>
    <t>2447590.644 </t>
  </si>
  <si>
    <t> 05.03.1989 03:27 </t>
  </si>
  <si>
    <t>2447591.611 </t>
  </si>
  <si>
    <t> 06.03.1989 02:39 </t>
  </si>
  <si>
    <t>2447768.434 </t>
  </si>
  <si>
    <t> 29.08.1989 22:24 </t>
  </si>
  <si>
    <t> BBS 93 </t>
  </si>
  <si>
    <t>2447793.689 </t>
  </si>
  <si>
    <t> 24.09.1989 04:32 </t>
  </si>
  <si>
    <t>2447794.661 </t>
  </si>
  <si>
    <t> 25.09.1989 03:51 </t>
  </si>
  <si>
    <t> -0.012 </t>
  </si>
  <si>
    <t>2447794.667 </t>
  </si>
  <si>
    <t> 25.09.1989 04:00 </t>
  </si>
  <si>
    <t>2447795.639 </t>
  </si>
  <si>
    <t> 26.09.1989 03:20 </t>
  </si>
  <si>
    <t>2447796.604 </t>
  </si>
  <si>
    <t> 27.09.1989 02:29 </t>
  </si>
  <si>
    <t>2447803.404 </t>
  </si>
  <si>
    <t> 03.10.1989 21:41 </t>
  </si>
  <si>
    <t>2447803.409 </t>
  </si>
  <si>
    <t> 03.10.1989 21:48 </t>
  </si>
  <si>
    <t> J.Vandenbroere </t>
  </si>
  <si>
    <t>2447804.376 </t>
  </si>
  <si>
    <t> 04.10.1989 21:01 </t>
  </si>
  <si>
    <t>2447805.349 </t>
  </si>
  <si>
    <t> 05.10.1989 20:22 </t>
  </si>
  <si>
    <t> W.Braune </t>
  </si>
  <si>
    <t>BAVM 56 </t>
  </si>
  <si>
    <t>2447823.805 </t>
  </si>
  <si>
    <t> 24.10.1989 07:19 </t>
  </si>
  <si>
    <t>2447824.776 </t>
  </si>
  <si>
    <t> 25.10.1989 06:37 </t>
  </si>
  <si>
    <t> -0.015 </t>
  </si>
  <si>
    <t>2447827.690 </t>
  </si>
  <si>
    <t> 28.10.1989 04:33 </t>
  </si>
  <si>
    <t>2447836.441 </t>
  </si>
  <si>
    <t> 05.11.1989 22:35 </t>
  </si>
  <si>
    <t> BBS 95 </t>
  </si>
  <si>
    <t>2447861.695 </t>
  </si>
  <si>
    <t> 01.12.1989 04:40 </t>
  </si>
  <si>
    <t>2447865.581 </t>
  </si>
  <si>
    <t> 05.12.1989 01:56 </t>
  </si>
  <si>
    <t>2447899.589 </t>
  </si>
  <si>
    <t> 08.01.1990 02:08 </t>
  </si>
  <si>
    <t> R.Crumrine </t>
  </si>
  <si>
    <t> BBS 94 </t>
  </si>
  <si>
    <t>2447910.271 </t>
  </si>
  <si>
    <t> 18.01.1990 18:30 </t>
  </si>
  <si>
    <t>2448108.462 </t>
  </si>
  <si>
    <t> 04.08.1990 23:05 </t>
  </si>
  <si>
    <t> BBS 96 </t>
  </si>
  <si>
    <t>2448146.349 </t>
  </si>
  <si>
    <t> 11.09.1990 20:22 </t>
  </si>
  <si>
    <t> -0.020 </t>
  </si>
  <si>
    <t>2448165.784 </t>
  </si>
  <si>
    <t> 01.10.1990 06:48 </t>
  </si>
  <si>
    <t> -0.016 </t>
  </si>
  <si>
    <t> P.Collins </t>
  </si>
  <si>
    <t>2448177.438 </t>
  </si>
  <si>
    <t> 12.10.1990 22:30 </t>
  </si>
  <si>
    <t> A.Kratochvil </t>
  </si>
  <si>
    <t> BRNO 31 </t>
  </si>
  <si>
    <t>2448177.452 </t>
  </si>
  <si>
    <t> 12.10.1990 22:50 </t>
  </si>
  <si>
    <t> M.Zibar </t>
  </si>
  <si>
    <t>2448179.386 </t>
  </si>
  <si>
    <t> 14.10.1990 21:15 </t>
  </si>
  <si>
    <t>2448180.366 </t>
  </si>
  <si>
    <t> 15.10.1990 20:47 </t>
  </si>
  <si>
    <t> L.Janak </t>
  </si>
  <si>
    <t>2448237.677 </t>
  </si>
  <si>
    <t> 12.12.1990 04:14 </t>
  </si>
  <si>
    <t>2448275.566 </t>
  </si>
  <si>
    <t> 19.01.1991 01:35 </t>
  </si>
  <si>
    <t>2448482.500 </t>
  </si>
  <si>
    <t> 14.08.1991 00:00 </t>
  </si>
  <si>
    <t>2448482.509 </t>
  </si>
  <si>
    <t> 14.08.1991 00:12 </t>
  </si>
  <si>
    <t> L.Honzik </t>
  </si>
  <si>
    <t>2448482.510 </t>
  </si>
  <si>
    <t> 14.08.1991 00:14 </t>
  </si>
  <si>
    <t> M.Rottenborn </t>
  </si>
  <si>
    <t>2448506.792 </t>
  </si>
  <si>
    <t> 07.09.1991 07:00 </t>
  </si>
  <si>
    <t>2448517.477 </t>
  </si>
  <si>
    <t> 17.09.1991 23:26 </t>
  </si>
  <si>
    <t> -0.018 </t>
  </si>
  <si>
    <t> BBS 99 </t>
  </si>
  <si>
    <t>2448557.311 </t>
  </si>
  <si>
    <t> 27.10.1991 19:27 </t>
  </si>
  <si>
    <t>2448622.399 </t>
  </si>
  <si>
    <t> 31.12.1991 21:34 </t>
  </si>
  <si>
    <t> -0.022 </t>
  </si>
  <si>
    <t>2448622.403 </t>
  </si>
  <si>
    <t> 31.12.1991 21:40 </t>
  </si>
  <si>
    <t> S.Paschke </t>
  </si>
  <si>
    <t>2448623.374 </t>
  </si>
  <si>
    <t> 01.01.1992 20:58 </t>
  </si>
  <si>
    <t> -0.019 </t>
  </si>
  <si>
    <t> BBS 100 </t>
  </si>
  <si>
    <t>2448625.323 </t>
  </si>
  <si>
    <t> 03.01.1992 19:45 </t>
  </si>
  <si>
    <t>2448625.325 </t>
  </si>
  <si>
    <t> 03.01.1992 19:48 </t>
  </si>
  <si>
    <t>2448860.429 </t>
  </si>
  <si>
    <t> 25.08.1992 22:17 </t>
  </si>
  <si>
    <t> Ma.Kolarik </t>
  </si>
  <si>
    <t>2448860.431 </t>
  </si>
  <si>
    <t> 25.08.1992 22:20 </t>
  </si>
  <si>
    <t> T.Cervinka </t>
  </si>
  <si>
    <t>2448860.433 </t>
  </si>
  <si>
    <t> 25.08.1992 22:23 </t>
  </si>
  <si>
    <t> J.Chlachula </t>
  </si>
  <si>
    <t>2448860.438 </t>
  </si>
  <si>
    <t> 25.08.1992 22:30 </t>
  </si>
  <si>
    <t> M.Ingr </t>
  </si>
  <si>
    <t>2448862.373 </t>
  </si>
  <si>
    <t> 27.08.1992 20:57 </t>
  </si>
  <si>
    <t>2448862.374 </t>
  </si>
  <si>
    <t> 27.08.1992 20:58 </t>
  </si>
  <si>
    <t>2448862.376 </t>
  </si>
  <si>
    <t> 27.08.1992 21:01 </t>
  </si>
  <si>
    <t> P.Stuchlik </t>
  </si>
  <si>
    <t>2448862.381 </t>
  </si>
  <si>
    <t> 27.08.1992 21:08 </t>
  </si>
  <si>
    <t>2448862.383 </t>
  </si>
  <si>
    <t> 27.08.1992 21:11 </t>
  </si>
  <si>
    <t> M.Mizera </t>
  </si>
  <si>
    <t>2448885.692 </t>
  </si>
  <si>
    <t> 20.09.1992 04:36 </t>
  </si>
  <si>
    <t>2448892.500 </t>
  </si>
  <si>
    <t> 27.09.1992 00:00 </t>
  </si>
  <si>
    <t>2448922.610 </t>
  </si>
  <si>
    <t> 27.10.1992 02:38 </t>
  </si>
  <si>
    <t>2448934.263 </t>
  </si>
  <si>
    <t> 07.11.1992 18:18 </t>
  </si>
  <si>
    <t> -0.021 </t>
  </si>
  <si>
    <t> BBS 102 </t>
  </si>
  <si>
    <t>2448950.781 </t>
  </si>
  <si>
    <t> 24.11.1992 06:44 </t>
  </si>
  <si>
    <t>2448952.724 </t>
  </si>
  <si>
    <t> 26.11.1992 05:22 </t>
  </si>
  <si>
    <t>2448954.668 </t>
  </si>
  <si>
    <t> 28.11.1992 04:01 </t>
  </si>
  <si>
    <t>2448955.638 </t>
  </si>
  <si>
    <t> 29.11.1992 03:18 </t>
  </si>
  <si>
    <t>2449001.303 </t>
  </si>
  <si>
    <t> 13.01.1993 19:16 </t>
  </si>
  <si>
    <t> BBS 103 </t>
  </si>
  <si>
    <t>2449261.673 </t>
  </si>
  <si>
    <t> 01.10.1993 04:09 </t>
  </si>
  <si>
    <t>2449270.417 </t>
  </si>
  <si>
    <t> 09.10.1993 22:00 </t>
  </si>
  <si>
    <t>2449333.558 </t>
  </si>
  <si>
    <t> 12.12.1993 01:23 </t>
  </si>
  <si>
    <t> -0.027 </t>
  </si>
  <si>
    <t>2449641.535 </t>
  </si>
  <si>
    <t> 16.10.1994 00:50 </t>
  </si>
  <si>
    <t>2449641.540 </t>
  </si>
  <si>
    <t> 16.10.1994 00:57 </t>
  </si>
  <si>
    <t> BBS 110 </t>
  </si>
  <si>
    <t>2449786.294 </t>
  </si>
  <si>
    <t> 09.03.1995 19:03 </t>
  </si>
  <si>
    <t> -0.026 </t>
  </si>
  <si>
    <t> BBS 108 </t>
  </si>
  <si>
    <t>2449787.267 </t>
  </si>
  <si>
    <t> 10.03.1995 18:24 </t>
  </si>
  <si>
    <t> -0.025 </t>
  </si>
  <si>
    <t>2449990.316 </t>
  </si>
  <si>
    <t> 29.09.1995 19:35 </t>
  </si>
  <si>
    <t>2450010.717 </t>
  </si>
  <si>
    <t> 20.10.1995 05:12 </t>
  </si>
  <si>
    <t> -0.028 </t>
  </si>
  <si>
    <t>2450016.550 </t>
  </si>
  <si>
    <t> 26.10.1995 01:12 </t>
  </si>
  <si>
    <t> -0.024 </t>
  </si>
  <si>
    <t>2450044.721 </t>
  </si>
  <si>
    <t> 23.11.1995 05:18 </t>
  </si>
  <si>
    <t>2450045.693 </t>
  </si>
  <si>
    <t> 24.11.1995 04:37 </t>
  </si>
  <si>
    <t>2450047.637 </t>
  </si>
  <si>
    <t> 26.11.1995 03:17 </t>
  </si>
  <si>
    <t> AOEB 5 </t>
  </si>
  <si>
    <t>2450050.555 </t>
  </si>
  <si>
    <t> 29.11.1995 01:19 </t>
  </si>
  <si>
    <t> -0.023 </t>
  </si>
  <si>
    <t>2450080.669 </t>
  </si>
  <si>
    <t> 29.12.1995 04:03 </t>
  </si>
  <si>
    <t> R.Hays </t>
  </si>
  <si>
    <t>2450117.585 </t>
  </si>
  <si>
    <t> 04.02.1996 02:02 </t>
  </si>
  <si>
    <t> -0.029 </t>
  </si>
  <si>
    <t>2450390.588 </t>
  </si>
  <si>
    <t> 03.11.1996 02:06 </t>
  </si>
  <si>
    <t>2450391.559 </t>
  </si>
  <si>
    <t> 04.11.1996 01:24 </t>
  </si>
  <si>
    <t>2450397.385 </t>
  </si>
  <si>
    <t> 09.11.1996 21:14 </t>
  </si>
  <si>
    <t> -0.031 </t>
  </si>
  <si>
    <t> BBS 114 </t>
  </si>
  <si>
    <t>2450424.590 </t>
  </si>
  <si>
    <t> 07.12.1996 02:09 </t>
  </si>
  <si>
    <t>2450425.562 </t>
  </si>
  <si>
    <t> 08.12.1996 01:29 </t>
  </si>
  <si>
    <t>2450426.533 </t>
  </si>
  <si>
    <t> 09.12.1996 00:47 </t>
  </si>
  <si>
    <t>2450433.334 </t>
  </si>
  <si>
    <t> 15.12.1996 20:00 </t>
  </si>
  <si>
    <t>2450455.677 </t>
  </si>
  <si>
    <t> 07.01.1997 04:14 </t>
  </si>
  <si>
    <t>2450460.534 </t>
  </si>
  <si>
    <t> 12.01.1997 00:48 </t>
  </si>
  <si>
    <t> -0.032 </t>
  </si>
  <si>
    <t> G.Chaple </t>
  </si>
  <si>
    <t>2450460.535 </t>
  </si>
  <si>
    <t> 12.01.1997 00:50 </t>
  </si>
  <si>
    <t>2450461.505 </t>
  </si>
  <si>
    <t> 13.01.1997 00:07 </t>
  </si>
  <si>
    <t>2450461.511 </t>
  </si>
  <si>
    <t> 13.01.1997 00:15 </t>
  </si>
  <si>
    <t>2450466.366 </t>
  </si>
  <si>
    <t> 17.01.1997 20:47 </t>
  </si>
  <si>
    <t> E.Wischnewski </t>
  </si>
  <si>
    <t>BAVM 101 </t>
  </si>
  <si>
    <t>2450492.595 </t>
  </si>
  <si>
    <t> 13.02.1997 02:16 </t>
  </si>
  <si>
    <t>2450502.307 </t>
  </si>
  <si>
    <t> 22.02.1997 19:22 </t>
  </si>
  <si>
    <t> -0.035 </t>
  </si>
  <si>
    <t>2450692.730 </t>
  </si>
  <si>
    <t> 01.09.1997 05:31 </t>
  </si>
  <si>
    <t> -0.033 </t>
  </si>
  <si>
    <t>2450702.4451 </t>
  </si>
  <si>
    <t> 10.09.1997 22:40 </t>
  </si>
  <si>
    <t> -0.0330 </t>
  </si>
  <si>
    <t> W.Quester </t>
  </si>
  <si>
    <t>BAVM 111 </t>
  </si>
  <si>
    <t>2450702.453 </t>
  </si>
  <si>
    <t> 10.09.1997 22:52 </t>
  </si>
  <si>
    <t> R.Meyer </t>
  </si>
  <si>
    <t>BAVM 113 </t>
  </si>
  <si>
    <t>2450703.414 </t>
  </si>
  <si>
    <t> 11.09.1997 21:56 </t>
  </si>
  <si>
    <t> -0.036 </t>
  </si>
  <si>
    <t> BBS 116 </t>
  </si>
  <si>
    <t>2450703.4166 </t>
  </si>
  <si>
    <t> 11.09.1997 21:59 </t>
  </si>
  <si>
    <t>2450727.706 </t>
  </si>
  <si>
    <t> 06.10.1997 04:56 </t>
  </si>
  <si>
    <t>8466</t>
  </si>
  <si>
    <t>2450731.595 </t>
  </si>
  <si>
    <t> 10.10.1997 02:16 </t>
  </si>
  <si>
    <t>8470</t>
  </si>
  <si>
    <t>2450740.3352 </t>
  </si>
  <si>
    <t> 18.10.1997 20:02 </t>
  </si>
  <si>
    <t>8479</t>
  </si>
  <si>
    <t> -0.0328 </t>
  </si>
  <si>
    <t> D.Husar </t>
  </si>
  <si>
    <t>2450762.684 </t>
  </si>
  <si>
    <t> 10.11.1997 04:24 </t>
  </si>
  <si>
    <t>8502</t>
  </si>
  <si>
    <t>2450764.629 </t>
  </si>
  <si>
    <t> 12.11.1997 03:05 </t>
  </si>
  <si>
    <t>8504</t>
  </si>
  <si>
    <t> P.Guilbault </t>
  </si>
  <si>
    <t>2450768.515 </t>
  </si>
  <si>
    <t> 16.11.1997 00:21 </t>
  </si>
  <si>
    <t>8508</t>
  </si>
  <si>
    <t>2450773.3669 </t>
  </si>
  <si>
    <t> 20.11.1997 20:48 </t>
  </si>
  <si>
    <t>8513</t>
  </si>
  <si>
    <t> -0.0333 </t>
  </si>
  <si>
    <t>2450774.345 </t>
  </si>
  <si>
    <t> 21.11.1997 20:16 </t>
  </si>
  <si>
    <t>8514</t>
  </si>
  <si>
    <t>2450798.630 </t>
  </si>
  <si>
    <t> 16.12.1997 03:07 </t>
  </si>
  <si>
    <t>8539</t>
  </si>
  <si>
    <t> -0.030 </t>
  </si>
  <si>
    <t>2450798.632 </t>
  </si>
  <si>
    <t> 16.12.1997 03:10 </t>
  </si>
  <si>
    <t>2450799.600 </t>
  </si>
  <si>
    <t> 17.12.1997 02:24 </t>
  </si>
  <si>
    <t>8540</t>
  </si>
  <si>
    <t>2450800.571 </t>
  </si>
  <si>
    <t> 18.12.1997 01:42 </t>
  </si>
  <si>
    <t>8541</t>
  </si>
  <si>
    <t>2450802.516 </t>
  </si>
  <si>
    <t> 20.12.1997 00:23 </t>
  </si>
  <si>
    <t>8543</t>
  </si>
  <si>
    <t>2450809.320 </t>
  </si>
  <si>
    <t> 26.12.1997 19:40 </t>
  </si>
  <si>
    <t>8550</t>
  </si>
  <si>
    <t>2450869.549 </t>
  </si>
  <si>
    <t> 25.02.1998 01:10 </t>
  </si>
  <si>
    <t>8612</t>
  </si>
  <si>
    <t>2451069.686 </t>
  </si>
  <si>
    <t> 13.09.1998 04:27 </t>
  </si>
  <si>
    <t>8818</t>
  </si>
  <si>
    <t>2451081.3423 </t>
  </si>
  <si>
    <t> 24.09.1998 20:12 </t>
  </si>
  <si>
    <t>8830</t>
  </si>
  <si>
    <t> -0.0345 </t>
  </si>
  <si>
    <t>BAVM 118 </t>
  </si>
  <si>
    <t>2451105.632 </t>
  </si>
  <si>
    <t> 19.10.1998 03:10 </t>
  </si>
  <si>
    <t>8855</t>
  </si>
  <si>
    <t>2451138.663 </t>
  </si>
  <si>
    <t> 21.11.1998 03:54 </t>
  </si>
  <si>
    <t>8889</t>
  </si>
  <si>
    <t> -0.034 </t>
  </si>
  <si>
    <t>2451140.605 </t>
  </si>
  <si>
    <t> 23.11.1998 02:31 </t>
  </si>
  <si>
    <t>8891</t>
  </si>
  <si>
    <t>2451141.577 </t>
  </si>
  <si>
    <t> 24.11.1998 01:50 </t>
  </si>
  <si>
    <t>8892</t>
  </si>
  <si>
    <t>2451172.666 </t>
  </si>
  <si>
    <t> 25.12.1998 03:59 </t>
  </si>
  <si>
    <t>8924</t>
  </si>
  <si>
    <t>2451174.6095 </t>
  </si>
  <si>
    <t> 27.12.1998 02:37 </t>
  </si>
  <si>
    <t>8926</t>
  </si>
  <si>
    <t> -0.0347 </t>
  </si>
  <si>
    <t>C </t>
  </si>
  <si>
    <t> J.Roe </t>
  </si>
  <si>
    <t>2451175.580 </t>
  </si>
  <si>
    <t> 28.12.1998 01:55 </t>
  </si>
  <si>
    <t>8927</t>
  </si>
  <si>
    <t>2451518.5302 </t>
  </si>
  <si>
    <t> 06.12.1999 00:43 </t>
  </si>
  <si>
    <t>9280</t>
  </si>
  <si>
    <t> -0.0375 </t>
  </si>
  <si>
    <t> H.Achterberg </t>
  </si>
  <si>
    <t>BAVM 133 </t>
  </si>
  <si>
    <t>2451543.790 </t>
  </si>
  <si>
    <t> 31.12.1999 06:57 </t>
  </si>
  <si>
    <t>9306</t>
  </si>
  <si>
    <t> -0.038 </t>
  </si>
  <si>
    <t> R.H.Nelson </t>
  </si>
  <si>
    <t>IBVS 4840 </t>
  </si>
  <si>
    <t>2451759.471 </t>
  </si>
  <si>
    <t> 02.08.2000 23:18 </t>
  </si>
  <si>
    <t>9528</t>
  </si>
  <si>
    <t> -0.037 </t>
  </si>
  <si>
    <t> P.Horanic </t>
  </si>
  <si>
    <t>2451899.36745 </t>
  </si>
  <si>
    <t> 20.12.2000 20:49 </t>
  </si>
  <si>
    <t>9672</t>
  </si>
  <si>
    <t> -0.04200 </t>
  </si>
  <si>
    <t> J.Šafár </t>
  </si>
  <si>
    <t>2451899.3675 </t>
  </si>
  <si>
    <t> -0.0420 </t>
  </si>
  <si>
    <t>BAVM 152 </t>
  </si>
  <si>
    <t>2451901.307 </t>
  </si>
  <si>
    <t> 22.12.2000 19:22 </t>
  </si>
  <si>
    <t>9674</t>
  </si>
  <si>
    <t> -0.046 </t>
  </si>
  <si>
    <t> J.Cechal </t>
  </si>
  <si>
    <t>2452133.5043 </t>
  </si>
  <si>
    <t> 12.08.2001 00:06 </t>
  </si>
  <si>
    <t>9913</t>
  </si>
  <si>
    <t> -0.0451 </t>
  </si>
  <si>
    <t> M.Zejda </t>
  </si>
  <si>
    <t>IBVS 5583 </t>
  </si>
  <si>
    <t>2452202.4818 </t>
  </si>
  <si>
    <t> 19.10.2001 23:33 </t>
  </si>
  <si>
    <t>9984</t>
  </si>
  <si>
    <t> -0.0466 </t>
  </si>
  <si>
    <t> G.Monninger </t>
  </si>
  <si>
    <t>2452278.2600 </t>
  </si>
  <si>
    <t> 03.01.2002 18:14 </t>
  </si>
  <si>
    <t>10062</t>
  </si>
  <si>
    <t> -0.0482 </t>
  </si>
  <si>
    <t> F.Walter </t>
  </si>
  <si>
    <t>2452618.2925 </t>
  </si>
  <si>
    <t> 09.12.2002 19:01 </t>
  </si>
  <si>
    <t>10412</t>
  </si>
  <si>
    <t> -0.0530 </t>
  </si>
  <si>
    <t> B.Schlereth </t>
  </si>
  <si>
    <t>BAVM 172 </t>
  </si>
  <si>
    <t>2452925.2946 </t>
  </si>
  <si>
    <t> 12.10.2003 19:04 </t>
  </si>
  <si>
    <t>10728</t>
  </si>
  <si>
    <t> -0.0560 </t>
  </si>
  <si>
    <t> P.Sterzinger </t>
  </si>
  <si>
    <t>2452992.3305 </t>
  </si>
  <si>
    <t> 18.12.2003 19:55 </t>
  </si>
  <si>
    <t>10797</t>
  </si>
  <si>
    <t> -0.0561 </t>
  </si>
  <si>
    <t>BAVM 173 </t>
  </si>
  <si>
    <t>2453011.7607 </t>
  </si>
  <si>
    <t> 07.01.2004 06:15 </t>
  </si>
  <si>
    <t>10817</t>
  </si>
  <si>
    <t> -0.0566 </t>
  </si>
  <si>
    <t> J.M.Cook et al. </t>
  </si>
  <si>
    <t>IBVS 5636 </t>
  </si>
  <si>
    <t>2453029.24834 </t>
  </si>
  <si>
    <t> 24.01.2004 17:57 </t>
  </si>
  <si>
    <t>10835</t>
  </si>
  <si>
    <t> -0.05655 </t>
  </si>
  <si>
    <t> R.Ehrenberger </t>
  </si>
  <si>
    <t>2453298.369 </t>
  </si>
  <si>
    <t> 19.10.2004 20:51 </t>
  </si>
  <si>
    <t>11112</t>
  </si>
  <si>
    <t> -0.051 </t>
  </si>
  <si>
    <t> M.Schubert </t>
  </si>
  <si>
    <t>BAVM 174 </t>
  </si>
  <si>
    <t>2453320.7036 </t>
  </si>
  <si>
    <t> 11.11.2004 04:53 </t>
  </si>
  <si>
    <t>11135</t>
  </si>
  <si>
    <t> -0.0619 </t>
  </si>
  <si>
    <t> W.Ogloza et al. </t>
  </si>
  <si>
    <t>IBVS 5843 </t>
  </si>
  <si>
    <t>2453321.6746 </t>
  </si>
  <si>
    <t> 12.11.2004 04:11 </t>
  </si>
  <si>
    <t>11136</t>
  </si>
  <si>
    <t> -0.0624 </t>
  </si>
  <si>
    <t>2453403.2847 </t>
  </si>
  <si>
    <t> 01.02.2005 18:49 </t>
  </si>
  <si>
    <t>11220</t>
  </si>
  <si>
    <t> -0.0612 </t>
  </si>
  <si>
    <t>BAVM 178 </t>
  </si>
  <si>
    <t>2453631.5926 </t>
  </si>
  <si>
    <t> 18.09.2005 02:13 </t>
  </si>
  <si>
    <t>11455</t>
  </si>
  <si>
    <t> -0.0641 </t>
  </si>
  <si>
    <t> v.Poschinger </t>
  </si>
  <si>
    <t>2453745.2592 </t>
  </si>
  <si>
    <t> 09.01.2006 18:13 </t>
  </si>
  <si>
    <t>11572</t>
  </si>
  <si>
    <t> -0.0671 </t>
  </si>
  <si>
    <t>2453995.4322 </t>
  </si>
  <si>
    <t> 16.09.2006 22:22 </t>
  </si>
  <si>
    <t>11829.5</t>
  </si>
  <si>
    <t> -0.0644 </t>
  </si>
  <si>
    <t> S.Dogru et al. </t>
  </si>
  <si>
    <t>IBVS 5746 </t>
  </si>
  <si>
    <t>2454085.29429 </t>
  </si>
  <si>
    <t> 15.12.2006 19:03 </t>
  </si>
  <si>
    <t>11922</t>
  </si>
  <si>
    <t> -0.06936 </t>
  </si>
  <si>
    <t>2454115.4115 </t>
  </si>
  <si>
    <t> 14.01.2007 21:52 </t>
  </si>
  <si>
    <t>11953</t>
  </si>
  <si>
    <t> -0.0697 </t>
  </si>
  <si>
    <t> M.Wischnewski </t>
  </si>
  <si>
    <t>BAVM 183 </t>
  </si>
  <si>
    <t>2454380.6403 </t>
  </si>
  <si>
    <t> 07.10.2007 03:22 </t>
  </si>
  <si>
    <t>12226</t>
  </si>
  <si>
    <t> -0.0701 </t>
  </si>
  <si>
    <t>JAAVSO 36(2);171 </t>
  </si>
  <si>
    <t>2454411.7288 </t>
  </si>
  <si>
    <t> 07.11.2007 05:29 </t>
  </si>
  <si>
    <t>12258</t>
  </si>
  <si>
    <t> -0.0707 </t>
  </si>
  <si>
    <t> J.Bialozynski </t>
  </si>
  <si>
    <t>2454448.6473 </t>
  </si>
  <si>
    <t> 14.12.2007 03:32 </t>
  </si>
  <si>
    <t>12296</t>
  </si>
  <si>
    <t> -0.0705 </t>
  </si>
  <si>
    <t>2454457.3921 </t>
  </si>
  <si>
    <t> 22.12.2007 21:24 </t>
  </si>
  <si>
    <t>12305</t>
  </si>
  <si>
    <t> -0.0695 </t>
  </si>
  <si>
    <t>BAVM 201 </t>
  </si>
  <si>
    <t>2454680.843 </t>
  </si>
  <si>
    <t> 02.08.2008 08:13 </t>
  </si>
  <si>
    <t>12535</t>
  </si>
  <si>
    <t> -0.072 </t>
  </si>
  <si>
    <t>JAAVSO 36(2);186 </t>
  </si>
  <si>
    <t>2454764.3948 </t>
  </si>
  <si>
    <t> 24.10.2008 21:28 </t>
  </si>
  <si>
    <t>12621</t>
  </si>
  <si>
    <t> -0.0720 </t>
  </si>
  <si>
    <t> A.Liakos &amp; P.Niarchos </t>
  </si>
  <si>
    <t>IBVS 5897 </t>
  </si>
  <si>
    <t>2454765.3663 </t>
  </si>
  <si>
    <t> 25.10.2008 20:47 </t>
  </si>
  <si>
    <t>12622</t>
  </si>
  <si>
    <t>BAVM 228 </t>
  </si>
  <si>
    <t>2455056.8244 </t>
  </si>
  <si>
    <t> 13.08.2009 07:47 </t>
  </si>
  <si>
    <t>12922</t>
  </si>
  <si>
    <t> -0.0745 </t>
  </si>
  <si>
    <t> JAAVSO 38;85 </t>
  </si>
  <si>
    <t>2455090.8279 </t>
  </si>
  <si>
    <t> 16.09.2009 07:52 </t>
  </si>
  <si>
    <t>12957</t>
  </si>
  <si>
    <t> -0.0747 </t>
  </si>
  <si>
    <t> JAAVSO 38;120 </t>
  </si>
  <si>
    <t>2455092.7709 </t>
  </si>
  <si>
    <t> 18.09.2009 06:30 </t>
  </si>
  <si>
    <t>12959</t>
  </si>
  <si>
    <t> -0.0748 </t>
  </si>
  <si>
    <t> K.Menzies </t>
  </si>
  <si>
    <t>2455104.4290 </t>
  </si>
  <si>
    <t> 29.09.2009 22:17 </t>
  </si>
  <si>
    <t>12971</t>
  </si>
  <si>
    <t> -0.0751 </t>
  </si>
  <si>
    <t> N.Erkan et al. </t>
  </si>
  <si>
    <t>IBVS 5924 </t>
  </si>
  <si>
    <t>2455806.8448 </t>
  </si>
  <si>
    <t> 02.09.2011 08:16 </t>
  </si>
  <si>
    <t>13694</t>
  </si>
  <si>
    <t> -0.0792 </t>
  </si>
  <si>
    <t> JAAVSO 40;975 </t>
  </si>
  <si>
    <t>2455856.3930 </t>
  </si>
  <si>
    <t> 21.10.2011 21:25 </t>
  </si>
  <si>
    <t>13745</t>
  </si>
  <si>
    <t> -0.0793 </t>
  </si>
  <si>
    <t> F.Agerer </t>
  </si>
  <si>
    <t>BAVM 239 </t>
  </si>
  <si>
    <t>2455857.3642 </t>
  </si>
  <si>
    <t> 22.10.2011 20:44 </t>
  </si>
  <si>
    <t>13746</t>
  </si>
  <si>
    <t> -0.0797 </t>
  </si>
  <si>
    <t> M.Urbanik </t>
  </si>
  <si>
    <t>OEJV 0160 </t>
  </si>
  <si>
    <t>2455881.6520 </t>
  </si>
  <si>
    <t> 16.11.2011 03:38 </t>
  </si>
  <si>
    <t>13771</t>
  </si>
  <si>
    <t> -0.0802 </t>
  </si>
  <si>
    <t> R.Poklar </t>
  </si>
  <si>
    <t>2455920.5129 </t>
  </si>
  <si>
    <t> 25.12.2011 00:18 </t>
  </si>
  <si>
    <t>13811</t>
  </si>
  <si>
    <t> -0.0807 </t>
  </si>
  <si>
    <t> N.Simmons </t>
  </si>
  <si>
    <t>2456294.5515 </t>
  </si>
  <si>
    <t> 02.01.2013 01:14 </t>
  </si>
  <si>
    <t>14196</t>
  </si>
  <si>
    <t> -0.0832 </t>
  </si>
  <si>
    <t> JAAVSO 41;328 </t>
  </si>
  <si>
    <t>2456522.8611 </t>
  </si>
  <si>
    <t> 18.08.2013 08:39 </t>
  </si>
  <si>
    <t>14431</t>
  </si>
  <si>
    <t> -0.0844 </t>
  </si>
  <si>
    <t>2456558.8077 </t>
  </si>
  <si>
    <t> 23.09.2013 07:23 </t>
  </si>
  <si>
    <t>14468</t>
  </si>
  <si>
    <t> -0.0846 </t>
  </si>
  <si>
    <t>2456929.9326 </t>
  </si>
  <si>
    <t> 29.09.2014 10:22 </t>
  </si>
  <si>
    <t>14850</t>
  </si>
  <si>
    <t> -0.0861 </t>
  </si>
  <si>
    <t> JAAVSO 42;426 </t>
  </si>
  <si>
    <t>2456949.3629 </t>
  </si>
  <si>
    <t> 18.10.2014 20:42 </t>
  </si>
  <si>
    <t>14870</t>
  </si>
  <si>
    <t> -0.0865 </t>
  </si>
  <si>
    <t>2422722.268 </t>
  </si>
  <si>
    <t> 01.02.1921 18:25 </t>
  </si>
  <si>
    <t> G.Neujmin </t>
  </si>
  <si>
    <t>2422755.300 </t>
  </si>
  <si>
    <t> 06.03.1921 19:12 </t>
  </si>
  <si>
    <t>2422959.326 </t>
  </si>
  <si>
    <t> 26.09.1921 19:49 </t>
  </si>
  <si>
    <t>2423130.314 </t>
  </si>
  <si>
    <t> 16.03.1922 19:32 </t>
  </si>
  <si>
    <t> E.Leiner </t>
  </si>
  <si>
    <t>2423131.285 </t>
  </si>
  <si>
    <t> 17.03.1922 18:50 </t>
  </si>
  <si>
    <t>2423261.471 </t>
  </si>
  <si>
    <t> 25.07.1922 23:18 </t>
  </si>
  <si>
    <t>2423294.501 </t>
  </si>
  <si>
    <t> 28.08.1922 00:01 </t>
  </si>
  <si>
    <t>2423296.447 </t>
  </si>
  <si>
    <t> 29.08.1922 22:43 </t>
  </si>
  <si>
    <t>2423369.313 </t>
  </si>
  <si>
    <t> 10.11.1922 19:30 </t>
  </si>
  <si>
    <t>2423379.999 </t>
  </si>
  <si>
    <t> 21.11.1922 11:58 </t>
  </si>
  <si>
    <t> Nakamura </t>
  </si>
  <si>
    <t>2423380.969 </t>
  </si>
  <si>
    <t> 22.11.1922 11:15 </t>
  </si>
  <si>
    <t>2423381.943 </t>
  </si>
  <si>
    <t> 23.11.1922 10:37 </t>
  </si>
  <si>
    <t>2423401.372 </t>
  </si>
  <si>
    <t> 12.12.1922 20:55 </t>
  </si>
  <si>
    <t> W.Zessewitsch </t>
  </si>
  <si>
    <t>2423401.375 </t>
  </si>
  <si>
    <t> 12.12.1922 21:00 </t>
  </si>
  <si>
    <t> B.W.Okunev </t>
  </si>
  <si>
    <t>2423438.292 </t>
  </si>
  <si>
    <t> 18.01.1923 19:00 </t>
  </si>
  <si>
    <t>2423439.264 </t>
  </si>
  <si>
    <t> 19.01.1923 18:20 </t>
  </si>
  <si>
    <t>2423473.262 </t>
  </si>
  <si>
    <t> 22.02.1923 18:17 </t>
  </si>
  <si>
    <t>2423473.263 </t>
  </si>
  <si>
    <t> 22.02.1923 18:18 </t>
  </si>
  <si>
    <t> Drake </t>
  </si>
  <si>
    <t>2423473.267 </t>
  </si>
  <si>
    <t> 22.02.1923 18:24 </t>
  </si>
  <si>
    <t>2423672.432 </t>
  </si>
  <si>
    <t> 09.09.1923 22:22 </t>
  </si>
  <si>
    <t>2423672.433 </t>
  </si>
  <si>
    <t> 09.09.1923 22:23 </t>
  </si>
  <si>
    <t>2423672.436 </t>
  </si>
  <si>
    <t> 09.09.1923 22:27 </t>
  </si>
  <si>
    <t> Makhnach </t>
  </si>
  <si>
    <t>2423676.312 </t>
  </si>
  <si>
    <t> 13.09.1923 19:29 </t>
  </si>
  <si>
    <t>2423676.318 </t>
  </si>
  <si>
    <t> 13.09.1923 19:37 </t>
  </si>
  <si>
    <t> Kubasov </t>
  </si>
  <si>
    <t>2423676.319 </t>
  </si>
  <si>
    <t> 13.09.1923 19:39 </t>
  </si>
  <si>
    <t> Ponomarev </t>
  </si>
  <si>
    <t>2423685.063 </t>
  </si>
  <si>
    <t> 22.09.1923 13:30 </t>
  </si>
  <si>
    <t>2423732.6646 </t>
  </si>
  <si>
    <t> 09.11.1923 03:57 </t>
  </si>
  <si>
    <t> 0.0037 </t>
  </si>
  <si>
    <t> R.S.Dugan </t>
  </si>
  <si>
    <t>2423733.6368 </t>
  </si>
  <si>
    <t> 10.11.1923 03:16 </t>
  </si>
  <si>
    <t> 0.0043 </t>
  </si>
  <si>
    <t>2423737.522 </t>
  </si>
  <si>
    <t> 14.11.1923 00:31 </t>
  </si>
  <si>
    <t> F.C.Jordan [Lkn.] </t>
  </si>
  <si>
    <t>2423765.698 </t>
  </si>
  <si>
    <t> 12.12.1923 04:45 </t>
  </si>
  <si>
    <t>2424011.492 </t>
  </si>
  <si>
    <t> 13.08.1924 23:48 </t>
  </si>
  <si>
    <t>2424012.466 </t>
  </si>
  <si>
    <t> 14.08.1924 23:11 </t>
  </si>
  <si>
    <t>2424012.468 </t>
  </si>
  <si>
    <t> 14.08.1924 23:13 </t>
  </si>
  <si>
    <t> G.A.Lange </t>
  </si>
  <si>
    <t>2424048.415 </t>
  </si>
  <si>
    <t> 19.09.1924 21:57 </t>
  </si>
  <si>
    <t>2424114.477 </t>
  </si>
  <si>
    <t> 24.11.1924 23:26 </t>
  </si>
  <si>
    <t>2424114.4774 </t>
  </si>
  <si>
    <t> 24.11.1924 23:27 </t>
  </si>
  <si>
    <t> 0.0031 </t>
  </si>
  <si>
    <t>2424186.3687 </t>
  </si>
  <si>
    <t> 04.02.1925 20:50 </t>
  </si>
  <si>
    <t> 0.0008 </t>
  </si>
  <si>
    <t> A.A.Nijland </t>
  </si>
  <si>
    <t>2424220.3669 </t>
  </si>
  <si>
    <t> 10.03.1925 20:48 </t>
  </si>
  <si>
    <t> -0.0047 </t>
  </si>
  <si>
    <t>2424222.3168 </t>
  </si>
  <si>
    <t> 12.03.1925 19:36 </t>
  </si>
  <si>
    <t> 0.0021 </t>
  </si>
  <si>
    <t>2424353.478 </t>
  </si>
  <si>
    <t> 21.07.1925 23:28 </t>
  </si>
  <si>
    <t>2424354.446 </t>
  </si>
  <si>
    <t> 22.07.1925 22:42 </t>
  </si>
  <si>
    <t>2424354.449 </t>
  </si>
  <si>
    <t> 22.07.1925 22:46 </t>
  </si>
  <si>
    <t>2424385.532 </t>
  </si>
  <si>
    <t> 23.08.1925 00:46 </t>
  </si>
  <si>
    <t>2424385.535 </t>
  </si>
  <si>
    <t> 23.08.1925 00:50 </t>
  </si>
  <si>
    <t>2424386.503 </t>
  </si>
  <si>
    <t> 24.08.1925 00:04 </t>
  </si>
  <si>
    <t>2424386.504 </t>
  </si>
  <si>
    <t> 24.08.1925 00:05 </t>
  </si>
  <si>
    <t>2424388.448 </t>
  </si>
  <si>
    <t> 25.08.1925 22:45 </t>
  </si>
  <si>
    <t>2424388.450 </t>
  </si>
  <si>
    <t> 25.08.1925 22:48 </t>
  </si>
  <si>
    <t>2424422.4510 </t>
  </si>
  <si>
    <t> 28.09.1925 22:49 </t>
  </si>
  <si>
    <t>2424423.4214 </t>
  </si>
  <si>
    <t> 29.09.1925 22:06 </t>
  </si>
  <si>
    <t> -0.0011 </t>
  </si>
  <si>
    <t>2424428.284 </t>
  </si>
  <si>
    <t> 04.10.1925 18:48 </t>
  </si>
  <si>
    <t> N.Ostergard </t>
  </si>
  <si>
    <t>2424454.5153 </t>
  </si>
  <si>
    <t> 31.10.1925 00:22 </t>
  </si>
  <si>
    <t>2424457.431 </t>
  </si>
  <si>
    <t> 02.11.1925 22:20 </t>
  </si>
  <si>
    <t>2424488.515 </t>
  </si>
  <si>
    <t> 04.12.1925 00:21 </t>
  </si>
  <si>
    <t>2424490.462 </t>
  </si>
  <si>
    <t> 05.12.1925 23:05 </t>
  </si>
  <si>
    <t>2424491.4316 </t>
  </si>
  <si>
    <t> 06.12.1925 22:21 </t>
  </si>
  <si>
    <t> 0.0017 </t>
  </si>
  <si>
    <t>2424526.405 </t>
  </si>
  <si>
    <t> 10.01.1926 21:43 </t>
  </si>
  <si>
    <t>2424526.4086 </t>
  </si>
  <si>
    <t> 10.01.1926 21:48 </t>
  </si>
  <si>
    <t> 0.0034 </t>
  </si>
  <si>
    <t>2424527.3765 </t>
  </si>
  <si>
    <t> 11.01.1926 21:02 </t>
  </si>
  <si>
    <t>2424535.148 </t>
  </si>
  <si>
    <t> 19.01.1926 15:33 </t>
  </si>
  <si>
    <t>2424596.3539 </t>
  </si>
  <si>
    <t> 21.03.1926 20:29 </t>
  </si>
  <si>
    <t>2424597.3250 </t>
  </si>
  <si>
    <t> 22.03.1926 19:48 </t>
  </si>
  <si>
    <t> -0.0023 </t>
  </si>
  <si>
    <t>2424598.2997 </t>
  </si>
  <si>
    <t> 23.03.1926 19:11 </t>
  </si>
  <si>
    <t> 0.0009 </t>
  </si>
  <si>
    <t>2424599.2689 </t>
  </si>
  <si>
    <t> 24.03.1926 18:27 </t>
  </si>
  <si>
    <t> -0.0014 </t>
  </si>
  <si>
    <t>2424727.517 </t>
  </si>
  <si>
    <t> 31.07.1926 00:24 </t>
  </si>
  <si>
    <t>2424729.457 </t>
  </si>
  <si>
    <t> 01.08.1926 22:58 </t>
  </si>
  <si>
    <t>2424730.427 </t>
  </si>
  <si>
    <t> 02.08.1926 22:14 </t>
  </si>
  <si>
    <t>2424732.376 </t>
  </si>
  <si>
    <t> 04.08.1926 21:01 </t>
  </si>
  <si>
    <t>2424760.546 </t>
  </si>
  <si>
    <t> 02.09.1926 01:06 </t>
  </si>
  <si>
    <t>2424760.547 </t>
  </si>
  <si>
    <t> 02.09.1926 01:07 </t>
  </si>
  <si>
    <t>2424762.488 </t>
  </si>
  <si>
    <t> 03.09.1926 23:42 </t>
  </si>
  <si>
    <t>2424762.492 </t>
  </si>
  <si>
    <t> 03.09.1926 23:48 </t>
  </si>
  <si>
    <t>2424766.376 </t>
  </si>
  <si>
    <t> 07.09.1926 21:01 </t>
  </si>
  <si>
    <t>2424766.378 </t>
  </si>
  <si>
    <t> 07.09.1926 21:04 </t>
  </si>
  <si>
    <t>2424795.5200 </t>
  </si>
  <si>
    <t> 07.10.1926 00:28 </t>
  </si>
  <si>
    <t> -0.0004 </t>
  </si>
  <si>
    <t>2424802.3194 </t>
  </si>
  <si>
    <t> 13.10.1926 19:39 </t>
  </si>
  <si>
    <t>2424805.237 </t>
  </si>
  <si>
    <t> 16.10.1926 17:41 </t>
  </si>
  <si>
    <t>2424805.239 </t>
  </si>
  <si>
    <t> 16.10.1926 17:44 </t>
  </si>
  <si>
    <t>2424827.5841 </t>
  </si>
  <si>
    <t> 08.11.1926 02:01 </t>
  </si>
  <si>
    <t> 0.0030 </t>
  </si>
  <si>
    <t>2424829.5255 </t>
  </si>
  <si>
    <t> 10.11.1926 00:36 </t>
  </si>
  <si>
    <t> 0.0013 </t>
  </si>
  <si>
    <t>2424831.4709 </t>
  </si>
  <si>
    <t> 11.11.1926 23:18 </t>
  </si>
  <si>
    <t>2424834.3850 </t>
  </si>
  <si>
    <t> 14.11.1926 21:14 </t>
  </si>
  <si>
    <t>2424864.4995 </t>
  </si>
  <si>
    <t> 14.12.1926 23:59 </t>
  </si>
  <si>
    <t>2424870.3297 </t>
  </si>
  <si>
    <t> 20.12.1926 19:54 </t>
  </si>
  <si>
    <t> 0.0010 </t>
  </si>
  <si>
    <t>2424871.3034 </t>
  </si>
  <si>
    <t> 21.12.1926 19:16 </t>
  </si>
  <si>
    <t> 0.0032 </t>
  </si>
  <si>
    <t>2424874.2168 </t>
  </si>
  <si>
    <t> 24.12.1926 17:12 </t>
  </si>
  <si>
    <t> 0.0020 </t>
  </si>
  <si>
    <t>2424903.3630 </t>
  </si>
  <si>
    <t> 22.01.1927 20:42 </t>
  </si>
  <si>
    <t>2424940.2777 </t>
  </si>
  <si>
    <t> 28.02.1927 18:39 </t>
  </si>
  <si>
    <t> -0.0015 </t>
  </si>
  <si>
    <t>2425108.355 </t>
  </si>
  <si>
    <t> 15.08.1927 20:31 </t>
  </si>
  <si>
    <t>2425180.248 </t>
  </si>
  <si>
    <t> 26.10.1927 17:57 </t>
  </si>
  <si>
    <t> J.Mergentaler </t>
  </si>
  <si>
    <t>2425211.3395 </t>
  </si>
  <si>
    <t> 26.11.1927 20:08 </t>
  </si>
  <si>
    <t>2425212.3157 </t>
  </si>
  <si>
    <t> 27.11.1927 19:34 </t>
  </si>
  <si>
    <t> 0.0067 </t>
  </si>
  <si>
    <t>2425242.4250 </t>
  </si>
  <si>
    <t> 27.12.1927 22:12 </t>
  </si>
  <si>
    <t> -0.0016 </t>
  </si>
  <si>
    <t>2425243.3996 </t>
  </si>
  <si>
    <t> 28.12.1927 21:35 </t>
  </si>
  <si>
    <t> 0.0014 </t>
  </si>
  <si>
    <t>2425244.3708 </t>
  </si>
  <si>
    <t> 29.12.1927 20:53 </t>
  </si>
  <si>
    <t> 0.0011 </t>
  </si>
  <si>
    <t>2425245.3418 </t>
  </si>
  <si>
    <t> 30.12.1927 20:12 </t>
  </si>
  <si>
    <t> 0.0006 </t>
  </si>
  <si>
    <t>2425248.2555 </t>
  </si>
  <si>
    <t> 02.01.1928 18:07 </t>
  </si>
  <si>
    <t> -0.0003 </t>
  </si>
  <si>
    <t>2425275.4615 </t>
  </si>
  <si>
    <t> 29.01.1928 23:04 </t>
  </si>
  <si>
    <t> 0.0027 </t>
  </si>
  <si>
    <t>2425280.3182 </t>
  </si>
  <si>
    <t> 03.02.1928 19:38 </t>
  </si>
  <si>
    <t>2425445.4792 </t>
  </si>
  <si>
    <t> 17.07.1928 23:30 </t>
  </si>
  <si>
    <t>2425510.5717 </t>
  </si>
  <si>
    <t> 21.09.1928 01:43 </t>
  </si>
  <si>
    <t>2425511.5414 </t>
  </si>
  <si>
    <t> 22.09.1928 00:59 </t>
  </si>
  <si>
    <t> -0.0005 </t>
  </si>
  <si>
    <t>2425515.4298 </t>
  </si>
  <si>
    <t> 25.09.1928 22:18 </t>
  </si>
  <si>
    <t> 0.0018 </t>
  </si>
  <si>
    <t>2425516.4010 </t>
  </si>
  <si>
    <t> 26.09.1928 21:37 </t>
  </si>
  <si>
    <t>2425517.3725 </t>
  </si>
  <si>
    <t> 27.09.1928 20:56 </t>
  </si>
  <si>
    <t>2425579.5499 </t>
  </si>
  <si>
    <t> 29.11.1928 01:11 </t>
  </si>
  <si>
    <t> 0.0005 </t>
  </si>
  <si>
    <t>2425588.2933 </t>
  </si>
  <si>
    <t> 07.12.1928 19:02 </t>
  </si>
  <si>
    <t>2425589.2653 </t>
  </si>
  <si>
    <t> 08.12.1928 18:22 </t>
  </si>
  <si>
    <t>2425589.271 </t>
  </si>
  <si>
    <t> 08.12.1928 18:30 </t>
  </si>
  <si>
    <t> T.Olczak </t>
  </si>
  <si>
    <t>2425590.2406 </t>
  </si>
  <si>
    <t> 09.12.1928 17:46 </t>
  </si>
  <si>
    <t> 0.0044 </t>
  </si>
  <si>
    <t>2425590.241 </t>
  </si>
  <si>
    <t> 09.12.1928 17:47 </t>
  </si>
  <si>
    <t> J.Gadomski </t>
  </si>
  <si>
    <t>2425855.4737 </t>
  </si>
  <si>
    <t> 31.08.1929 23:22 </t>
  </si>
  <si>
    <t> 0.0084 </t>
  </si>
  <si>
    <t>2425856.440 </t>
  </si>
  <si>
    <t> 01.09.1929 22:33 </t>
  </si>
  <si>
    <t> J.Pagaczewski </t>
  </si>
  <si>
    <t>2425859.359 </t>
  </si>
  <si>
    <t> 04.09.1929 20:36 </t>
  </si>
  <si>
    <t>2425892.390 </t>
  </si>
  <si>
    <t> 07.10.1929 21:21 </t>
  </si>
  <si>
    <t>2425923.467 </t>
  </si>
  <si>
    <t> 07.11.1929 23:12 </t>
  </si>
  <si>
    <t>2425967.198 </t>
  </si>
  <si>
    <t> 21.12.1929 16:45 </t>
  </si>
  <si>
    <t>2426032.287 </t>
  </si>
  <si>
    <t> 24.02.1930 18:53 </t>
  </si>
  <si>
    <t>2426034.232 </t>
  </si>
  <si>
    <t> 26.02.1930 17:34 </t>
  </si>
  <si>
    <t>2426235.326 </t>
  </si>
  <si>
    <t> 15.09.1930 19:49 </t>
  </si>
  <si>
    <t> N.F.Florja </t>
  </si>
  <si>
    <t>2426268.374 </t>
  </si>
  <si>
    <t> 18.10.1930 20:58 </t>
  </si>
  <si>
    <t>2426269.3415 </t>
  </si>
  <si>
    <t> 19.10.1930 20:11 </t>
  </si>
  <si>
    <t> 0.0022 </t>
  </si>
  <si>
    <t>2426571.488 </t>
  </si>
  <si>
    <t> 17.08.1931 23:42 </t>
  </si>
  <si>
    <t>2426572.463 </t>
  </si>
  <si>
    <t> 18.08.1931 23:06 </t>
  </si>
  <si>
    <t>2426573.432 </t>
  </si>
  <si>
    <t> 19.08.1931 22:22 </t>
  </si>
  <si>
    <t>2426574.404 </t>
  </si>
  <si>
    <t> 20.08.1931 21:41 </t>
  </si>
  <si>
    <t>2426677.389 </t>
  </si>
  <si>
    <t> 01.12.1931 21:20 </t>
  </si>
  <si>
    <t>2426946.505 </t>
  </si>
  <si>
    <t> 27.08.1932 00:07 </t>
  </si>
  <si>
    <t> E.Warmbier </t>
  </si>
  <si>
    <t>2426946.507 </t>
  </si>
  <si>
    <t> 27.08.1932 00:10 </t>
  </si>
  <si>
    <t>2426949.422 </t>
  </si>
  <si>
    <t> 29.08.1932 22:07 </t>
  </si>
  <si>
    <t>2426949.431 </t>
  </si>
  <si>
    <t> 29.08.1932 22:20 </t>
  </si>
  <si>
    <t>2427016.460 </t>
  </si>
  <si>
    <t> 04.11.1932 23:02 </t>
  </si>
  <si>
    <t>2427093.212 </t>
  </si>
  <si>
    <t> 20.01.1933 17:05 </t>
  </si>
  <si>
    <t> Dombrowsky </t>
  </si>
  <si>
    <t>2427094.184 </t>
  </si>
  <si>
    <t> 21.01.1933 16:24 </t>
  </si>
  <si>
    <t>2427360.383 </t>
  </si>
  <si>
    <t> 14.10.1933 21:11 </t>
  </si>
  <si>
    <t> F.Lause </t>
  </si>
  <si>
    <t>2427365.248 </t>
  </si>
  <si>
    <t> 19.10.1933 17:57 </t>
  </si>
  <si>
    <t>2427366.224 </t>
  </si>
  <si>
    <t> 20.10.1933 17:22 </t>
  </si>
  <si>
    <t>2427395.362 </t>
  </si>
  <si>
    <t> 18.11.1933 20:41 </t>
  </si>
  <si>
    <t>2427395.363 </t>
  </si>
  <si>
    <t> 18.11.1933 20:42 </t>
  </si>
  <si>
    <t>2427397.301 </t>
  </si>
  <si>
    <t> 20.11.1933 19:13 </t>
  </si>
  <si>
    <t>2427398.276 </t>
  </si>
  <si>
    <t> 21.11.1933 18:37 </t>
  </si>
  <si>
    <t>2427425.483 </t>
  </si>
  <si>
    <t> 18.12.1933 23:35 </t>
  </si>
  <si>
    <t>2427429.362 </t>
  </si>
  <si>
    <t> 22.12.1933 20:41 </t>
  </si>
  <si>
    <t>2427668.366 </t>
  </si>
  <si>
    <t> 18.08.1934 20:47 </t>
  </si>
  <si>
    <t> B.Kaminsky </t>
  </si>
  <si>
    <t>2427696.535 </t>
  </si>
  <si>
    <t> 16.09.1934 00:50 </t>
  </si>
  <si>
    <t>2427697.506 </t>
  </si>
  <si>
    <t> 17.09.1934 00:08 </t>
  </si>
  <si>
    <t>2427698.477 </t>
  </si>
  <si>
    <t> 17.09.1934 23:26 </t>
  </si>
  <si>
    <t>2427700.419 </t>
  </si>
  <si>
    <t> 19.09.1934 22:03 </t>
  </si>
  <si>
    <t>2427737.340 </t>
  </si>
  <si>
    <t> 26.10.1934 20:09 </t>
  </si>
  <si>
    <t>2427738.312 </t>
  </si>
  <si>
    <t> 27.10.1934 19:29 </t>
  </si>
  <si>
    <t>2427739.281 </t>
  </si>
  <si>
    <t> 28.10.1934 18:44 </t>
  </si>
  <si>
    <t>2427769.400 </t>
  </si>
  <si>
    <t> 27.11.1934 21:36 </t>
  </si>
  <si>
    <t>2427772.313 </t>
  </si>
  <si>
    <t> 30.11.1934 19:30 </t>
  </si>
  <si>
    <t>2427805.341 </t>
  </si>
  <si>
    <t> 02.01.1935 20:11 </t>
  </si>
  <si>
    <t>2427806.311 </t>
  </si>
  <si>
    <t> 03.01.1935 19:27 </t>
  </si>
  <si>
    <t>2427843.235 </t>
  </si>
  <si>
    <t> 09.02.1935 17:38 </t>
  </si>
  <si>
    <t>2428108.467 </t>
  </si>
  <si>
    <t> 01.11.1935 23:12 </t>
  </si>
  <si>
    <t> K.Himpel </t>
  </si>
  <si>
    <t>2428250.314 </t>
  </si>
  <si>
    <t> 22.03.1936 19:32 </t>
  </si>
  <si>
    <t> M.Makowiecka </t>
  </si>
  <si>
    <t>2428485.413 </t>
  </si>
  <si>
    <t> 12.11.1936 21:54 </t>
  </si>
  <si>
    <t>2428489.3120 </t>
  </si>
  <si>
    <t> 16.11.1936 19:29 </t>
  </si>
  <si>
    <t> 0.0147 </t>
  </si>
  <si>
    <t> S.Piotrowski </t>
  </si>
  <si>
    <t>2428521.360 </t>
  </si>
  <si>
    <t> 18.12.1936 20:38 </t>
  </si>
  <si>
    <t>2428523.303 </t>
  </si>
  <si>
    <t> 20.12.1936 19:16 </t>
  </si>
  <si>
    <t>2428523.318 </t>
  </si>
  <si>
    <t> 20.12.1936 19:37 </t>
  </si>
  <si>
    <t> W.Tecza </t>
  </si>
  <si>
    <t>2428551.4921 </t>
  </si>
  <si>
    <t> 17.01.1937 23:48 </t>
  </si>
  <si>
    <t> 0.0166 </t>
  </si>
  <si>
    <t>2428556.335 </t>
  </si>
  <si>
    <t> 22.01.1937 20:02 </t>
  </si>
  <si>
    <t>2428557.306 </t>
  </si>
  <si>
    <t> 23.01.1937 19:20 </t>
  </si>
  <si>
    <t>2428757.443 </t>
  </si>
  <si>
    <t> 11.08.1937 22:37 </t>
  </si>
  <si>
    <t>2428760.374 </t>
  </si>
  <si>
    <t> 14.08.1937 20:58 </t>
  </si>
  <si>
    <t>2428762.314 </t>
  </si>
  <si>
    <t> 16.08.1937 19:32 </t>
  </si>
  <si>
    <t>2428790.475 </t>
  </si>
  <si>
    <t> 13.09.1937 23:24 </t>
  </si>
  <si>
    <t>2428790.4893 </t>
  </si>
  <si>
    <t> 13.09.1937 23:44 </t>
  </si>
  <si>
    <t> 0.0161 </t>
  </si>
  <si>
    <t>2428792.418 </t>
  </si>
  <si>
    <t> 15.09.1937 22:01 </t>
  </si>
  <si>
    <t>2428792.4328 </t>
  </si>
  <si>
    <t> 15.09.1937 22:23 </t>
  </si>
  <si>
    <t> 0.0165 </t>
  </si>
  <si>
    <t>2428793.4008 </t>
  </si>
  <si>
    <t> 16.09.1937 21:37 </t>
  </si>
  <si>
    <t> 0.0130 </t>
  </si>
  <si>
    <t>2428794.3752 </t>
  </si>
  <si>
    <t> 17.09.1937 21:00 </t>
  </si>
  <si>
    <t>2428822.5435 </t>
  </si>
  <si>
    <t> 16.10.1937 01:02 </t>
  </si>
  <si>
    <t> 0.0097 </t>
  </si>
  <si>
    <t>2428829.336 </t>
  </si>
  <si>
    <t> 22.10.1937 20:03 </t>
  </si>
  <si>
    <t>2428829.3566 </t>
  </si>
  <si>
    <t> 22.10.1937 20:33 </t>
  </si>
  <si>
    <t> 0.0220 </t>
  </si>
  <si>
    <t>2428832.251 </t>
  </si>
  <si>
    <t> 25.10.1937 18:01 </t>
  </si>
  <si>
    <t>2428832.264 </t>
  </si>
  <si>
    <t> 25.10.1937 18:20 </t>
  </si>
  <si>
    <t>2428832.2647 </t>
  </si>
  <si>
    <t> 25.10.1937 18:21 </t>
  </si>
  <si>
    <t> 0.0155 </t>
  </si>
  <si>
    <t>2428833.222 </t>
  </si>
  <si>
    <t> 26.10.1937 17:19 </t>
  </si>
  <si>
    <t>2428833.2346 </t>
  </si>
  <si>
    <t> 26.10.1937 17:37 </t>
  </si>
  <si>
    <t> 0.0139 </t>
  </si>
  <si>
    <t>2428834.194 </t>
  </si>
  <si>
    <t> 27.10.1937 16:39 </t>
  </si>
  <si>
    <t>2428861.397 </t>
  </si>
  <si>
    <t> 23.11.1937 21:31 </t>
  </si>
  <si>
    <t>2428864.312 </t>
  </si>
  <si>
    <t> 26.11.1937 19:29 </t>
  </si>
  <si>
    <t>2428866.255 </t>
  </si>
  <si>
    <t> 28.11.1937 18:07 </t>
  </si>
  <si>
    <t>2428867.226 </t>
  </si>
  <si>
    <t> 29.11.1937 17:25 </t>
  </si>
  <si>
    <t>2428899.287 </t>
  </si>
  <si>
    <t> 31.12.1937 18:53 </t>
  </si>
  <si>
    <t>2428902.201 </t>
  </si>
  <si>
    <t> 03.01.1938 16:49 </t>
  </si>
  <si>
    <t>2428930.386 </t>
  </si>
  <si>
    <t> 31.01.1938 21:15 </t>
  </si>
  <si>
    <t>2428934.262 </t>
  </si>
  <si>
    <t> 04.02.1938 18:17 </t>
  </si>
  <si>
    <t>2428935.234 </t>
  </si>
  <si>
    <t> 05.02.1938 17:36 </t>
  </si>
  <si>
    <t>2428966.323 </t>
  </si>
  <si>
    <t> 08.03.1938 19:45 </t>
  </si>
  <si>
    <t>2428967.294 </t>
  </si>
  <si>
    <t> 09.03.1938 19:03 </t>
  </si>
  <si>
    <t>2429172.303 </t>
  </si>
  <si>
    <t> 30.09.1938 19:16 </t>
  </si>
  <si>
    <t>2430257.5114 </t>
  </si>
  <si>
    <t> 20.09.1941 00:16 </t>
  </si>
  <si>
    <t> 0.0201 </t>
  </si>
  <si>
    <t>2430259.463 </t>
  </si>
  <si>
    <t> 21.09.1941 23:06 </t>
  </si>
  <si>
    <t> 0.029 </t>
  </si>
  <si>
    <t>2430261.399 </t>
  </si>
  <si>
    <t> 23.09.1941 21:34 </t>
  </si>
  <si>
    <t>2430261.401 </t>
  </si>
  <si>
    <t> 23.09.1941 21:37 </t>
  </si>
  <si>
    <t>2430262.369 </t>
  </si>
  <si>
    <t> 24.09.1941 20:51 </t>
  </si>
  <si>
    <t>2430262.370 </t>
  </si>
  <si>
    <t> 24.09.1941 20:52 </t>
  </si>
  <si>
    <t>2430296.374 </t>
  </si>
  <si>
    <t> 28.10.1941 20:58 </t>
  </si>
  <si>
    <t>2430601.431 </t>
  </si>
  <si>
    <t> 29.08.1942 22:20 </t>
  </si>
  <si>
    <t>2430603.374 </t>
  </si>
  <si>
    <t> 31.08.1942 20:58 </t>
  </si>
  <si>
    <t>2430606.292 </t>
  </si>
  <si>
    <t> 03.09.1942 19:00 </t>
  </si>
  <si>
    <t>2430637.386 </t>
  </si>
  <si>
    <t> 04.10.1942 21:15 </t>
  </si>
  <si>
    <t>2430638.357 </t>
  </si>
  <si>
    <t> 05.10.1942 20:34 </t>
  </si>
  <si>
    <t>2430942.442 </t>
  </si>
  <si>
    <t> 05.08.1943 22:36 </t>
  </si>
  <si>
    <t>2430943.414 </t>
  </si>
  <si>
    <t> 06.08.1943 21:56 </t>
  </si>
  <si>
    <t>2430967.4248 </t>
  </si>
  <si>
    <t> 30.08.1943 22:11 </t>
  </si>
  <si>
    <t> -0.2588 </t>
  </si>
  <si>
    <t>2430976.449 </t>
  </si>
  <si>
    <t> 08.09.1943 22:46 </t>
  </si>
  <si>
    <t>2430977.422 </t>
  </si>
  <si>
    <t> 09.09.1943 22:07 </t>
  </si>
  <si>
    <t>2430978.393 </t>
  </si>
  <si>
    <t> 10.09.1943 21:25 </t>
  </si>
  <si>
    <t>2430980.335 </t>
  </si>
  <si>
    <t> 12.09.1943 20:02 </t>
  </si>
  <si>
    <t>2431015.311 </t>
  </si>
  <si>
    <t> 17.10.1943 19:27 </t>
  </si>
  <si>
    <t>2431655.5531 </t>
  </si>
  <si>
    <t> 19.07.1945 01:16 </t>
  </si>
  <si>
    <t> 0.0226 </t>
  </si>
  <si>
    <t>2431656.5232 </t>
  </si>
  <si>
    <t> 20.07.1945 00:33 </t>
  </si>
  <si>
    <t> 0.0212 </t>
  </si>
  <si>
    <t>2431658.4710 </t>
  </si>
  <si>
    <t> 21.07.1945 23:18 </t>
  </si>
  <si>
    <t> 0.0259 </t>
  </si>
  <si>
    <t>2431696.3601 </t>
  </si>
  <si>
    <t> 28.08.1945 20:38 </t>
  </si>
  <si>
    <t> 0.0251 </t>
  </si>
  <si>
    <t>2431697.3319 </t>
  </si>
  <si>
    <t> 29.08.1945 19:57 </t>
  </si>
  <si>
    <t> 0.0254 </t>
  </si>
  <si>
    <t>2431755.625 </t>
  </si>
  <si>
    <t> 27.10.1945 03:00 </t>
  </si>
  <si>
    <t> O.Struve </t>
  </si>
  <si>
    <t>2431760.4793 </t>
  </si>
  <si>
    <t> 31.10.1945 23:30 </t>
  </si>
  <si>
    <t> 0.0230 </t>
  </si>
  <si>
    <t>2431782.828 </t>
  </si>
  <si>
    <t> 23.11.1945 07:52 </t>
  </si>
  <si>
    <t>2431830.4335 </t>
  </si>
  <si>
    <t> 09.01.1946 22:24 </t>
  </si>
  <si>
    <t> 0.0267 </t>
  </si>
  <si>
    <t>2432069.4620 </t>
  </si>
  <si>
    <t> 05.09.1946 23:05 </t>
  </si>
  <si>
    <t> 0.0575 </t>
  </si>
  <si>
    <t>2432070.4321 </t>
  </si>
  <si>
    <t> 06.09.1946 22:22 </t>
  </si>
  <si>
    <t> 0.0561 </t>
  </si>
  <si>
    <t>2432071.4029 </t>
  </si>
  <si>
    <t> 07.09.1946 21:40 </t>
  </si>
  <si>
    <t> 0.0553 </t>
  </si>
  <si>
    <t>2432176.306 </t>
  </si>
  <si>
    <t> 21.12.1946 19:20 </t>
  </si>
  <si>
    <t> 0.033 </t>
  </si>
  <si>
    <t>2432177.277 </t>
  </si>
  <si>
    <t> 22.12.1946 18:38 </t>
  </si>
  <si>
    <t> 0.032 </t>
  </si>
  <si>
    <t>2432178.249 </t>
  </si>
  <si>
    <t> 23.12.1946 17:58 </t>
  </si>
  <si>
    <t>2432202.532 </t>
  </si>
  <si>
    <t> 17.01.1947 00:46 </t>
  </si>
  <si>
    <t>2432211.277 </t>
  </si>
  <si>
    <t> 25.01.1947 18:38 </t>
  </si>
  <si>
    <t> 0.028 </t>
  </si>
  <si>
    <t>2432212.252 </t>
  </si>
  <si>
    <t> 26.01.1947 18:02 </t>
  </si>
  <si>
    <t>2432446.389 </t>
  </si>
  <si>
    <t> 17.09.1947 21:20 </t>
  </si>
  <si>
    <t>2432446.3894 </t>
  </si>
  <si>
    <t> 0.0293 </t>
  </si>
  <si>
    <t> M.Mazur </t>
  </si>
  <si>
    <t>2432447.362 </t>
  </si>
  <si>
    <t> 18.09.1947 20:41 </t>
  </si>
  <si>
    <t> 0.030 </t>
  </si>
  <si>
    <t>2432478.455 </t>
  </si>
  <si>
    <t> 19.10.1947 22:55 </t>
  </si>
  <si>
    <t> 0.034 </t>
  </si>
  <si>
    <t> R.Szafraniec </t>
  </si>
  <si>
    <t>2432820.434 </t>
  </si>
  <si>
    <t> 25.09.1948 22:24 </t>
  </si>
  <si>
    <t>2432820.439 </t>
  </si>
  <si>
    <t> 25.09.1948 22:32 </t>
  </si>
  <si>
    <t> 0.038 </t>
  </si>
  <si>
    <t> B.A.Ustinov </t>
  </si>
  <si>
    <t>2432823.350 </t>
  </si>
  <si>
    <t> 28.09.1948 20:24 </t>
  </si>
  <si>
    <t>2432823.351 </t>
  </si>
  <si>
    <t> 28.09.1948 20:25 </t>
  </si>
  <si>
    <t> 0.035 </t>
  </si>
  <si>
    <t>2432825.295 </t>
  </si>
  <si>
    <t> 30.09.1948 19:04 </t>
  </si>
  <si>
    <t> 0.036 </t>
  </si>
  <si>
    <t>2432826.266 </t>
  </si>
  <si>
    <t> 01.10.1948 18:23 </t>
  </si>
  <si>
    <t>2432850.553 </t>
  </si>
  <si>
    <t> 26.10.1948 01:16 </t>
  </si>
  <si>
    <t>2432888.440 </t>
  </si>
  <si>
    <t> 02.12.1948 22:33 </t>
  </si>
  <si>
    <t> 0.031 </t>
  </si>
  <si>
    <t>2432888.4421 </t>
  </si>
  <si>
    <t> 02.12.1948 22:36 </t>
  </si>
  <si>
    <t> 0.0334 </t>
  </si>
  <si>
    <t> Piotrowski&amp;Strzal. </t>
  </si>
  <si>
    <t>2432889.414 </t>
  </si>
  <si>
    <t> 03.12.1948 21:56 </t>
  </si>
  <si>
    <t>2432892.331 </t>
  </si>
  <si>
    <t> 06.12.1948 19:56 </t>
  </si>
  <si>
    <t>2432892.336 </t>
  </si>
  <si>
    <t> 06.12.1948 20:03 </t>
  </si>
  <si>
    <t> 0.041 </t>
  </si>
  <si>
    <t>2432894.273 </t>
  </si>
  <si>
    <t> 08.12.1948 18:33 </t>
  </si>
  <si>
    <t>2432997.254 </t>
  </si>
  <si>
    <t> 21.03.1949 18:05 </t>
  </si>
  <si>
    <t>2433162.416 </t>
  </si>
  <si>
    <t> 02.09.1949 21:59 </t>
  </si>
  <si>
    <t>2433162.424 </t>
  </si>
  <si>
    <t> 02.09.1949 22:10 </t>
  </si>
  <si>
    <t> 0.042 </t>
  </si>
  <si>
    <t>2433163.388 </t>
  </si>
  <si>
    <t> 03.09.1949 21:18 </t>
  </si>
  <si>
    <t>2433269.285 </t>
  </si>
  <si>
    <t> 18.12.1949 18:50 </t>
  </si>
  <si>
    <t>2433336.329 </t>
  </si>
  <si>
    <t> 23.02.1950 19:53 </t>
  </si>
  <si>
    <t> 0.043 </t>
  </si>
  <si>
    <t>2433504.401 </t>
  </si>
  <si>
    <t> 10.08.1950 21:37 </t>
  </si>
  <si>
    <t> 0.039 </t>
  </si>
  <si>
    <t>2433536.458 </t>
  </si>
  <si>
    <t> 11.09.1950 22:59 </t>
  </si>
  <si>
    <t> E.Pocher </t>
  </si>
  <si>
    <t> E.Pohl </t>
  </si>
  <si>
    <t>2433536.459 </t>
  </si>
  <si>
    <t> 11.09.1950 23:00 </t>
  </si>
  <si>
    <t> K.Domke </t>
  </si>
  <si>
    <t>2433536.460 </t>
  </si>
  <si>
    <t> 11.09.1950 23:02 </t>
  </si>
  <si>
    <t>2433538.395 </t>
  </si>
  <si>
    <t> 13.09.1950 21:28 </t>
  </si>
  <si>
    <t>2433538.402 </t>
  </si>
  <si>
    <t> 13.09.1950 21:38 </t>
  </si>
  <si>
    <t>2433538.407 </t>
  </si>
  <si>
    <t> 13.09.1950 21:46 </t>
  </si>
  <si>
    <t> K.-H.Bomm </t>
  </si>
  <si>
    <t>2433539.369 </t>
  </si>
  <si>
    <t> 14.09.1950 20:51 </t>
  </si>
  <si>
    <t>2433539.370 </t>
  </si>
  <si>
    <t> 14.09.1950 20:52 </t>
  </si>
  <si>
    <t> A.Jahn </t>
  </si>
  <si>
    <t>2433539.376 </t>
  </si>
  <si>
    <t> 14.09.1950 21:01 </t>
  </si>
  <si>
    <t>2433540.341 </t>
  </si>
  <si>
    <t> 15.09.1950 20:11 </t>
  </si>
  <si>
    <t>2433541.314 </t>
  </si>
  <si>
    <t> 16.09.1950 19:32 </t>
  </si>
  <si>
    <t>2433542.290 </t>
  </si>
  <si>
    <t> 17.09.1950 18:57 </t>
  </si>
  <si>
    <t>2433568.5188 </t>
  </si>
  <si>
    <t> 14.10.1950 00:27 </t>
  </si>
  <si>
    <t> 0.0355 </t>
  </si>
  <si>
    <t> F.Lenouvel </t>
  </si>
  <si>
    <t>2433570.458 </t>
  </si>
  <si>
    <t> 15.10.1950 22:59 </t>
  </si>
  <si>
    <t>2433570.463 </t>
  </si>
  <si>
    <t> 15.10.1950 23:06 </t>
  </si>
  <si>
    <t>2433575.315 </t>
  </si>
  <si>
    <t> 20.10.1950 19:33 </t>
  </si>
  <si>
    <t>2433576.289 </t>
  </si>
  <si>
    <t> 21.10.1950 18:56 </t>
  </si>
  <si>
    <t>2433576.290 </t>
  </si>
  <si>
    <t> 21.10.1950 18:57 </t>
  </si>
  <si>
    <t> D.Sofronijevic </t>
  </si>
  <si>
    <t>2433577.260 </t>
  </si>
  <si>
    <t> 22.10.1950 18:14 </t>
  </si>
  <si>
    <t>2433577.262 </t>
  </si>
  <si>
    <t> 22.10.1950 18:17 </t>
  </si>
  <si>
    <t>2433605.442 </t>
  </si>
  <si>
    <t> 19.11.1950 22:36 </t>
  </si>
  <si>
    <t> 0.040 </t>
  </si>
  <si>
    <t>2433647.213 </t>
  </si>
  <si>
    <t> 31.12.1950 17:06 </t>
  </si>
  <si>
    <t>2433713.274 </t>
  </si>
  <si>
    <t> 07.03.1951 18:34 </t>
  </si>
  <si>
    <t>2433713.278 </t>
  </si>
  <si>
    <t> 07.03.1951 18:40 </t>
  </si>
  <si>
    <t>2433875.523 </t>
  </si>
  <si>
    <t> 17.08.1951 00:33 </t>
  </si>
  <si>
    <t>2433875.526 </t>
  </si>
  <si>
    <t> 17.08.1951 00:37 </t>
  </si>
  <si>
    <t>2433949.3555 </t>
  </si>
  <si>
    <t> 29.10.1951 20:31 </t>
  </si>
  <si>
    <t> 0.0304 </t>
  </si>
  <si>
    <t> V.M.Grigorevsky </t>
  </si>
  <si>
    <t>2433950.3309 </t>
  </si>
  <si>
    <t> 30.10.1951 19:56 </t>
  </si>
  <si>
    <t> 0.0343 </t>
  </si>
  <si>
    <t>2433950.335 </t>
  </si>
  <si>
    <t> 30.10.1951 20:02 </t>
  </si>
  <si>
    <t>2433951.2989 </t>
  </si>
  <si>
    <t> 31.10.1951 19:10 </t>
  </si>
  <si>
    <t> 0.0307 </t>
  </si>
  <si>
    <t>2433981.4178 </t>
  </si>
  <si>
    <t> 30.11.1951 22:01 </t>
  </si>
  <si>
    <t> 0.0320 </t>
  </si>
  <si>
    <t> Lenouvel&amp;Daguillon </t>
  </si>
  <si>
    <t>2434216.528 </t>
  </si>
  <si>
    <t> 23.07.1952 00:40 </t>
  </si>
  <si>
    <t>2434253.444 </t>
  </si>
  <si>
    <t> 28.08.1952 22:39 </t>
  </si>
  <si>
    <t>2434254.418 </t>
  </si>
  <si>
    <t> 29.08.1952 22:01 </t>
  </si>
  <si>
    <t>2434627.481 </t>
  </si>
  <si>
    <t> 06.09.1953 23:32 </t>
  </si>
  <si>
    <t> Vasovskij </t>
  </si>
  <si>
    <t>2434628.456 </t>
  </si>
  <si>
    <t> 07.09.1953 22:56 </t>
  </si>
  <si>
    <t>2434630.396 </t>
  </si>
  <si>
    <t> 09.09.1953 21:30 </t>
  </si>
  <si>
    <t>2434660.516 </t>
  </si>
  <si>
    <t> 10.10.1953 00:23 </t>
  </si>
  <si>
    <t>2434661.486 </t>
  </si>
  <si>
    <t> 10.10.1953 23:39 </t>
  </si>
  <si>
    <t>2434662.461 </t>
  </si>
  <si>
    <t> 11.10.1953 23:03 </t>
  </si>
  <si>
    <t> A.Szczepanowska </t>
  </si>
  <si>
    <t>2434664.402 </t>
  </si>
  <si>
    <t> 13.10.1953 21:38 </t>
  </si>
  <si>
    <t>2434695.4894 </t>
  </si>
  <si>
    <t> 13.11.1953 23:44 </t>
  </si>
  <si>
    <t> 0.0253 </t>
  </si>
  <si>
    <t>2435005.407 </t>
  </si>
  <si>
    <t> 19.09.1954 21:46 </t>
  </si>
  <si>
    <t>2435042.326 </t>
  </si>
  <si>
    <t> 26.10.1954 19:49 </t>
  </si>
  <si>
    <t>2435075.360 </t>
  </si>
  <si>
    <t> 28.11.1954 20:38 </t>
  </si>
  <si>
    <t>2435179.3131 </t>
  </si>
  <si>
    <t> 12.03.1955 19:30 </t>
  </si>
  <si>
    <t> 0.0244 </t>
  </si>
  <si>
    <t>2435342.527 </t>
  </si>
  <si>
    <t> 23.08.1955 00:38 </t>
  </si>
  <si>
    <t>2435343.496 </t>
  </si>
  <si>
    <t> 23.08.1955 23:54 </t>
  </si>
  <si>
    <t>2435344.471 </t>
  </si>
  <si>
    <t> 24.08.1955 23:18 </t>
  </si>
  <si>
    <t>2435345.440 </t>
  </si>
  <si>
    <t> 25.08.1955 22:33 </t>
  </si>
  <si>
    <t>2435345.443 </t>
  </si>
  <si>
    <t> 25.08.1955 22:37 </t>
  </si>
  <si>
    <t>2435345.4494 </t>
  </si>
  <si>
    <t> 25.08.1955 22:47 </t>
  </si>
  <si>
    <t> 0.0282 </t>
  </si>
  <si>
    <t> M.Dukwicz </t>
  </si>
  <si>
    <t>? </t>
  </si>
  <si>
    <t> Warsaw Obs.) </t>
  </si>
  <si>
    <t>2435346.4172 </t>
  </si>
  <si>
    <t> 26.08.1955 22:00 </t>
  </si>
  <si>
    <t> 0.0245 </t>
  </si>
  <si>
    <t> B.Paczinski </t>
  </si>
  <si>
    <t>2435346.418 </t>
  </si>
  <si>
    <t> 26.08.1955 22:01 </t>
  </si>
  <si>
    <t>2435346.4272 </t>
  </si>
  <si>
    <t> 26.08.1955 22:15 </t>
  </si>
  <si>
    <t> 0.0345 </t>
  </si>
  <si>
    <t>2435347.386 </t>
  </si>
  <si>
    <t> 27.08.1955 21:15 </t>
  </si>
  <si>
    <t>2435376.534 </t>
  </si>
  <si>
    <t> 26.09.1955 00:48 </t>
  </si>
  <si>
    <t>2435377.500 </t>
  </si>
  <si>
    <t> 27.09.1955 00:00 </t>
  </si>
  <si>
    <t>2435378.472 </t>
  </si>
  <si>
    <t> 27.09.1955 23:19 </t>
  </si>
  <si>
    <t>2435379.449 </t>
  </si>
  <si>
    <t> 28.09.1955 22:46 </t>
  </si>
  <si>
    <t> F.Dörr </t>
  </si>
  <si>
    <t>2435379.452 </t>
  </si>
  <si>
    <t> 28.09.1955 22:50 </t>
  </si>
  <si>
    <t> R.Rudolph </t>
  </si>
  <si>
    <t>2435380.415 </t>
  </si>
  <si>
    <t> 29.09.1955 21:57 </t>
  </si>
  <si>
    <t>2435380.422 </t>
  </si>
  <si>
    <t> 29.09.1955 22:07 </t>
  </si>
  <si>
    <t>2435387.219 </t>
  </si>
  <si>
    <t> 06.10.1955 17:15 </t>
  </si>
  <si>
    <t>2435421.223 </t>
  </si>
  <si>
    <t> 09.11.1955 17:21 </t>
  </si>
  <si>
    <t>2435451.341 </t>
  </si>
  <si>
    <t> 09.12.1955 20:11 </t>
  </si>
  <si>
    <t>2435451.3420 </t>
  </si>
  <si>
    <t> 09.12.1955 20:12 </t>
  </si>
  <si>
    <t> 0.0235 </t>
  </si>
  <si>
    <t>2435451.345 </t>
  </si>
  <si>
    <t> 09.12.1955 20:16 </t>
  </si>
  <si>
    <t>2435454.256 </t>
  </si>
  <si>
    <t> 12.12.1955 18:08 </t>
  </si>
  <si>
    <t>2435455.227 </t>
  </si>
  <si>
    <t> 13.12.1955 17:26 </t>
  </si>
  <si>
    <t>2435455.234 </t>
  </si>
  <si>
    <t> 13.12.1955 17:36 </t>
  </si>
  <si>
    <t>2435456.203 </t>
  </si>
  <si>
    <t> 14.12.1955 16:52 </t>
  </si>
  <si>
    <t>2435481.4613 </t>
  </si>
  <si>
    <t> 08.01.1956 23:04 </t>
  </si>
  <si>
    <t> 0.0252 </t>
  </si>
  <si>
    <t>2435489.2335 </t>
  </si>
  <si>
    <t> 16.01.1956 17:36 </t>
  </si>
  <si>
    <t>2435490.201 </t>
  </si>
  <si>
    <t> 17.01.1956 16:49 </t>
  </si>
  <si>
    <t>2435490.2041 </t>
  </si>
  <si>
    <t> 17.01.1956 16:53 </t>
  </si>
  <si>
    <t> 0.0242 </t>
  </si>
  <si>
    <t>2435491.174 </t>
  </si>
  <si>
    <t> 18.01.1956 16:10 </t>
  </si>
  <si>
    <t>2435687.4226 </t>
  </si>
  <si>
    <t> 01.08.1956 22:08 </t>
  </si>
  <si>
    <t> 0.0210 </t>
  </si>
  <si>
    <t>2435719.4808 </t>
  </si>
  <si>
    <t> 02.09.1956 23:32 </t>
  </si>
  <si>
    <t> 0.0186 </t>
  </si>
  <si>
    <t> W.Jarowska </t>
  </si>
  <si>
    <t>2435719.4830 </t>
  </si>
  <si>
    <t> 02.09.1956 23:35 </t>
  </si>
  <si>
    <t> 0.0208 </t>
  </si>
  <si>
    <t>2435721.4247 </t>
  </si>
  <si>
    <t> 04.09.1956 22:11 </t>
  </si>
  <si>
    <t> 0.0194 </t>
  </si>
  <si>
    <t>2435721.4272 </t>
  </si>
  <si>
    <t> 04.09.1956 22:15 </t>
  </si>
  <si>
    <t> 0.0219 </t>
  </si>
  <si>
    <t> N.N.Izraetskaja </t>
  </si>
  <si>
    <t>2435723.374 </t>
  </si>
  <si>
    <t> 06.09.1956 20:58 </t>
  </si>
  <si>
    <t>2435726.2834 </t>
  </si>
  <si>
    <t> 09.09.1956 18:48 </t>
  </si>
  <si>
    <t> 0.0204 </t>
  </si>
  <si>
    <t>2435726.2848 </t>
  </si>
  <si>
    <t> 09.09.1956 18:50 </t>
  </si>
  <si>
    <t> 0.0218 </t>
  </si>
  <si>
    <t>2435758.3464 </t>
  </si>
  <si>
    <t> 11.10.1956 20:18 </t>
  </si>
  <si>
    <t> 0.0228 </t>
  </si>
  <si>
    <t>2435758.3486 </t>
  </si>
  <si>
    <t> 11.10.1956 20:21 </t>
  </si>
  <si>
    <t> 0.0250 </t>
  </si>
  <si>
    <t>2435759.320 </t>
  </si>
  <si>
    <t> 12.10.1956 19:40 </t>
  </si>
  <si>
    <t>2436099.3581 </t>
  </si>
  <si>
    <t> 17.09.1957 20:35 </t>
  </si>
  <si>
    <t> 0.0256 </t>
  </si>
  <si>
    <t> O.E.Mandel </t>
  </si>
  <si>
    <t>2436100.3273 </t>
  </si>
  <si>
    <t> 18.09.1957 19:51 </t>
  </si>
  <si>
    <t> 0.0233 </t>
  </si>
  <si>
    <t>2436103.2452 </t>
  </si>
  <si>
    <t> 21.09.1957 17:53 </t>
  </si>
  <si>
    <t> 0.0266 </t>
  </si>
  <si>
    <t>2436128.501 </t>
  </si>
  <si>
    <t> 17.10.1957 00:01 </t>
  </si>
  <si>
    <t>2436128.502 </t>
  </si>
  <si>
    <t> 17.10.1957 00:02 </t>
  </si>
  <si>
    <t>2436128.504 </t>
  </si>
  <si>
    <t> 17.10.1957 00:05 </t>
  </si>
  <si>
    <t>2436130.462 </t>
  </si>
  <si>
    <t> 18.10.1957 23:05 </t>
  </si>
  <si>
    <t>P </t>
  </si>
  <si>
    <t> H.Huth </t>
  </si>
  <si>
    <t>2436131.418 </t>
  </si>
  <si>
    <t> 19.10.1957 22:01 </t>
  </si>
  <si>
    <t>2436132.385 </t>
  </si>
  <si>
    <t> 20.10.1957 21:14 </t>
  </si>
  <si>
    <t> L.Mielisch </t>
  </si>
  <si>
    <t>2436132.386 </t>
  </si>
  <si>
    <t> 20.10.1957 21:15 </t>
  </si>
  <si>
    <t>2436132.388 </t>
  </si>
  <si>
    <t> 20.10.1957 21:18 </t>
  </si>
  <si>
    <t>2436133.358 </t>
  </si>
  <si>
    <t> 21.10.1957 20:35 </t>
  </si>
  <si>
    <t>2436163.475 </t>
  </si>
  <si>
    <t> 20.11.1957 23:24 </t>
  </si>
  <si>
    <t>2436163.479 </t>
  </si>
  <si>
    <t> 20.11.1957 23:29 </t>
  </si>
  <si>
    <t>2436401.496 </t>
  </si>
  <si>
    <t> 16.07.1958 23:54 </t>
  </si>
  <si>
    <t>2436402.473 </t>
  </si>
  <si>
    <t> 17.07.1958 23:21 </t>
  </si>
  <si>
    <t>2436433.580 </t>
  </si>
  <si>
    <t> 18.08.1958 01:55 </t>
  </si>
  <si>
    <t>2436436.476 </t>
  </si>
  <si>
    <t> 20.08.1958 23:25 </t>
  </si>
  <si>
    <t>2436440.362 </t>
  </si>
  <si>
    <t> 24.08.1958 20:41 </t>
  </si>
  <si>
    <t>2436466.594 </t>
  </si>
  <si>
    <t> 20.09.1958 02:15 </t>
  </si>
  <si>
    <t>2436468.535 </t>
  </si>
  <si>
    <t> 22.09.1958 00:50 </t>
  </si>
  <si>
    <t>2436478.250 </t>
  </si>
  <si>
    <t> 01.10.1958 18:00 </t>
  </si>
  <si>
    <t>2436478.253 </t>
  </si>
  <si>
    <t> 01.10.1958 18:04 </t>
  </si>
  <si>
    <t>2436479.224 </t>
  </si>
  <si>
    <t> 02.10.1958 17:22 </t>
  </si>
  <si>
    <t>2436541.399 </t>
  </si>
  <si>
    <t> 03.12.1958 21:34 </t>
  </si>
  <si>
    <t>2436544.314 </t>
  </si>
  <si>
    <t> 06.12.1958 19:32 </t>
  </si>
  <si>
    <t>2436545.288 </t>
  </si>
  <si>
    <t> 07.12.1958 18:54 </t>
  </si>
  <si>
    <t>2436546.259 </t>
  </si>
  <si>
    <t> 08.12.1958 18:12 </t>
  </si>
  <si>
    <t>2436548.201 </t>
  </si>
  <si>
    <t> 10.12.1958 16:49 </t>
  </si>
  <si>
    <t>2436549.173 </t>
  </si>
  <si>
    <t> 11.12.1958 16:09 </t>
  </si>
  <si>
    <t>2436612.325 </t>
  </si>
  <si>
    <t> 12.02.1959 19:48 </t>
  </si>
  <si>
    <t>2436613.296 </t>
  </si>
  <si>
    <t> 13.02.1959 19:06 </t>
  </si>
  <si>
    <t>2436779.4232 </t>
  </si>
  <si>
    <t> 29.07.1959 22:09 </t>
  </si>
  <si>
    <t>2436808.544 </t>
  </si>
  <si>
    <t> 28.08.1959 01:03 </t>
  </si>
  <si>
    <t>2436814.4008 </t>
  </si>
  <si>
    <t> 02.09.1959 21:37 </t>
  </si>
  <si>
    <t> 0.0184 </t>
  </si>
  <si>
    <t>2436814.402 </t>
  </si>
  <si>
    <t> 02.09.1959 21:38 </t>
  </si>
  <si>
    <t>2436815.372 </t>
  </si>
  <si>
    <t> 03.09.1959 20:55 </t>
  </si>
  <si>
    <t>2436815.3723 </t>
  </si>
  <si>
    <t> 03.09.1959 20:56 </t>
  </si>
  <si>
    <t>2436815.373 </t>
  </si>
  <si>
    <t> 03.09.1959 20:57 </t>
  </si>
  <si>
    <t>2436816.344 </t>
  </si>
  <si>
    <t> 04.09.1959 20:15 </t>
  </si>
  <si>
    <t>2436817.3142 </t>
  </si>
  <si>
    <t> 05.09.1959 19:32 </t>
  </si>
  <si>
    <t> 0.0172 </t>
  </si>
  <si>
    <t>2436842.577 </t>
  </si>
  <si>
    <t> 01.10.1959 01:50 </t>
  </si>
  <si>
    <t>2436844.517 </t>
  </si>
  <si>
    <t> 03.10.1959 00:24 </t>
  </si>
  <si>
    <t>2436845.489 </t>
  </si>
  <si>
    <t> 03.10.1959 23:44 </t>
  </si>
  <si>
    <t>2436847.430 </t>
  </si>
  <si>
    <t> 05.10.1959 22:19 </t>
  </si>
  <si>
    <t>2436847.4341 </t>
  </si>
  <si>
    <t> 05.10.1959 22:25 </t>
  </si>
  <si>
    <t> 0.0195 </t>
  </si>
  <si>
    <t>2436847.435 </t>
  </si>
  <si>
    <t> 05.10.1959 22:26 </t>
  </si>
  <si>
    <t>2436847.436 </t>
  </si>
  <si>
    <t> 05.10.1959 22:27 </t>
  </si>
  <si>
    <t>2436848.405 </t>
  </si>
  <si>
    <t> 06.10.1959 21:43 </t>
  </si>
  <si>
    <t>2436849.373 </t>
  </si>
  <si>
    <t> 07.10.1959 20:57 </t>
  </si>
  <si>
    <t>2436849.3758 </t>
  </si>
  <si>
    <t> 07.10.1959 21:01 </t>
  </si>
  <si>
    <t> 0.0181 </t>
  </si>
  <si>
    <t>2436849.378 </t>
  </si>
  <si>
    <t> 07.10.1959 21:04 </t>
  </si>
  <si>
    <t>2436849.379 </t>
  </si>
  <si>
    <t> 07.10.1959 21:05 </t>
  </si>
  <si>
    <t>2436850.349 </t>
  </si>
  <si>
    <t> 08.10.1959 20:22 </t>
  </si>
  <si>
    <t>2436851.321 </t>
  </si>
  <si>
    <t> 09.10.1959 19:42 </t>
  </si>
  <si>
    <t>2436884.351 </t>
  </si>
  <si>
    <t> 11.11.1959 20:25 </t>
  </si>
  <si>
    <t>2436887.267 </t>
  </si>
  <si>
    <t> 14.11.1959 18:24 </t>
  </si>
  <si>
    <t>2437151.526 </t>
  </si>
  <si>
    <t> 05.08.1960 00:37 </t>
  </si>
  <si>
    <t>2437188.439 </t>
  </si>
  <si>
    <t> 10.09.1960 22:32 </t>
  </si>
  <si>
    <t>2437188.443 </t>
  </si>
  <si>
    <t> 10.09.1960 22:37 </t>
  </si>
  <si>
    <t>2437190.3830 </t>
  </si>
  <si>
    <t> 12.09.1960 21:11 </t>
  </si>
  <si>
    <t>2437191.3550 </t>
  </si>
  <si>
    <t> 13.09.1960 20:31 </t>
  </si>
  <si>
    <t> 0.0169 </t>
  </si>
  <si>
    <t> Z.Golab </t>
  </si>
  <si>
    <t>2437191.3553 </t>
  </si>
  <si>
    <t>2437191.3556 </t>
  </si>
  <si>
    <t> 13.09.1960 20:32 </t>
  </si>
  <si>
    <t> 0.0175 </t>
  </si>
  <si>
    <t> J.Kuzninski </t>
  </si>
  <si>
    <t>2437191.3557 </t>
  </si>
  <si>
    <t> 0.0176 </t>
  </si>
  <si>
    <t> T.Dohnalik </t>
  </si>
  <si>
    <t>2437191.3563 </t>
  </si>
  <si>
    <t> 13.09.1960 20:33 </t>
  </si>
  <si>
    <t> 0.0182 </t>
  </si>
  <si>
    <t> J.Siejkowski </t>
  </si>
  <si>
    <t>2437191.358 </t>
  </si>
  <si>
    <t> 13.09.1960 20:35 </t>
  </si>
  <si>
    <t>  </t>
  </si>
  <si>
    <t> B.Czerlunkzakiewic </t>
  </si>
  <si>
    <t>2437192.3230 </t>
  </si>
  <si>
    <t> 14.09.1960 19:45 </t>
  </si>
  <si>
    <t> M.Piaskowski </t>
  </si>
  <si>
    <t>2437192.3252 </t>
  </si>
  <si>
    <t> 14.09.1960 19:48 </t>
  </si>
  <si>
    <t> 0.0156 </t>
  </si>
  <si>
    <t> M.Piechowicz </t>
  </si>
  <si>
    <t>2437192.3255 </t>
  </si>
  <si>
    <t>2437192.328 </t>
  </si>
  <si>
    <t> 14.09.1960 19:52 </t>
  </si>
  <si>
    <t> J.Burda </t>
  </si>
  <si>
    <t>2437192.334 </t>
  </si>
  <si>
    <t> 14.09.1960 20:00 </t>
  </si>
  <si>
    <t> J.Rodzinski </t>
  </si>
  <si>
    <t>2437193.296 </t>
  </si>
  <si>
    <t> 15.09.1960 19:06 </t>
  </si>
  <si>
    <t>2437222.422 </t>
  </si>
  <si>
    <t> 14.10.1960 22:07 </t>
  </si>
  <si>
    <t>2437222.449 </t>
  </si>
  <si>
    <t> 14.10.1960 22:46 </t>
  </si>
  <si>
    <t>2437226.332 </t>
  </si>
  <si>
    <t> 18.10.1960 19:58 </t>
  </si>
  <si>
    <t>2437227.303 </t>
  </si>
  <si>
    <t> 19.10.1960 19:16 </t>
  </si>
  <si>
    <t>2437364.290 </t>
  </si>
  <si>
    <t> 05.03.1961 18:57 </t>
  </si>
  <si>
    <t>2437365.263 </t>
  </si>
  <si>
    <t> 06.03.1961 18:18 </t>
  </si>
  <si>
    <t>2437494.4754 </t>
  </si>
  <si>
    <t> 13.07.1961 23:24 </t>
  </si>
  <si>
    <t>2437495.449 </t>
  </si>
  <si>
    <t> 14.07.1961 22:46 </t>
  </si>
  <si>
    <t>2437496.419 </t>
  </si>
  <si>
    <t> 15.07.1961 22:03 </t>
  </si>
  <si>
    <t>2437496.4221 </t>
  </si>
  <si>
    <t> 15.07.1961 22:07 </t>
  </si>
  <si>
    <t>2437528.4788 </t>
  </si>
  <si>
    <t> 16.08.1961 23:29 </t>
  </si>
  <si>
    <t> 0.0180 </t>
  </si>
  <si>
    <t>2437528.479 </t>
  </si>
  <si>
    <t>2437531.3845 </t>
  </si>
  <si>
    <t> 19.08.1961 21:13 </t>
  </si>
  <si>
    <t> 0.0091 </t>
  </si>
  <si>
    <t>2437557.625 </t>
  </si>
  <si>
    <t> 15.09.1961 03:00 </t>
  </si>
  <si>
    <t>2437559.570 </t>
  </si>
  <si>
    <t> 17.09.1961 01:40 </t>
  </si>
  <si>
    <t> P.Lehmann </t>
  </si>
  <si>
    <t>2437559.571 </t>
  </si>
  <si>
    <t> 17.09.1961 01:42 </t>
  </si>
  <si>
    <t> R.Gizinski </t>
  </si>
  <si>
    <t>2437559.572 </t>
  </si>
  <si>
    <t> 17.09.1961 01:43 </t>
  </si>
  <si>
    <t>2437559.573 </t>
  </si>
  <si>
    <t> 17.09.1961 01:45 </t>
  </si>
  <si>
    <t> M.Schlink </t>
  </si>
  <si>
    <t>2437560.541 </t>
  </si>
  <si>
    <t> 18.09.1961 00:59 </t>
  </si>
  <si>
    <t>2437561.513 </t>
  </si>
  <si>
    <t> 19.09.1961 00:18 </t>
  </si>
  <si>
    <t>2437562.487 </t>
  </si>
  <si>
    <t> 19.09.1961 23:41 </t>
  </si>
  <si>
    <t>2437564.429 </t>
  </si>
  <si>
    <t> 21.09.1961 22:17 </t>
  </si>
  <si>
    <t>2437565.402 </t>
  </si>
  <si>
    <t> 22.09.1961 21:38 </t>
  </si>
  <si>
    <t>2437603.2868 </t>
  </si>
  <si>
    <t> 30.10.1961 18:52 </t>
  </si>
  <si>
    <t> 0.0178 </t>
  </si>
  <si>
    <t>2437605.2305 </t>
  </si>
  <si>
    <t> 01.11.1961 17:31 </t>
  </si>
  <si>
    <t>2437606.2038 </t>
  </si>
  <si>
    <t> 02.11.1961 16:53 </t>
  </si>
  <si>
    <t> 0.0202 </t>
  </si>
  <si>
    <t>2437607.1763 </t>
  </si>
  <si>
    <t> 03.11.1961 16:13 </t>
  </si>
  <si>
    <t>2437675.1839 </t>
  </si>
  <si>
    <t> 10.01.1962 16:24 </t>
  </si>
  <si>
    <t> 0.0213 </t>
  </si>
  <si>
    <t>2437869.4888 </t>
  </si>
  <si>
    <t> 23.07.1962 23:43 </t>
  </si>
  <si>
    <t> 0.0192 </t>
  </si>
  <si>
    <t> V.S.Sakharov </t>
  </si>
  <si>
    <t>2437871.4333 </t>
  </si>
  <si>
    <t> 25.07.1962 22:23 </t>
  </si>
  <si>
    <t> 0.0206 </t>
  </si>
  <si>
    <t>2437902.5258 </t>
  </si>
  <si>
    <t> 26.08.1962 00:37 </t>
  </si>
  <si>
    <t> 0.0240 </t>
  </si>
  <si>
    <t>2437903.495 </t>
  </si>
  <si>
    <t> 26.08.1962 23:52 </t>
  </si>
  <si>
    <t>2437903.496 </t>
  </si>
  <si>
    <t> 26.08.1962 23:54 </t>
  </si>
  <si>
    <t>2437903.4967 </t>
  </si>
  <si>
    <t> 26.08.1962 23:55 </t>
  </si>
  <si>
    <t>2437903.497 </t>
  </si>
  <si>
    <t> H.Jungbluth </t>
  </si>
  <si>
    <t> A.Slowik </t>
  </si>
  <si>
    <t>2437903.502 </t>
  </si>
  <si>
    <t> 27.08.1962 00:02 </t>
  </si>
  <si>
    <t> E.Szeligiewicz </t>
  </si>
  <si>
    <t>2437904.468 </t>
  </si>
  <si>
    <t> 27.08.1962 23:13 </t>
  </si>
  <si>
    <t>2437905.440 </t>
  </si>
  <si>
    <t> 28.08.1962 22:33 </t>
  </si>
  <si>
    <t>2437905.441 </t>
  </si>
  <si>
    <t> 28.08.1962 22:35 </t>
  </si>
  <si>
    <t>2437906.4126 </t>
  </si>
  <si>
    <t> 29.08.1962 21:54 </t>
  </si>
  <si>
    <t> 0.0246 </t>
  </si>
  <si>
    <t>2437908.3548 </t>
  </si>
  <si>
    <t> 31.08.1962 20:30 </t>
  </si>
  <si>
    <t> 0.0238 </t>
  </si>
  <si>
    <t>2437937.498 </t>
  </si>
  <si>
    <t> 29.09.1962 23:57 </t>
  </si>
  <si>
    <t>2437939.4424 </t>
  </si>
  <si>
    <t> 01.10.1962 22:37 </t>
  </si>
  <si>
    <t> 0.0222 </t>
  </si>
  <si>
    <t> Havelka &amp; Pekay </t>
  </si>
  <si>
    <t>2437940.413 </t>
  </si>
  <si>
    <t> 02.10.1962 21:54 </t>
  </si>
  <si>
    <t>2437940.414 </t>
  </si>
  <si>
    <t> 02.10.1962 21:56 </t>
  </si>
  <si>
    <t> F.Gerhart </t>
  </si>
  <si>
    <t>2437940.418 </t>
  </si>
  <si>
    <t> 02.10.1962 22:01 </t>
  </si>
  <si>
    <t> R.Mende </t>
  </si>
  <si>
    <t>2437975.391 </t>
  </si>
  <si>
    <t> 06.11.1962 21:23 </t>
  </si>
  <si>
    <t>2438683.638 </t>
  </si>
  <si>
    <t> 15.10.1964 03:18 </t>
  </si>
  <si>
    <t>2438713.754 </t>
  </si>
  <si>
    <t> 14.11.1964 06:05 </t>
  </si>
  <si>
    <t>2438714.727 </t>
  </si>
  <si>
    <t> 15.11.1964 05:26 </t>
  </si>
  <si>
    <t>2438717.641 </t>
  </si>
  <si>
    <t> 18.11.1964 03:23 </t>
  </si>
  <si>
    <t>2438718.613 </t>
  </si>
  <si>
    <t> 19.11.1964 02:42 </t>
  </si>
  <si>
    <t>2438797.308 </t>
  </si>
  <si>
    <t> 05.02.1965 19:23 </t>
  </si>
  <si>
    <t> O.Oburka </t>
  </si>
  <si>
    <t>2439026.588 </t>
  </si>
  <si>
    <t> 23.09.1965 02:06 </t>
  </si>
  <si>
    <t>2439027.559 </t>
  </si>
  <si>
    <t> 24.09.1965 01:24 </t>
  </si>
  <si>
    <t>2439027.561 </t>
  </si>
  <si>
    <t> 24.09.1965 01:27 </t>
  </si>
  <si>
    <t>2439028.533 </t>
  </si>
  <si>
    <t> 25.09.1965 00:47 </t>
  </si>
  <si>
    <t> K.Häussler </t>
  </si>
  <si>
    <t>2439029.502 </t>
  </si>
  <si>
    <t> 26.09.1965 00:02 </t>
  </si>
  <si>
    <t> W.Grauenhorst </t>
  </si>
  <si>
    <t>2439029.503 </t>
  </si>
  <si>
    <t> 26.09.1965 00:04 </t>
  </si>
  <si>
    <t>2439029.506 </t>
  </si>
  <si>
    <t> 26.09.1965 00:08 </t>
  </si>
  <si>
    <t> W.Eckert </t>
  </si>
  <si>
    <t>2439029.508 </t>
  </si>
  <si>
    <t> 26.09.1965 00:11 </t>
  </si>
  <si>
    <t> P.Hoffmann </t>
  </si>
  <si>
    <t>2439033.388 </t>
  </si>
  <si>
    <t> 29.09.1965 21:18 </t>
  </si>
  <si>
    <t>2439033.389 </t>
  </si>
  <si>
    <t> 29.09.1965 21:20 </t>
  </si>
  <si>
    <t> A.Kizilirmak </t>
  </si>
  <si>
    <t>2439406.458 </t>
  </si>
  <si>
    <t> 07.10.1966 22:59 </t>
  </si>
  <si>
    <t>2439406.461 </t>
  </si>
  <si>
    <t> 07.10.1966 23:03 </t>
  </si>
  <si>
    <t> J.Hübscher </t>
  </si>
  <si>
    <t>2439407.433 </t>
  </si>
  <si>
    <t> 08.10.1966 22:23 </t>
  </si>
  <si>
    <t>2439408.405 </t>
  </si>
  <si>
    <t> 09.10.1966 21:43 </t>
  </si>
  <si>
    <t>2439443.384 </t>
  </si>
  <si>
    <t> 13.11.1966 21:12 </t>
  </si>
  <si>
    <t>2439444.355 </t>
  </si>
  <si>
    <t> 14.11.1966 20:31 </t>
  </si>
  <si>
    <t>2439701.808 </t>
  </si>
  <si>
    <t> 30.07.1967 07:23 </t>
  </si>
  <si>
    <t>2439712.490 </t>
  </si>
  <si>
    <t> 09.08.1967 23:45 </t>
  </si>
  <si>
    <t>2439747.473 </t>
  </si>
  <si>
    <t> 13.09.1967 23:21 </t>
  </si>
  <si>
    <t> Z.Galecki </t>
  </si>
  <si>
    <t>2439772.727 </t>
  </si>
  <si>
    <t> 09.10.1967 05:26 </t>
  </si>
  <si>
    <t>2439823.2465 </t>
  </si>
  <si>
    <t> 28.11.1967 17:54 </t>
  </si>
  <si>
    <t> 0.0196 </t>
  </si>
  <si>
    <t>2439844.622 </t>
  </si>
  <si>
    <t> 20.12.1967 02:55 </t>
  </si>
  <si>
    <t> J.Bortle </t>
  </si>
  <si>
    <t>2439844.624 </t>
  </si>
  <si>
    <t> 20.12.1967 02:58 </t>
  </si>
  <si>
    <t>2439845.593 </t>
  </si>
  <si>
    <t> 21.12.1967 02:13 </t>
  </si>
  <si>
    <t>2439845.595 </t>
  </si>
  <si>
    <t> 21.12.1967 02:16 </t>
  </si>
  <si>
    <t>2439874.740 </t>
  </si>
  <si>
    <t> 19.01.1968 05:45 </t>
  </si>
  <si>
    <t>2439876.683 </t>
  </si>
  <si>
    <t> 21.01.1968 04:23 </t>
  </si>
  <si>
    <t> H.Peterson </t>
  </si>
  <si>
    <t>2439877.653 </t>
  </si>
  <si>
    <t> 22.01.1968 03:40 </t>
  </si>
  <si>
    <t>2439878.623 </t>
  </si>
  <si>
    <t> 23.01.1968 02:57 </t>
  </si>
  <si>
    <t>2439881.540 </t>
  </si>
  <si>
    <t> 26.01.1968 00:57 </t>
  </si>
  <si>
    <t>2439882.511 </t>
  </si>
  <si>
    <t> 27.01.1968 00:15 </t>
  </si>
  <si>
    <t> D.Livingstone </t>
  </si>
  <si>
    <t>2439912.629 </t>
  </si>
  <si>
    <t> 26.02.1968 03:05 </t>
  </si>
  <si>
    <t>2440088.473 </t>
  </si>
  <si>
    <t> 19.08.1968 23:21 </t>
  </si>
  <si>
    <t> F.Hromada </t>
  </si>
  <si>
    <t> B.Svandova </t>
  </si>
  <si>
    <t>2440118.593 </t>
  </si>
  <si>
    <t> 19.09.1968 02:13 </t>
  </si>
  <si>
    <t>2440149.690 </t>
  </si>
  <si>
    <t> 20.10.1968 04:33 </t>
  </si>
  <si>
    <t>2440151.624 </t>
  </si>
  <si>
    <t> 22.10.1968 02:58 </t>
  </si>
  <si>
    <t>2440160.376 </t>
  </si>
  <si>
    <t> 30.10.1968 21:01 </t>
  </si>
  <si>
    <t> P.Flin </t>
  </si>
  <si>
    <t>2440183.690 </t>
  </si>
  <si>
    <t> 23.11.1968 04:33 </t>
  </si>
  <si>
    <t>2440188.549 </t>
  </si>
  <si>
    <t> 28.11.1968 01:10 </t>
  </si>
  <si>
    <t>2440220.604 </t>
  </si>
  <si>
    <t> 30.12.1968 02:29 </t>
  </si>
  <si>
    <t>2440230.319 </t>
  </si>
  <si>
    <t> 08.01.1969 19:39 </t>
  </si>
  <si>
    <t>2440233.234 </t>
  </si>
  <si>
    <t> 11.01.1969 17:36 </t>
  </si>
  <si>
    <t>2440263.353 </t>
  </si>
  <si>
    <t> 10.02.1969 20:28 </t>
  </si>
  <si>
    <t>2440451.824 </t>
  </si>
  <si>
    <t> 18.08.1969 07:46 </t>
  </si>
  <si>
    <t>2440453.767 </t>
  </si>
  <si>
    <t> 20.08.1969 06:24 </t>
  </si>
  <si>
    <t>2440453.770 </t>
  </si>
  <si>
    <t> 20.08.1969 06:28 </t>
  </si>
  <si>
    <t> T.Balonek </t>
  </si>
  <si>
    <t>2440454.735 </t>
  </si>
  <si>
    <t> 21.08.1969 05:38 </t>
  </si>
  <si>
    <t>2440454.738 </t>
  </si>
  <si>
    <t> 21.08.1969 05:42 </t>
  </si>
  <si>
    <t>2440525.660 </t>
  </si>
  <si>
    <t> 31.10.1969 03:50 </t>
  </si>
  <si>
    <t> D.Ortwein </t>
  </si>
  <si>
    <t>2440525.661 </t>
  </si>
  <si>
    <t> 31.10.1969 03:51 </t>
  </si>
  <si>
    <t>2440554.807 </t>
  </si>
  <si>
    <t> 29.11.1969 07:22 </t>
  </si>
  <si>
    <t>2440556.749 </t>
  </si>
  <si>
    <t> 01.12.1969 05:58 </t>
  </si>
  <si>
    <t>2440557.720 </t>
  </si>
  <si>
    <t> 02.12.1969 05:16 </t>
  </si>
  <si>
    <t>2440558.694 </t>
  </si>
  <si>
    <t> 03.12.1969 04:39 </t>
  </si>
  <si>
    <t>2440559.667 </t>
  </si>
  <si>
    <t> 04.12.1969 04:00 </t>
  </si>
  <si>
    <t>2440561.609 </t>
  </si>
  <si>
    <t> 06.12.1969 02:36 </t>
  </si>
  <si>
    <t>2440562.579 </t>
  </si>
  <si>
    <t> 07.12.1969 01:53 </t>
  </si>
  <si>
    <t>2440597.550 </t>
  </si>
  <si>
    <t> 11.01.1970 01:12 </t>
  </si>
  <si>
    <t>2440804.491 </t>
  </si>
  <si>
    <t> 05.08.1970 23:47 </t>
  </si>
  <si>
    <t>2440830.723 </t>
  </si>
  <si>
    <t> 01.09.1970 05:21 </t>
  </si>
  <si>
    <t> R.Thompson </t>
  </si>
  <si>
    <t>2440866.665 </t>
  </si>
  <si>
    <t> 07.10.1970 03:57 </t>
  </si>
  <si>
    <t>2440866.667 </t>
  </si>
  <si>
    <t> 07.10.1970 04:00 </t>
  </si>
  <si>
    <t>2440871.522 </t>
  </si>
  <si>
    <t> 12.10.1970 00:31 </t>
  </si>
  <si>
    <t> J.Leonhardt </t>
  </si>
  <si>
    <t>2440871.528 </t>
  </si>
  <si>
    <t> 12.10.1970 00:40 </t>
  </si>
  <si>
    <t>2440898.729 </t>
  </si>
  <si>
    <t> 08.11.1970 05:29 </t>
  </si>
  <si>
    <t>2440969.652 </t>
  </si>
  <si>
    <t> 18.01.1971 03:38 </t>
  </si>
  <si>
    <t> I.Lenss </t>
  </si>
  <si>
    <t>2440970.622 </t>
  </si>
  <si>
    <t> 19.01.1971 02:55 </t>
  </si>
  <si>
    <t>2440980.337 </t>
  </si>
  <si>
    <t> 28.01.1971 20:05 </t>
  </si>
  <si>
    <t> M.Geseova </t>
  </si>
  <si>
    <t>2440981.3066 </t>
  </si>
  <si>
    <t> 29.01.1971 19:21 </t>
  </si>
  <si>
    <t> D.Hölzl </t>
  </si>
  <si>
    <t>2440981.307 </t>
  </si>
  <si>
    <t> 29.01.1971 19:22 </t>
  </si>
  <si>
    <t>2440984.2205 </t>
  </si>
  <si>
    <t> 01.02.1971 17:17 </t>
  </si>
  <si>
    <t> 0.0090 </t>
  </si>
  <si>
    <t> Hamburg Observers </t>
  </si>
  <si>
    <t>2441180.468 </t>
  </si>
  <si>
    <t> 16.08.1971 23:13 </t>
  </si>
  <si>
    <t> J.Reimann </t>
  </si>
  <si>
    <t>2441213.504 </t>
  </si>
  <si>
    <t> 19.09.1971 00:05 </t>
  </si>
  <si>
    <t>2441215.445 </t>
  </si>
  <si>
    <t> 20.09.1971 22:40 </t>
  </si>
  <si>
    <t>2441215.447 </t>
  </si>
  <si>
    <t> 20.09.1971 22:43 </t>
  </si>
  <si>
    <t> Pub.Obs.Schneeberg </t>
  </si>
  <si>
    <t>2441216.418 </t>
  </si>
  <si>
    <t> 21.09.1971 22:01 </t>
  </si>
  <si>
    <t>2441217.386 </t>
  </si>
  <si>
    <t> 22.09.1971 21:15 </t>
  </si>
  <si>
    <t>2441217.395 </t>
  </si>
  <si>
    <t> 22.09.1971 21:28 </t>
  </si>
  <si>
    <t>2441218.361 </t>
  </si>
  <si>
    <t> 23.09.1971 20:39 </t>
  </si>
  <si>
    <t>2441247.503 </t>
  </si>
  <si>
    <t> 23.10.1971 00:04 </t>
  </si>
  <si>
    <t> K.W„lke </t>
  </si>
  <si>
    <t>2441248.476 </t>
  </si>
  <si>
    <t> 23.10.1971 23:25 </t>
  </si>
  <si>
    <t>2441249.444 </t>
  </si>
  <si>
    <t> 24.10.1971 22:39 </t>
  </si>
  <si>
    <t>2441249.448 </t>
  </si>
  <si>
    <t> 24.10.1971 22:45 </t>
  </si>
  <si>
    <t>2441249.449 </t>
  </si>
  <si>
    <t> 24.10.1971 22:46 </t>
  </si>
  <si>
    <t>2441249.451 </t>
  </si>
  <si>
    <t> 24.10.1971 22:49 </t>
  </si>
  <si>
    <t>2441251.389 </t>
  </si>
  <si>
    <t> 26.10.1971 21:20 </t>
  </si>
  <si>
    <t>2441251.393 </t>
  </si>
  <si>
    <t> 26.10.1971 21:25 </t>
  </si>
  <si>
    <t>2441251.394 </t>
  </si>
  <si>
    <t> 26.10.1971 21:27 </t>
  </si>
  <si>
    <t> H.Pachali </t>
  </si>
  <si>
    <t>2441253.330 </t>
  </si>
  <si>
    <t> 28.10.1971 19:55 </t>
  </si>
  <si>
    <t>2441253.334 </t>
  </si>
  <si>
    <t> 28.10.1971 20:00 </t>
  </si>
  <si>
    <t>2441254.311 </t>
  </si>
  <si>
    <t> 29.10.1971 19:27 </t>
  </si>
  <si>
    <t>2441308.716 </t>
  </si>
  <si>
    <t> 23.12.1971 05:11 </t>
  </si>
  <si>
    <t>2441313.569 </t>
  </si>
  <si>
    <t> 28.12.1971 01:39 </t>
  </si>
  <si>
    <t> B.Small </t>
  </si>
  <si>
    <t>2441347.574 </t>
  </si>
  <si>
    <t> 31.01.1972 01:46 </t>
  </si>
  <si>
    <t>2441356.312 </t>
  </si>
  <si>
    <t> 08.02.1972 19:29 </t>
  </si>
  <si>
    <t>2441592.401 </t>
  </si>
  <si>
    <t> 01.10.1972 21:37 </t>
  </si>
  <si>
    <t>2441593.363 </t>
  </si>
  <si>
    <t> 02.10.1972 20:42 </t>
  </si>
  <si>
    <t>2441593.3697 </t>
  </si>
  <si>
    <t> 02.10.1972 20:52 </t>
  </si>
  <si>
    <t> 0.0056 </t>
  </si>
  <si>
    <t>2441593.370 </t>
  </si>
  <si>
    <t>2441593.372 </t>
  </si>
  <si>
    <t> 02.10.1972 20:55 </t>
  </si>
  <si>
    <t>2441594.338 </t>
  </si>
  <si>
    <t> 03.10.1972 20:06 </t>
  </si>
  <si>
    <t>2441594.340 </t>
  </si>
  <si>
    <t> 03.10.1972 20:09 </t>
  </si>
  <si>
    <t>2441594.343 </t>
  </si>
  <si>
    <t> 03.10.1972 20:13 </t>
  </si>
  <si>
    <t>2441595.313 </t>
  </si>
  <si>
    <t> 04.10.1972 19:30 </t>
  </si>
  <si>
    <t>2441596.279 </t>
  </si>
  <si>
    <t> 05.10.1972 18:41 </t>
  </si>
  <si>
    <t>2441596.281 </t>
  </si>
  <si>
    <t> 05.10.1972 18:44 </t>
  </si>
  <si>
    <t>2441596.285 </t>
  </si>
  <si>
    <t> 05.10.1972 18:50 </t>
  </si>
  <si>
    <t>2441687.605 </t>
  </si>
  <si>
    <t> 05.01.1973 02:31 </t>
  </si>
  <si>
    <t>2441688.579 </t>
  </si>
  <si>
    <t> 06.01.1973 01:53 </t>
  </si>
  <si>
    <t>2441689.548 </t>
  </si>
  <si>
    <t> 07.01.1973 01:09 </t>
  </si>
  <si>
    <t>2441690.525 </t>
  </si>
  <si>
    <t> 08.01.1973 00:36 </t>
  </si>
  <si>
    <t>2441721.608 </t>
  </si>
  <si>
    <t> 08.02.1973 02:35 </t>
  </si>
  <si>
    <t>2441723.554 </t>
  </si>
  <si>
    <t> 10.02.1973 01:17 </t>
  </si>
  <si>
    <t>2441930.4905 </t>
  </si>
  <si>
    <t> 04.09.1973 23:46 </t>
  </si>
  <si>
    <t>2441931.4625 </t>
  </si>
  <si>
    <t> 05.09.1973 23:06 </t>
  </si>
  <si>
    <t> 0.0042 </t>
  </si>
  <si>
    <t>2441961.579 </t>
  </si>
  <si>
    <t> 06.10.1973 01:53 </t>
  </si>
  <si>
    <t>2441990.725 </t>
  </si>
  <si>
    <t> 04.11.1973 05:24 </t>
  </si>
  <si>
    <t>2442024.732 </t>
  </si>
  <si>
    <t> 08.12.1973 05:34 </t>
  </si>
  <si>
    <t> G.Portier </t>
  </si>
  <si>
    <t>2442029.588 </t>
  </si>
  <si>
    <t> 13.12.1973 02:06 </t>
  </si>
  <si>
    <t>2442030.560 </t>
  </si>
  <si>
    <t> 14.12.1973 01:26 </t>
  </si>
  <si>
    <t>2442036.387 </t>
  </si>
  <si>
    <t> 19.12.1973 21:17 </t>
  </si>
  <si>
    <t>2442310.361 </t>
  </si>
  <si>
    <t> 19.09.1974 20:39 </t>
  </si>
  <si>
    <t>2442337.562 </t>
  </si>
  <si>
    <t> 17.10.1974 01:29 </t>
  </si>
  <si>
    <t> W.Farrar </t>
  </si>
  <si>
    <t>2442362.820 </t>
  </si>
  <si>
    <t> 11.11.1974 07:40 </t>
  </si>
  <si>
    <t> K.Simmons </t>
  </si>
  <si>
    <t> R.Sweetsir </t>
  </si>
  <si>
    <t>2442365.737 </t>
  </si>
  <si>
    <t> 14.11.1974 05:41 </t>
  </si>
  <si>
    <t>2442365.740 </t>
  </si>
  <si>
    <t> 14.11.1974 05:45 </t>
  </si>
  <si>
    <t>2442367.680 </t>
  </si>
  <si>
    <t> 16.11.1974 04:19 </t>
  </si>
  <si>
    <t>2442370.592 </t>
  </si>
  <si>
    <t> 19.11.1974 02:12 </t>
  </si>
  <si>
    <t>2442370.595 </t>
  </si>
  <si>
    <t> 19.11.1974 02:16 </t>
  </si>
  <si>
    <t> D.de Voe </t>
  </si>
  <si>
    <t>2442370.596 </t>
  </si>
  <si>
    <t> 19.11.1974 02:18 </t>
  </si>
  <si>
    <t> J.Searles </t>
  </si>
  <si>
    <t>2442371.563 </t>
  </si>
  <si>
    <t> 20.11.1974 01:30 </t>
  </si>
  <si>
    <t>2442401.689 </t>
  </si>
  <si>
    <t> 20.12.1974 04:32 </t>
  </si>
  <si>
    <t> D.Sharpe </t>
  </si>
  <si>
    <t>2442438.601 </t>
  </si>
  <si>
    <t> 26.01.1975 02:25 </t>
  </si>
  <si>
    <t>2442711.603 </t>
  </si>
  <si>
    <t> 26.10.1975 02:28 </t>
  </si>
  <si>
    <t> M.Winiarski </t>
  </si>
  <si>
    <t>2442713.543 </t>
  </si>
  <si>
    <t> 28.10.1975 01:01 </t>
  </si>
  <si>
    <t>2442740.740 </t>
  </si>
  <si>
    <t> 24.11.1975 05:45 </t>
  </si>
  <si>
    <t>2442745.606 </t>
  </si>
  <si>
    <t> 29.11.1975 02:32 </t>
  </si>
  <si>
    <t>2442745.608 </t>
  </si>
  <si>
    <t> 29.11.1975 02:35 </t>
  </si>
  <si>
    <t>2442749.493 </t>
  </si>
  <si>
    <t> 02.12.1975 23:49 </t>
  </si>
  <si>
    <t>2442776.697 </t>
  </si>
  <si>
    <t> 30.12.1975 04:43 </t>
  </si>
  <si>
    <t>2443052.608 </t>
  </si>
  <si>
    <t> 01.10.1976 02:35 </t>
  </si>
  <si>
    <t>2443061.354 </t>
  </si>
  <si>
    <t> 09.10.1976 20:29 </t>
  </si>
  <si>
    <t>2443094.385 </t>
  </si>
  <si>
    <t> 11.11.1976 21:14 </t>
  </si>
  <si>
    <t>2443132.2753 </t>
  </si>
  <si>
    <t> 19.12.1976 18:36 </t>
  </si>
  <si>
    <t>2443133.2466 </t>
  </si>
  <si>
    <t> 20.12.1976 17:55 </t>
  </si>
  <si>
    <t> -0.0007 </t>
  </si>
  <si>
    <t>2443399.444 </t>
  </si>
  <si>
    <t> 12.09.1977 22:39 </t>
  </si>
  <si>
    <t>2443400.420 </t>
  </si>
  <si>
    <t> 13.09.1977 22:04 </t>
  </si>
  <si>
    <t>2443401.386 </t>
  </si>
  <si>
    <t> 14.09.1977 21:15 </t>
  </si>
  <si>
    <t>2444113.529 </t>
  </si>
  <si>
    <t> 28.08.1979 00:41 </t>
  </si>
  <si>
    <t> L.Novotny </t>
  </si>
  <si>
    <t> J.Vacek </t>
  </si>
  <si>
    <t>2444487.565 </t>
  </si>
  <si>
    <t> 05.09.1980 01:33 </t>
  </si>
  <si>
    <t> A.Slatinsky </t>
  </si>
  <si>
    <t>2444487.572 </t>
  </si>
  <si>
    <t> 05.09.1980 01:43 </t>
  </si>
  <si>
    <t> V.Wagner </t>
  </si>
  <si>
    <t>2444488.533 </t>
  </si>
  <si>
    <t> 06.09.1980 00:47 </t>
  </si>
  <si>
    <t> J.Silhan </t>
  </si>
  <si>
    <t>2444488.535 </t>
  </si>
  <si>
    <t> 06.09.1980 00:50 </t>
  </si>
  <si>
    <t>2444489.511 </t>
  </si>
  <si>
    <t> 07.09.1980 00:15 </t>
  </si>
  <si>
    <t> J.Kucera </t>
  </si>
  <si>
    <t> P.Troubil </t>
  </si>
  <si>
    <t>2444490.485 </t>
  </si>
  <si>
    <t> 07.09.1980 23:38 </t>
  </si>
  <si>
    <t>2444491.451 </t>
  </si>
  <si>
    <t> 08.09.1980 22:49 </t>
  </si>
  <si>
    <t>2444523.512 </t>
  </si>
  <si>
    <t> 11.10.1980 00:17 </t>
  </si>
  <si>
    <t>2444525.457 </t>
  </si>
  <si>
    <t> 12.10.1980 22:58 </t>
  </si>
  <si>
    <t>2444528.370 </t>
  </si>
  <si>
    <t> 15.10.1980 20:52 </t>
  </si>
  <si>
    <t>2444553.631 </t>
  </si>
  <si>
    <t> 10.11.1980 03:08 </t>
  </si>
  <si>
    <t>2444631.354 </t>
  </si>
  <si>
    <t> 26.01.1981 20:29 </t>
  </si>
  <si>
    <t>2445205.526 </t>
  </si>
  <si>
    <t> 24.08.1982 00:37 </t>
  </si>
  <si>
    <t> V.Svoboda </t>
  </si>
  <si>
    <t>2445205.527 </t>
  </si>
  <si>
    <t> 24.08.1982 00:38 </t>
  </si>
  <si>
    <t> A.Duda </t>
  </si>
  <si>
    <t>2445205.532 </t>
  </si>
  <si>
    <t> 24.08.1982 00:46 </t>
  </si>
  <si>
    <t> K.Dolak </t>
  </si>
  <si>
    <t>2445205.533 </t>
  </si>
  <si>
    <t> 24.08.1982 00:47 </t>
  </si>
  <si>
    <t> H.Bohutinska </t>
  </si>
  <si>
    <t>2445207.477 </t>
  </si>
  <si>
    <t> 25.08.1982 23:26 </t>
  </si>
  <si>
    <t>2445207.479 </t>
  </si>
  <si>
    <t> 25.08.1982 23:29 </t>
  </si>
  <si>
    <t>2445207.480 </t>
  </si>
  <si>
    <t> 25.08.1982 23:31 </t>
  </si>
  <si>
    <t>2445207.482 </t>
  </si>
  <si>
    <t> 25.08.1982 23:34 </t>
  </si>
  <si>
    <t>2445207.484 </t>
  </si>
  <si>
    <t> 25.08.1982 23:36 </t>
  </si>
  <si>
    <t> P.Neugebauer </t>
  </si>
  <si>
    <t>2445349.326 </t>
  </si>
  <si>
    <t> 14.01.1983 19:49 </t>
  </si>
  <si>
    <t>2445615.513 </t>
  </si>
  <si>
    <t> 08.10.1983 00:18 </t>
  </si>
  <si>
    <t> J.Borovicka </t>
  </si>
  <si>
    <t>2445615.519 </t>
  </si>
  <si>
    <t> 08.10.1983 00:27 </t>
  </si>
  <si>
    <t>2445617.464 </t>
  </si>
  <si>
    <t> 09.10.1983 23:08 </t>
  </si>
  <si>
    <t>2445621.348 </t>
  </si>
  <si>
    <t> 13.10.1983 20:21 </t>
  </si>
  <si>
    <t>2446297.536 </t>
  </si>
  <si>
    <t> 20.08.1985 00:51 </t>
  </si>
  <si>
    <t>2446301.417 </t>
  </si>
  <si>
    <t> 23.08.1985 22:00 </t>
  </si>
  <si>
    <t>2446441.328 </t>
  </si>
  <si>
    <t> 10.01.1986 19:52 </t>
  </si>
  <si>
    <t>2446442.292 </t>
  </si>
  <si>
    <t> 11.01.1986 19:00 </t>
  </si>
  <si>
    <t>2446676.432 </t>
  </si>
  <si>
    <t> 02.09.1986 22:22 </t>
  </si>
  <si>
    <t> J.Zahajsky </t>
  </si>
  <si>
    <t>2446676.433 </t>
  </si>
  <si>
    <t> 02.09.1986 22:23 </t>
  </si>
  <si>
    <t>2446676.435 </t>
  </si>
  <si>
    <t> 02.09.1986 22:26 </t>
  </si>
  <si>
    <t> H.Kolarova </t>
  </si>
  <si>
    <t>2446676.436 </t>
  </si>
  <si>
    <t> 02.09.1986 22:27 </t>
  </si>
  <si>
    <t> O.Santolik </t>
  </si>
  <si>
    <t>2446676.441 </t>
  </si>
  <si>
    <t> 02.09.1986 22:35 </t>
  </si>
  <si>
    <t> O.Vater </t>
  </si>
  <si>
    <t>2447155.420 </t>
  </si>
  <si>
    <t> 25.12.1987 22:04 </t>
  </si>
  <si>
    <t> R.Polloczek </t>
  </si>
  <si>
    <t>2447389.531 </t>
  </si>
  <si>
    <t> 16.08.1988 00:44 </t>
  </si>
  <si>
    <t> T.Marek </t>
  </si>
  <si>
    <t>2447391.482 </t>
  </si>
  <si>
    <t> 17.08.1988 23:34 </t>
  </si>
  <si>
    <t> A.Umlauf </t>
  </si>
  <si>
    <t>2447391.483 </t>
  </si>
  <si>
    <t> 17.08.1988 23:35 </t>
  </si>
  <si>
    <t>2447391.487 </t>
  </si>
  <si>
    <t> 17.08.1988 23:41 </t>
  </si>
  <si>
    <t> M.Jaks </t>
  </si>
  <si>
    <t>2447392.448 </t>
  </si>
  <si>
    <t> 18.08.1988 22:45 </t>
  </si>
  <si>
    <t>2447392.450 </t>
  </si>
  <si>
    <t> 18.08.1988 22:48 </t>
  </si>
  <si>
    <t> M.König </t>
  </si>
  <si>
    <t>2447392.455 </t>
  </si>
  <si>
    <t> 18.08.1988 22:55 </t>
  </si>
  <si>
    <t>2447506.118 </t>
  </si>
  <si>
    <t> 10.12.1988 14:49 </t>
  </si>
  <si>
    <t> K.Nagai </t>
  </si>
  <si>
    <t>2447804.391 </t>
  </si>
  <si>
    <t> 04.10.1989 21:23 </t>
  </si>
  <si>
    <t> J.Vavrincova </t>
  </si>
  <si>
    <t>2448888.606 </t>
  </si>
  <si>
    <t> 23.09.1992 02:32 </t>
  </si>
  <si>
    <t>2449285.958 </t>
  </si>
  <si>
    <t> 25.10.1993 10:59 </t>
  </si>
  <si>
    <t> Y.Sekino </t>
  </si>
  <si>
    <t>2449660.965 </t>
  </si>
  <si>
    <t> 04.11.1994 11:09 </t>
  </si>
  <si>
    <t>2449689.142 </t>
  </si>
  <si>
    <t> 02.12.1994 15:24 </t>
  </si>
  <si>
    <t>2449691.087 </t>
  </si>
  <si>
    <t> 04.12.1994 14:05 </t>
  </si>
  <si>
    <t> R.Naito </t>
  </si>
  <si>
    <t>2449726.063 </t>
  </si>
  <si>
    <t> 08.01.1995 13:30 </t>
  </si>
  <si>
    <t> T.Nishimura </t>
  </si>
  <si>
    <t>2450033.066 </t>
  </si>
  <si>
    <t> 11.11.1995 13:35 </t>
  </si>
  <si>
    <t> H.Maehara </t>
  </si>
  <si>
    <t>2450069.009 </t>
  </si>
  <si>
    <t> 17.12.1995 12:12 </t>
  </si>
  <si>
    <t>2450338.124 </t>
  </si>
  <si>
    <t> 11.09.1996 14:58 </t>
  </si>
  <si>
    <t> N.Makiguchi </t>
  </si>
  <si>
    <t>2450368.238 </t>
  </si>
  <si>
    <t> 11.10.1996 17:42 </t>
  </si>
  <si>
    <t>2450370.18 </t>
  </si>
  <si>
    <t> 13.10.1996 16:19 </t>
  </si>
  <si>
    <t> -0.03 </t>
  </si>
  <si>
    <t>2450373.097 </t>
  </si>
  <si>
    <t> 16.10.1996 14:19 </t>
  </si>
  <si>
    <t> S.Kiyota </t>
  </si>
  <si>
    <t>2450373.098 </t>
  </si>
  <si>
    <t> 16.10.1996 14:21 </t>
  </si>
  <si>
    <t> S.Takahashi </t>
  </si>
  <si>
    <t>2450373.099 </t>
  </si>
  <si>
    <t> 16.10.1996 14:22 </t>
  </si>
  <si>
    <t> H.Someya </t>
  </si>
  <si>
    <t>2450409.047 </t>
  </si>
  <si>
    <t> 21.11.1996 13:07 </t>
  </si>
  <si>
    <t>2450445.963 </t>
  </si>
  <si>
    <t> 28.12.1996 11:06 </t>
  </si>
  <si>
    <t>2450666.4976 </t>
  </si>
  <si>
    <t> 05.08.1997 23:56 </t>
  </si>
  <si>
    <t> -0.0337 </t>
  </si>
  <si>
    <t> M.Netolicky </t>
  </si>
  <si>
    <t>2450667.4700 </t>
  </si>
  <si>
    <t> 06.08.1997 23:16 </t>
  </si>
  <si>
    <t> M.Vetrovcova </t>
  </si>
  <si>
    <t>2450667.4713 </t>
  </si>
  <si>
    <t> 06.08.1997 23:18 </t>
  </si>
  <si>
    <t> -0.0315 </t>
  </si>
  <si>
    <t>2450667.4734 </t>
  </si>
  <si>
    <t> 06.08.1997 23:21 </t>
  </si>
  <si>
    <t> -0.0294 </t>
  </si>
  <si>
    <t> J.Minar </t>
  </si>
  <si>
    <t>2450667.4769 </t>
  </si>
  <si>
    <t> 06.08.1997 23:26 </t>
  </si>
  <si>
    <t> -0.0259 </t>
  </si>
  <si>
    <t>2450668.4367 </t>
  </si>
  <si>
    <t> 07.08.1997 22:28 </t>
  </si>
  <si>
    <t> -0.0377 </t>
  </si>
  <si>
    <t>2450668.4381 </t>
  </si>
  <si>
    <t> 07.08.1997 22:30 </t>
  </si>
  <si>
    <t> -0.0363 </t>
  </si>
  <si>
    <t> K.Halir </t>
  </si>
  <si>
    <t>2450668.4388 </t>
  </si>
  <si>
    <t> 07.08.1997 22:31 </t>
  </si>
  <si>
    <t> -0.0356 </t>
  </si>
  <si>
    <t>2450704.3911 </t>
  </si>
  <si>
    <t> 12.09.1997 21:23 </t>
  </si>
  <si>
    <t>8442</t>
  </si>
  <si>
    <t> -0.0301 </t>
  </si>
  <si>
    <t>2450744.223 </t>
  </si>
  <si>
    <t> 22.10.1997 17:21 </t>
  </si>
  <si>
    <t>8483</t>
  </si>
  <si>
    <t> M.Sato </t>
  </si>
  <si>
    <t>2450747.139 </t>
  </si>
  <si>
    <t> 25.10.1997 15:20 </t>
  </si>
  <si>
    <t>8486</t>
  </si>
  <si>
    <t> T.Watanabe </t>
  </si>
  <si>
    <t>2450748.11 </t>
  </si>
  <si>
    <t> 26.10.1997 14:38 </t>
  </si>
  <si>
    <t>8487</t>
  </si>
  <si>
    <t>2450748.111 </t>
  </si>
  <si>
    <t> 26.10.1997 14:39 </t>
  </si>
  <si>
    <t>2450748.114 </t>
  </si>
  <si>
    <t> 26.10.1997 14:44 </t>
  </si>
  <si>
    <t>2450749.081 </t>
  </si>
  <si>
    <t> 27.10.1997 13:56 </t>
  </si>
  <si>
    <t>8488</t>
  </si>
  <si>
    <t>2450753.935 </t>
  </si>
  <si>
    <t> 01.11.1997 10:26 </t>
  </si>
  <si>
    <t>8493</t>
  </si>
  <si>
    <t>2450753.936 </t>
  </si>
  <si>
    <t> 01.11.1997 10:27 </t>
  </si>
  <si>
    <t>2450753.937 </t>
  </si>
  <si>
    <t> 01.11.1997 10:29 </t>
  </si>
  <si>
    <t> H.Nakatani </t>
  </si>
  <si>
    <t>2450753.938 </t>
  </si>
  <si>
    <t> 01.11.1997 10:30 </t>
  </si>
  <si>
    <t> H.Ito </t>
  </si>
  <si>
    <t>2450753.94 </t>
  </si>
  <si>
    <t> 01.11.1997 10:33 </t>
  </si>
  <si>
    <t>2450753.942 </t>
  </si>
  <si>
    <t> 01.11.1997 10:36 </t>
  </si>
  <si>
    <t>2450819.028 </t>
  </si>
  <si>
    <t> 05.01.1998 12:40 </t>
  </si>
  <si>
    <t>8560</t>
  </si>
  <si>
    <t>2450845.2594 </t>
  </si>
  <si>
    <t> 31.01.1998 18:13 </t>
  </si>
  <si>
    <t>8587</t>
  </si>
  <si>
    <t> -0.0344 </t>
  </si>
  <si>
    <t>2450845.2601 </t>
  </si>
  <si>
    <t> 31.01.1998 18:14 </t>
  </si>
  <si>
    <t>2450845.2615 </t>
  </si>
  <si>
    <t> 31.01.1998 18:16 </t>
  </si>
  <si>
    <t> -0.0323 </t>
  </si>
  <si>
    <t>2451041.5014 </t>
  </si>
  <si>
    <t> 16.08.1998 00:02 </t>
  </si>
  <si>
    <t>8789</t>
  </si>
  <si>
    <t> -0.0425 </t>
  </si>
  <si>
    <t>2451041.5112 </t>
  </si>
  <si>
    <t> 16.08.1998 00:16 </t>
  </si>
  <si>
    <t> -0.0327 </t>
  </si>
  <si>
    <t>2451041.5216 </t>
  </si>
  <si>
    <t> 16.08.1998 00:31 </t>
  </si>
  <si>
    <t> -0.0223 </t>
  </si>
  <si>
    <t> S.Macuchova </t>
  </si>
  <si>
    <t>2451042.4869 </t>
  </si>
  <si>
    <t> 16.08.1998 23:41 </t>
  </si>
  <si>
    <t>8790</t>
  </si>
  <si>
    <t> -0.0285 </t>
  </si>
  <si>
    <t>2451042.4882 </t>
  </si>
  <si>
    <t> 16.08.1998 23:43 </t>
  </si>
  <si>
    <t> -0.0272 </t>
  </si>
  <si>
    <t>2451075.511 </t>
  </si>
  <si>
    <t> 19.09.1998 00:15 </t>
  </si>
  <si>
    <t>8824</t>
  </si>
  <si>
    <t>2451090.086 </t>
  </si>
  <si>
    <t> 03.10.1998 14:03 </t>
  </si>
  <si>
    <t>8839</t>
  </si>
  <si>
    <t> M.Momose </t>
  </si>
  <si>
    <t>2451108.5444 </t>
  </si>
  <si>
    <t> 22.10.1998 01:03 </t>
  </si>
  <si>
    <t>8858</t>
  </si>
  <si>
    <t> -0.0354 </t>
  </si>
  <si>
    <t> P.Hajek </t>
  </si>
  <si>
    <t>2451126.037 </t>
  </si>
  <si>
    <t> 08.11.1998 12:53 </t>
  </si>
  <si>
    <t>8876</t>
  </si>
  <si>
    <t> Maehara </t>
  </si>
  <si>
    <t>2451149.3497 </t>
  </si>
  <si>
    <t> 01.12.1998 20:23 </t>
  </si>
  <si>
    <t>8900</t>
  </si>
  <si>
    <t> -0.0346 </t>
  </si>
  <si>
    <t>2451193.067 </t>
  </si>
  <si>
    <t> 14.01.1999 13:36 </t>
  </si>
  <si>
    <t>8945</t>
  </si>
  <si>
    <t>2451194.04 </t>
  </si>
  <si>
    <t> 15.01.1999 12:57 </t>
  </si>
  <si>
    <t>8946</t>
  </si>
  <si>
    <t>2451370.861 </t>
  </si>
  <si>
    <t> 11.07.1999 08:39 </t>
  </si>
  <si>
    <t>9128</t>
  </si>
  <si>
    <t>2451481.6122 </t>
  </si>
  <si>
    <t> 30.10.1999 02:41 </t>
  </si>
  <si>
    <t>9242</t>
  </si>
  <si>
    <t> -0.0371 </t>
  </si>
  <si>
    <t> A.Howell </t>
  </si>
  <si>
    <t>2451481.615 </t>
  </si>
  <si>
    <t> 30.10.1999 02:45 </t>
  </si>
  <si>
    <t>2451483.557 </t>
  </si>
  <si>
    <t> 01.11.1999 01:22 </t>
  </si>
  <si>
    <t>9244</t>
  </si>
  <si>
    <t>2451487.441 </t>
  </si>
  <si>
    <t> 04.11.1999 22:35 </t>
  </si>
  <si>
    <t>9248</t>
  </si>
  <si>
    <t> D.Bannuscher </t>
  </si>
  <si>
    <t>2451496.184 </t>
  </si>
  <si>
    <t> 13.11.1999 16:24 </t>
  </si>
  <si>
    <t>9257</t>
  </si>
  <si>
    <t>2451516.588 </t>
  </si>
  <si>
    <t> 04.12.1999 02:06 </t>
  </si>
  <si>
    <t>9278</t>
  </si>
  <si>
    <t>2451550.592 </t>
  </si>
  <si>
    <t> 07.01.2000 02:12 </t>
  </si>
  <si>
    <t>9313</t>
  </si>
  <si>
    <t>2451551.562 </t>
  </si>
  <si>
    <t> 08.01.2000 01:29 </t>
  </si>
  <si>
    <t>9314</t>
  </si>
  <si>
    <t>2451553.506 </t>
  </si>
  <si>
    <t> 10.01.2000 00:08 </t>
  </si>
  <si>
    <t>9316</t>
  </si>
  <si>
    <t>2451559.342 </t>
  </si>
  <si>
    <t> 15.01.2000 20:12 </t>
  </si>
  <si>
    <t>9322</t>
  </si>
  <si>
    <t> S.Foglia </t>
  </si>
  <si>
    <t>2451586.540 </t>
  </si>
  <si>
    <t> 12.02.2000 00:57 </t>
  </si>
  <si>
    <t>9350</t>
  </si>
  <si>
    <t>2451594.313 </t>
  </si>
  <si>
    <t> 19.02.2000 19:30 </t>
  </si>
  <si>
    <t>9358</t>
  </si>
  <si>
    <t>2451734.211 </t>
  </si>
  <si>
    <t> 08.07.2000 17:03 </t>
  </si>
  <si>
    <t>9502</t>
  </si>
  <si>
    <t> Hirosawa </t>
  </si>
  <si>
    <t>2451758.499 </t>
  </si>
  <si>
    <t> 01.08.2000 23:58 </t>
  </si>
  <si>
    <t>9527</t>
  </si>
  <si>
    <t> L.Král </t>
  </si>
  <si>
    <t>2451759.466 </t>
  </si>
  <si>
    <t> 02.08.2000 23:11 </t>
  </si>
  <si>
    <t> -0.042 </t>
  </si>
  <si>
    <t> M.Bilanský </t>
  </si>
  <si>
    <t>2451759.467 </t>
  </si>
  <si>
    <t> 02.08.2000 23:12 </t>
  </si>
  <si>
    <t> -0.041 </t>
  </si>
  <si>
    <t> S.Parimucha </t>
  </si>
  <si>
    <t>2451759.468 </t>
  </si>
  <si>
    <t> 02.08.2000 23:13 </t>
  </si>
  <si>
    <t> -0.040 </t>
  </si>
  <si>
    <t> P.Citriak </t>
  </si>
  <si>
    <t> D.Dereník </t>
  </si>
  <si>
    <t>2451796.387 </t>
  </si>
  <si>
    <t> 08.09.2000 21:17 </t>
  </si>
  <si>
    <t>9566</t>
  </si>
  <si>
    <t>2451818.735 </t>
  </si>
  <si>
    <t> 01.10.2000 05:38 </t>
  </si>
  <si>
    <t>9589</t>
  </si>
  <si>
    <t>2451819.705 </t>
  </si>
  <si>
    <t> 02.10.2000 04:55 </t>
  </si>
  <si>
    <t>9590</t>
  </si>
  <si>
    <t> -0.039 </t>
  </si>
  <si>
    <t>2451820.678 </t>
  </si>
  <si>
    <t> 03.10.2000 04:16 </t>
  </si>
  <si>
    <t>9591</t>
  </si>
  <si>
    <t>2451836.234 </t>
  </si>
  <si>
    <t> 18.10.2000 17:36 </t>
  </si>
  <si>
    <t>9607</t>
  </si>
  <si>
    <t> T.Lange </t>
  </si>
  <si>
    <t>2451853.7058 </t>
  </si>
  <si>
    <t> 05.11.2000 04:56 </t>
  </si>
  <si>
    <t>9625</t>
  </si>
  <si>
    <t> -0.0415 </t>
  </si>
  <si>
    <t> C.Hesseltine </t>
  </si>
  <si>
    <t>2451853.709 </t>
  </si>
  <si>
    <t> 05.11.2000 05:00 </t>
  </si>
  <si>
    <t> R.Berg </t>
  </si>
  <si>
    <t>2451859.535 </t>
  </si>
  <si>
    <t> 11.11.2000 00:50 </t>
  </si>
  <si>
    <t>9631</t>
  </si>
  <si>
    <t>2451867.318 </t>
  </si>
  <si>
    <t> 18.11.2000 19:37 </t>
  </si>
  <si>
    <t>9639</t>
  </si>
  <si>
    <t>2451891.598 </t>
  </si>
  <si>
    <t> 13.12.2000 02:21 </t>
  </si>
  <si>
    <t>9664</t>
  </si>
  <si>
    <t>2451893.5383 </t>
  </si>
  <si>
    <t> 15.12.2000 00:55 </t>
  </si>
  <si>
    <t>9666</t>
  </si>
  <si>
    <t> -0.0419 </t>
  </si>
  <si>
    <t>2451901.317 </t>
  </si>
  <si>
    <t> 22.12.2000 19:36 </t>
  </si>
  <si>
    <t> B.Procházková </t>
  </si>
  <si>
    <t>2451901.328 </t>
  </si>
  <si>
    <t> 22.12.2000 19:52 </t>
  </si>
  <si>
    <t> O.Bracek </t>
  </si>
  <si>
    <t>2451902.286 </t>
  </si>
  <si>
    <t> 23.12.2000 18:51 </t>
  </si>
  <si>
    <t>9675</t>
  </si>
  <si>
    <t>2451915.884 </t>
  </si>
  <si>
    <t> 06.01.2001 09:12 </t>
  </si>
  <si>
    <t>9689</t>
  </si>
  <si>
    <t>2451928.518 </t>
  </si>
  <si>
    <t> 19.01.2001 00:25 </t>
  </si>
  <si>
    <t>9702</t>
  </si>
  <si>
    <t>2451960.575 </t>
  </si>
  <si>
    <t> 20.02.2001 01:48 </t>
  </si>
  <si>
    <t>9735</t>
  </si>
  <si>
    <t>2451961.544 </t>
  </si>
  <si>
    <t> 21.02.2001 01:03 </t>
  </si>
  <si>
    <t>9736</t>
  </si>
  <si>
    <t> -0.044 </t>
  </si>
  <si>
    <t>2452173.338 </t>
  </si>
  <si>
    <t> 20.09.2001 20:06 </t>
  </si>
  <si>
    <t>9954</t>
  </si>
  <si>
    <t> J.Goždál </t>
  </si>
  <si>
    <t>2452230.659 </t>
  </si>
  <si>
    <t> 17.11.2001 03:48 </t>
  </si>
  <si>
    <t>10013</t>
  </si>
  <si>
    <t>2452231.630 </t>
  </si>
  <si>
    <t> 18.11.2001 03:07 </t>
  </si>
  <si>
    <t>10014</t>
  </si>
  <si>
    <t>2452235.515 </t>
  </si>
  <si>
    <t> 22.11.2001 00:21 </t>
  </si>
  <si>
    <t>10018</t>
  </si>
  <si>
    <t>2452265.632 </t>
  </si>
  <si>
    <t> 22.12.2001 03:10 </t>
  </si>
  <si>
    <t>10049</t>
  </si>
  <si>
    <t>2452270.4887 </t>
  </si>
  <si>
    <t> 26.12.2001 23:43 </t>
  </si>
  <si>
    <t>10054</t>
  </si>
  <si>
    <t> -0.0472 </t>
  </si>
  <si>
    <t>2452300.610 </t>
  </si>
  <si>
    <t> 26.01.2002 02:38 </t>
  </si>
  <si>
    <t>10085</t>
  </si>
  <si>
    <t> -0.043 </t>
  </si>
  <si>
    <t> M.Simonsen </t>
  </si>
  <si>
    <t>2452497.824 </t>
  </si>
  <si>
    <t> 11.08.2002 07:46 </t>
  </si>
  <si>
    <t>10288</t>
  </si>
  <si>
    <t>2452575.548 </t>
  </si>
  <si>
    <t> 28.10.2002 01:09 </t>
  </si>
  <si>
    <t>10368</t>
  </si>
  <si>
    <t> -0.050 </t>
  </si>
  <si>
    <t>2452605.666 </t>
  </si>
  <si>
    <t> 27.11.2002 03:59 </t>
  </si>
  <si>
    <t>10399</t>
  </si>
  <si>
    <t>2452609.550 </t>
  </si>
  <si>
    <t> 01.12.2002 01:12 </t>
  </si>
  <si>
    <t>10403</t>
  </si>
  <si>
    <t> -0.052 </t>
  </si>
  <si>
    <t>2452610.523 </t>
  </si>
  <si>
    <t> 02.12.2002 00:33 </t>
  </si>
  <si>
    <t>10404</t>
  </si>
  <si>
    <t>2452643.556 </t>
  </si>
  <si>
    <t> 04.01.2003 01:20 </t>
  </si>
  <si>
    <t>10438</t>
  </si>
  <si>
    <t> -0.049 </t>
  </si>
  <si>
    <t>2452644.528 </t>
  </si>
  <si>
    <t> 05.01.2003 00:40 </t>
  </si>
  <si>
    <t>10439</t>
  </si>
  <si>
    <t>2452675.615 </t>
  </si>
  <si>
    <t> 05.02.2003 02:45 </t>
  </si>
  <si>
    <t>10471</t>
  </si>
  <si>
    <t>2452676.5842 </t>
  </si>
  <si>
    <t> 06.02.2003 02:01 </t>
  </si>
  <si>
    <t>10472</t>
  </si>
  <si>
    <t> -0.0534 </t>
  </si>
  <si>
    <t> S.Dvorak </t>
  </si>
  <si>
    <t>2452684.353 </t>
  </si>
  <si>
    <t> 13.02.2003 20:28 </t>
  </si>
  <si>
    <t>10480</t>
  </si>
  <si>
    <t> -0.057 </t>
  </si>
  <si>
    <t> M.Schabacher </t>
  </si>
  <si>
    <t>2452871.861 </t>
  </si>
  <si>
    <t> 20.08.2003 08:39 </t>
  </si>
  <si>
    <t>10673</t>
  </si>
  <si>
    <t> -0.055 </t>
  </si>
  <si>
    <t>2452875.747 </t>
  </si>
  <si>
    <t> 24.08.2003 05:55 </t>
  </si>
  <si>
    <t>10677</t>
  </si>
  <si>
    <t>2452907.810 </t>
  </si>
  <si>
    <t> 25.09.2003 07:26 </t>
  </si>
  <si>
    <t>10710</t>
  </si>
  <si>
    <t> -0.053 </t>
  </si>
  <si>
    <t>2452909.754 </t>
  </si>
  <si>
    <t> 27.09.2003 06:05 </t>
  </si>
  <si>
    <t>10712</t>
  </si>
  <si>
    <t>2452915.580 </t>
  </si>
  <si>
    <t> 03.10.2003 01:55 </t>
  </si>
  <si>
    <t>10718</t>
  </si>
  <si>
    <t>2452943.7540 </t>
  </si>
  <si>
    <t> 31.10.2003 06:05 </t>
  </si>
  <si>
    <t>10747</t>
  </si>
  <si>
    <t> -0.0558 </t>
  </si>
  <si>
    <t> R.Nelson </t>
  </si>
  <si>
    <t>2452950.562 </t>
  </si>
  <si>
    <t> 07.11.2003 01:29 </t>
  </si>
  <si>
    <t>10754</t>
  </si>
  <si>
    <t>2453017.592 </t>
  </si>
  <si>
    <t> 13.01.2004 02:12 </t>
  </si>
  <si>
    <t>10823</t>
  </si>
  <si>
    <t> -0.054 </t>
  </si>
  <si>
    <t>2453018.5613 </t>
  </si>
  <si>
    <t> 14.01.2004 01:28 </t>
  </si>
  <si>
    <t>10824</t>
  </si>
  <si>
    <t> -0.0567 </t>
  </si>
  <si>
    <t>2453051.593 </t>
  </si>
  <si>
    <t> 16.02.2004 02:13 </t>
  </si>
  <si>
    <t>10858</t>
  </si>
  <si>
    <t>2453288.647 </t>
  </si>
  <si>
    <t> 10.10.2004 03:31 </t>
  </si>
  <si>
    <t>11102</t>
  </si>
  <si>
    <t> -0.058 </t>
  </si>
  <si>
    <t>2453289.618 </t>
  </si>
  <si>
    <t> 11.10.2004 02:49 </t>
  </si>
  <si>
    <t>11103</t>
  </si>
  <si>
    <t>2453290.5883 </t>
  </si>
  <si>
    <t> 12.10.2004 02:07 </t>
  </si>
  <si>
    <t>11104</t>
  </si>
  <si>
    <t> -0.0596 </t>
  </si>
  <si>
    <t> M.Zejda et al. </t>
  </si>
  <si>
    <t>2453310.993 </t>
  </si>
  <si>
    <t> 01.11.2004 11:49 </t>
  </si>
  <si>
    <t>11125</t>
  </si>
  <si>
    <t>2453312.934 </t>
  </si>
  <si>
    <t> 03.11.2004 10:24 </t>
  </si>
  <si>
    <t>11127</t>
  </si>
  <si>
    <t> -0.059 </t>
  </si>
  <si>
    <t>2453323.622 </t>
  </si>
  <si>
    <t> 14.11.2004 02:55 </t>
  </si>
  <si>
    <t>11138</t>
  </si>
  <si>
    <t>2453324.591 </t>
  </si>
  <si>
    <t> 15.11.2004 02:11 </t>
  </si>
  <si>
    <t>11139</t>
  </si>
  <si>
    <t> -0.061 </t>
  </si>
  <si>
    <t>2453330.419 </t>
  </si>
  <si>
    <t> 20.11.2004 22:03 </t>
  </si>
  <si>
    <t>11145</t>
  </si>
  <si>
    <t> -0.062 </t>
  </si>
  <si>
    <t> I.Megson </t>
  </si>
  <si>
    <t>2453357.6232 </t>
  </si>
  <si>
    <t> 18.12.2004 02:57 </t>
  </si>
  <si>
    <t>11173</t>
  </si>
  <si>
    <t> -0.0606 </t>
  </si>
  <si>
    <t> C.Haza </t>
  </si>
  <si>
    <t>2453359.5663 </t>
  </si>
  <si>
    <t> 20.12.2004 01:35 </t>
  </si>
  <si>
    <t>11175</t>
  </si>
  <si>
    <t>2453381.914 </t>
  </si>
  <si>
    <t> 11.01.2005 09:56 </t>
  </si>
  <si>
    <t>11198</t>
  </si>
  <si>
    <t>2453392.597 </t>
  </si>
  <si>
    <t> 22.01.2005 02:19 </t>
  </si>
  <si>
    <t>11209</t>
  </si>
  <si>
    <t>2453393.5696 </t>
  </si>
  <si>
    <t> 23.01.2005 01:40 </t>
  </si>
  <si>
    <t>11210</t>
  </si>
  <si>
    <t> -0.0610 </t>
  </si>
  <si>
    <t>2453645.1931 </t>
  </si>
  <si>
    <t> 01.10.2005 16:38 </t>
  </si>
  <si>
    <t>11469</t>
  </si>
  <si>
    <t> -0.0651 </t>
  </si>
  <si>
    <t>2453696.686 </t>
  </si>
  <si>
    <t> 22.11.2005 04:27 </t>
  </si>
  <si>
    <t>11522</t>
  </si>
  <si>
    <t> -0.064 </t>
  </si>
  <si>
    <t>2453719.0284 </t>
  </si>
  <si>
    <t> 14.12.2005 12:40 </t>
  </si>
  <si>
    <t>11545</t>
  </si>
  <si>
    <t> -0.0665 </t>
  </si>
  <si>
    <t> Nakajima </t>
  </si>
  <si>
    <t>2453767.603 </t>
  </si>
  <si>
    <t> 01.02.2006 02:28 </t>
  </si>
  <si>
    <t>11595</t>
  </si>
  <si>
    <t> -0.069 </t>
  </si>
  <si>
    <t>2453988.1407 </t>
  </si>
  <si>
    <t> 09.09.2006 15:22 </t>
  </si>
  <si>
    <t>11822</t>
  </si>
  <si>
    <t> -0.0694 </t>
  </si>
  <si>
    <t> K.Nagai et al. </t>
  </si>
  <si>
    <t>2454002.2189 </t>
  </si>
  <si>
    <t> 23.09.2006 17:15 </t>
  </si>
  <si>
    <t>11836.5</t>
  </si>
  <si>
    <t> -0.0785 </t>
  </si>
  <si>
    <t>2454002.712 </t>
  </si>
  <si>
    <t> 24.09.2006 05:05 </t>
  </si>
  <si>
    <t>11837</t>
  </si>
  <si>
    <t> -0.071 </t>
  </si>
  <si>
    <t>2454037.690 </t>
  </si>
  <si>
    <t> 29.10.2006 04:33 </t>
  </si>
  <si>
    <t>11873</t>
  </si>
  <si>
    <t> -0.068 </t>
  </si>
  <si>
    <t>2454104.723 </t>
  </si>
  <si>
    <t> 04.01.2007 05:21 </t>
  </si>
  <si>
    <t>11942</t>
  </si>
  <si>
    <t>2454107.639 </t>
  </si>
  <si>
    <t> 07.01.2007 03:20 </t>
  </si>
  <si>
    <t>11945</t>
  </si>
  <si>
    <t> -0.070 </t>
  </si>
  <si>
    <t>2454394.241 </t>
  </si>
  <si>
    <t> 20.10.2007 17:47 </t>
  </si>
  <si>
    <t>12240</t>
  </si>
  <si>
    <t>2455071.3962 </t>
  </si>
  <si>
    <t> 27.08.2009 21:30 </t>
  </si>
  <si>
    <t>12937</t>
  </si>
  <si>
    <t> -0.0757 </t>
  </si>
  <si>
    <t> G.-U.Flechsig </t>
  </si>
  <si>
    <t>2455222.957 </t>
  </si>
  <si>
    <t> 26.01.2010 10:58 </t>
  </si>
  <si>
    <t>13093</t>
  </si>
  <si>
    <t> -0.074 </t>
  </si>
  <si>
    <t>2455482.3475 </t>
  </si>
  <si>
    <t> 12.10.2010 20:20 </t>
  </si>
  <si>
    <t>13360</t>
  </si>
  <si>
    <t> -0.0838 </t>
  </si>
  <si>
    <t> K.Kasai </t>
  </si>
  <si>
    <t>2455495.9557 </t>
  </si>
  <si>
    <t> 26.10.2010 10:56 </t>
  </si>
  <si>
    <t>13374</t>
  </si>
  <si>
    <t> -0.0771 </t>
  </si>
  <si>
    <t>2455828.2180 </t>
  </si>
  <si>
    <t> 23.09.2011 17:13 </t>
  </si>
  <si>
    <t>13716</t>
  </si>
  <si>
    <t> -0.0798 </t>
  </si>
  <si>
    <t>2455901.0826 </t>
  </si>
  <si>
    <t> 05.12.2011 13:58 </t>
  </si>
  <si>
    <t>13791</t>
  </si>
  <si>
    <t> -0.0803 </t>
  </si>
  <si>
    <t> K.Shiokawa </t>
  </si>
  <si>
    <t>2455917.6599 </t>
  </si>
  <si>
    <t> 22.12.2011 03:50 </t>
  </si>
  <si>
    <t>13808</t>
  </si>
  <si>
    <t> -0.0191 </t>
  </si>
  <si>
    <t>2456180.8821 </t>
  </si>
  <si>
    <t> 10.09.2012 09:10 </t>
  </si>
  <si>
    <t>14079</t>
  </si>
  <si>
    <t> -0.0830 </t>
  </si>
  <si>
    <t> JAAVSO 41;122 </t>
  </si>
  <si>
    <t>2456221.6863 </t>
  </si>
  <si>
    <t> 21.10.2012 04:28 </t>
  </si>
  <si>
    <t>14121</t>
  </si>
  <si>
    <t> -0.0833 </t>
  </si>
  <si>
    <t>2456275.1210 </t>
  </si>
  <si>
    <t> 13.12.2012 14:54 </t>
  </si>
  <si>
    <t>14176</t>
  </si>
  <si>
    <t>O.OOl</t>
  </si>
  <si>
    <t xml:space="preserve">20 </t>
  </si>
  <si>
    <t>K. Hirosawa</t>
  </si>
  <si>
    <t>-O.Ol6</t>
  </si>
  <si>
    <t xml:space="preserve">7 </t>
  </si>
  <si>
    <t>P. Collins</t>
  </si>
  <si>
    <t>48506.792</t>
  </si>
  <si>
    <t>6l80</t>
  </si>
  <si>
    <t>-O.Ol7</t>
  </si>
  <si>
    <t>ll</t>
  </si>
  <si>
    <t>D. Williams</t>
  </si>
  <si>
    <t>48885.692</t>
  </si>
  <si>
    <t>-O.OlS</t>
  </si>
  <si>
    <t>l7</t>
  </si>
  <si>
    <t>G. Samolyk</t>
  </si>
  <si>
    <t>48888.605</t>
  </si>
  <si>
    <t>-O.Ol5</t>
  </si>
  <si>
    <t>l3</t>
  </si>
  <si>
    <t>15</t>
  </si>
  <si>
    <t>-O.Ol9</t>
  </si>
  <si>
    <t>R. Hill</t>
  </si>
  <si>
    <t>48952.724</t>
  </si>
  <si>
    <t>l4</t>
  </si>
  <si>
    <t>48954.668</t>
  </si>
  <si>
    <t>654l</t>
  </si>
  <si>
    <t>-O.Ol8</t>
  </si>
  <si>
    <t>l2</t>
  </si>
  <si>
    <t>48955.538</t>
  </si>
  <si>
    <t>l0</t>
  </si>
  <si>
    <t>S. Cook</t>
  </si>
  <si>
    <t>49333.558</t>
  </si>
  <si>
    <t>703l</t>
  </si>
  <si>
    <t>l5</t>
  </si>
  <si>
    <t>9</t>
  </si>
  <si>
    <t>C. Stephan</t>
  </si>
  <si>
    <t>l6</t>
  </si>
  <si>
    <t>50045.593</t>
  </si>
  <si>
    <t>50Ð50.555</t>
  </si>
  <si>
    <t>50080.659</t>
  </si>
  <si>
    <t>l8</t>
  </si>
  <si>
    <t>R. Hays</t>
  </si>
  <si>
    <t>D.</t>
  </si>
  <si>
    <t>Williams</t>
  </si>
  <si>
    <t>R.</t>
  </si>
  <si>
    <t>Hays</t>
  </si>
  <si>
    <t>C.</t>
  </si>
  <si>
    <t>Stephan</t>
  </si>
  <si>
    <t>G.</t>
  </si>
  <si>
    <t>Samolyk</t>
  </si>
  <si>
    <t>Chaple</t>
  </si>
  <si>
    <t>Hill</t>
  </si>
  <si>
    <t>P.</t>
  </si>
  <si>
    <t>Guilbault</t>
  </si>
  <si>
    <t>Crumrine</t>
  </si>
  <si>
    <t>J.</t>
  </si>
  <si>
    <t>Roe (CCD)</t>
  </si>
  <si>
    <t>JAVSO 49, 108</t>
  </si>
  <si>
    <t>JAVSO, 49, 108</t>
  </si>
  <si>
    <t>JBAV, 60</t>
  </si>
  <si>
    <t>JAVSO, 50, 133</t>
  </si>
  <si>
    <t>BAAVSSC190</t>
  </si>
  <si>
    <t>JAAVSO 51, 2023</t>
  </si>
  <si>
    <t>JAAVSO 51, 134</t>
  </si>
  <si>
    <t>JBAV, 79</t>
  </si>
  <si>
    <t>JAAVSO, 51, 250</t>
  </si>
  <si>
    <t>BAV 91 Feb 2024</t>
  </si>
  <si>
    <t xml:space="preserve">Mag </t>
  </si>
  <si>
    <t>Next ToM-P</t>
  </si>
  <si>
    <t>Next ToM-S</t>
  </si>
  <si>
    <t>8.55-11.27</t>
  </si>
  <si>
    <t>VSX</t>
  </si>
  <si>
    <t>JAAVSO52#1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</si>
</sst>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\$#,##0_);&quot;($&quot;#,##0\)"/>
    <numFmt numFmtId="165" formatCode="m/d/yyyy\ h:mm"/>
    <numFmt numFmtId="166" formatCode="0.000"/>
    <numFmt numFmtId="167" formatCode="0.0"/>
    <numFmt numFmtId="168" formatCode="d/mm/yyyy;@"/>
    <numFmt numFmtId="169" formatCode="0.00000"/>
    <numFmt numFmtId="170" formatCode="0.0000"/>
  </numFmts>
  <fonts count="22" x14ac:knownFonts="1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b/>
      <sz val="10"/>
      <color rgb="FF0070C0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8" tint="0.59999389629810485"/>
        <bgColor indexed="64"/>
      </patternFill>
    </fill>
  </fills>
  <borders count="18">
    <border>
      <left/>
      <right/>
      <top/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0">
    <xf numFmtId="0" fontId="0" fillId="0" borderId="0">
      <alignment vertical="top"/>
    </xf>
    <xf numFmtId="3" fontId="17" fillId="0" borderId="0" applyFill="0" applyBorder="0" applyProtection="0">
      <alignment vertical="top"/>
    </xf>
    <xf numFmtId="164" fontId="17" fillId="0" borderId="0" applyFill="0" applyBorder="0" applyProtection="0">
      <alignment vertical="top"/>
    </xf>
    <xf numFmtId="0" fontId="17" fillId="0" borderId="0" applyFill="0" applyBorder="0" applyProtection="0">
      <alignment vertical="top"/>
    </xf>
    <xf numFmtId="2" fontId="17" fillId="0" borderId="0" applyFill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1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</cellStyleXfs>
  <cellXfs count="108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Alignment="1"/>
    <xf numFmtId="0" fontId="3" fillId="0" borderId="0" xfId="0" applyFont="1" applyAlignment="1"/>
    <xf numFmtId="0" fontId="0" fillId="0" borderId="1" xfId="0" applyBorder="1" applyAlignment="1"/>
    <xf numFmtId="0" fontId="0" fillId="0" borderId="2" xfId="0" applyBorder="1" applyAlignment="1"/>
    <xf numFmtId="0" fontId="4" fillId="0" borderId="0" xfId="0" applyFont="1">
      <alignment vertical="top"/>
    </xf>
    <xf numFmtId="0" fontId="5" fillId="0" borderId="0" xfId="0" applyFont="1">
      <alignment vertical="top"/>
    </xf>
    <xf numFmtId="0" fontId="6" fillId="0" borderId="0" xfId="0" applyFont="1">
      <alignment vertical="top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 vertical="top"/>
    </xf>
    <xf numFmtId="0" fontId="7" fillId="0" borderId="0" xfId="0" applyFont="1" applyAlignment="1"/>
    <xf numFmtId="0" fontId="0" fillId="0" borderId="3" xfId="0" applyBorder="1" applyAlignment="1">
      <alignment horizontal="center"/>
    </xf>
    <xf numFmtId="0" fontId="7" fillId="0" borderId="0" xfId="0" applyFont="1">
      <alignment vertical="top"/>
    </xf>
    <xf numFmtId="0" fontId="0" fillId="0" borderId="0" xfId="0" applyAlignment="1">
      <alignment horizontal="center"/>
    </xf>
    <xf numFmtId="0" fontId="3" fillId="0" borderId="0" xfId="0" applyFont="1">
      <alignment vertical="top"/>
    </xf>
    <xf numFmtId="0" fontId="7" fillId="0" borderId="0" xfId="0" applyFont="1" applyAlignment="1">
      <alignment horizontal="center"/>
    </xf>
    <xf numFmtId="0" fontId="0" fillId="0" borderId="1" xfId="0" applyBorder="1">
      <alignment vertical="top"/>
    </xf>
    <xf numFmtId="0" fontId="0" fillId="0" borderId="2" xfId="0" applyBorder="1">
      <alignment vertical="top"/>
    </xf>
    <xf numFmtId="165" fontId="7" fillId="0" borderId="0" xfId="0" applyNumberFormat="1" applyFont="1">
      <alignment vertical="top"/>
    </xf>
    <xf numFmtId="0" fontId="0" fillId="0" borderId="4" xfId="0" applyBorder="1" applyAlignment="1"/>
    <xf numFmtId="0" fontId="0" fillId="0" borderId="4" xfId="0" applyBorder="1" applyAlignment="1">
      <alignment horizontal="left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/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166" fontId="10" fillId="0" borderId="0" xfId="0" applyNumberFormat="1" applyFont="1" applyAlignment="1">
      <alignment horizontal="left"/>
    </xf>
    <xf numFmtId="0" fontId="11" fillId="0" borderId="0" xfId="0" applyFont="1" applyAlignme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wrapText="1"/>
    </xf>
    <xf numFmtId="0" fontId="11" fillId="0" borderId="0" xfId="0" applyFont="1">
      <alignment vertical="top"/>
    </xf>
    <xf numFmtId="0" fontId="11" fillId="0" borderId="0" xfId="0" applyFont="1" applyAlignment="1">
      <alignment horizontal="left"/>
    </xf>
    <xf numFmtId="0" fontId="10" fillId="0" borderId="0" xfId="0" applyFont="1">
      <alignment vertical="top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/>
    </xf>
    <xf numFmtId="0" fontId="13" fillId="0" borderId="0" xfId="7" applyFont="1" applyAlignment="1">
      <alignment horizontal="left" vertical="center"/>
    </xf>
    <xf numFmtId="0" fontId="13" fillId="0" borderId="0" xfId="7" applyFont="1" applyAlignment="1">
      <alignment horizontal="center" vertical="center"/>
    </xf>
    <xf numFmtId="0" fontId="10" fillId="0" borderId="0" xfId="6" applyFont="1" applyAlignment="1">
      <alignment wrapText="1"/>
    </xf>
    <xf numFmtId="0" fontId="10" fillId="0" borderId="0" xfId="6" applyFont="1" applyAlignment="1">
      <alignment horizontal="center" wrapText="1"/>
    </xf>
    <xf numFmtId="0" fontId="10" fillId="0" borderId="0" xfId="6" applyFont="1" applyAlignment="1">
      <alignment horizontal="left" wrapText="1"/>
    </xf>
    <xf numFmtId="0" fontId="10" fillId="0" borderId="0" xfId="6" applyFont="1"/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left"/>
    </xf>
    <xf numFmtId="0" fontId="13" fillId="0" borderId="0" xfId="8" applyFont="1" applyAlignment="1">
      <alignment horizontal="left" vertical="center"/>
    </xf>
    <xf numFmtId="0" fontId="13" fillId="0" borderId="0" xfId="8" applyFont="1" applyAlignment="1">
      <alignment horizontal="center"/>
    </xf>
    <xf numFmtId="0" fontId="14" fillId="0" borderId="0" xfId="8" applyFont="1" applyAlignment="1">
      <alignment horizontal="left"/>
    </xf>
    <xf numFmtId="0" fontId="14" fillId="0" borderId="0" xfId="8" applyFont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2" fillId="0" borderId="0" xfId="6" applyFont="1" applyAlignment="1">
      <alignment horizontal="left"/>
    </xf>
    <xf numFmtId="0" fontId="12" fillId="0" borderId="0" xfId="6" applyFont="1" applyAlignment="1">
      <alignment horizontal="center" wrapText="1"/>
    </xf>
    <xf numFmtId="0" fontId="12" fillId="0" borderId="0" xfId="6" applyFont="1" applyAlignment="1">
      <alignment horizontal="left" wrapText="1"/>
    </xf>
    <xf numFmtId="0" fontId="14" fillId="0" borderId="0" xfId="6" applyFont="1"/>
    <xf numFmtId="0" fontId="14" fillId="0" borderId="0" xfId="6" applyFont="1" applyAlignment="1">
      <alignment horizontal="center"/>
    </xf>
    <xf numFmtId="0" fontId="14" fillId="0" borderId="0" xfId="6" applyFont="1" applyAlignment="1">
      <alignment horizontal="left"/>
    </xf>
    <xf numFmtId="0" fontId="15" fillId="0" borderId="0" xfId="0" applyFont="1" applyAlignment="1">
      <alignment horizontal="left"/>
    </xf>
    <xf numFmtId="0" fontId="0" fillId="0" borderId="5" xfId="0" applyBorder="1" applyAlignment="1">
      <alignment horizontal="center"/>
    </xf>
    <xf numFmtId="0" fontId="0" fillId="0" borderId="6" xfId="0" applyBorder="1">
      <alignment vertical="top"/>
    </xf>
    <xf numFmtId="0" fontId="0" fillId="0" borderId="7" xfId="0" applyBorder="1" applyAlignment="1">
      <alignment horizontal="center"/>
    </xf>
    <xf numFmtId="0" fontId="0" fillId="0" borderId="8" xfId="0" applyBorder="1">
      <alignment vertical="top"/>
    </xf>
    <xf numFmtId="0" fontId="16" fillId="0" borderId="0" xfId="5" applyNumberFormat="1" applyFill="1" applyBorder="1" applyAlignment="1" applyProtection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>
      <alignment vertical="top"/>
    </xf>
    <xf numFmtId="0" fontId="10" fillId="2" borderId="11" xfId="0" applyFont="1" applyFill="1" applyBorder="1" applyAlignment="1">
      <alignment horizontal="left" vertical="top" wrapText="1" indent="1"/>
    </xf>
    <xf numFmtId="0" fontId="10" fillId="2" borderId="11" xfId="0" applyFont="1" applyFill="1" applyBorder="1" applyAlignment="1">
      <alignment horizontal="center" vertical="top" wrapText="1"/>
    </xf>
    <xf numFmtId="0" fontId="10" fillId="2" borderId="11" xfId="0" applyFont="1" applyFill="1" applyBorder="1" applyAlignment="1">
      <alignment horizontal="right" vertical="top" wrapText="1"/>
    </xf>
    <xf numFmtId="0" fontId="16" fillId="2" borderId="11" xfId="5" applyNumberFormat="1" applyFill="1" applyBorder="1" applyAlignment="1" applyProtection="1">
      <alignment horizontal="right" vertical="top" wrapText="1"/>
    </xf>
    <xf numFmtId="167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left"/>
    </xf>
    <xf numFmtId="168" fontId="10" fillId="0" borderId="0" xfId="0" applyNumberFormat="1" applyFont="1" applyAlignment="1"/>
    <xf numFmtId="168" fontId="0" fillId="0" borderId="0" xfId="0" applyNumberFormat="1" applyAlignment="1"/>
    <xf numFmtId="168" fontId="3" fillId="0" borderId="0" xfId="0" applyNumberFormat="1" applyFont="1" applyAlignment="1"/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left" vertical="center" wrapText="1"/>
      <protection locked="0"/>
    </xf>
    <xf numFmtId="43" fontId="18" fillId="0" borderId="0" xfId="9" applyFont="1" applyBorder="1"/>
    <xf numFmtId="0" fontId="18" fillId="0" borderId="0" xfId="0" applyFont="1" applyAlignme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169" fontId="18" fillId="0" borderId="0" xfId="0" applyNumberFormat="1" applyFont="1" applyAlignment="1">
      <alignment horizontal="left" vertical="center" wrapText="1"/>
    </xf>
    <xf numFmtId="169" fontId="18" fillId="0" borderId="0" xfId="0" applyNumberFormat="1" applyFont="1" applyAlignment="1" applyProtection="1">
      <alignment horizontal="left" vertical="center" wrapText="1"/>
      <protection locked="0"/>
    </xf>
    <xf numFmtId="0" fontId="18" fillId="0" borderId="0" xfId="0" applyFont="1" applyAlignment="1">
      <alignment horizontal="center" vertical="center"/>
    </xf>
    <xf numFmtId="0" fontId="19" fillId="0" borderId="14" xfId="0" applyFont="1" applyBorder="1" applyAlignment="1">
      <alignment horizontal="right" vertical="center"/>
    </xf>
    <xf numFmtId="0" fontId="19" fillId="0" borderId="17" xfId="0" applyFont="1" applyBorder="1" applyAlignment="1">
      <alignment horizontal="right" vertical="center"/>
    </xf>
    <xf numFmtId="0" fontId="0" fillId="3" borderId="12" xfId="0" applyFill="1" applyBorder="1" applyAlignment="1">
      <alignment horizontal="right" vertical="center"/>
    </xf>
    <xf numFmtId="0" fontId="0" fillId="3" borderId="13" xfId="0" applyFill="1" applyBorder="1" applyAlignment="1">
      <alignment horizontal="center" vertical="center"/>
    </xf>
    <xf numFmtId="0" fontId="20" fillId="0" borderId="15" xfId="0" applyFont="1" applyBorder="1" applyAlignment="1">
      <alignment horizontal="right" vertical="center"/>
    </xf>
    <xf numFmtId="0" fontId="21" fillId="0" borderId="15" xfId="0" applyFont="1" applyBorder="1" applyAlignment="1">
      <alignment horizontal="right" vertical="center"/>
    </xf>
    <xf numFmtId="22" fontId="21" fillId="0" borderId="15" xfId="0" applyNumberFormat="1" applyFont="1" applyBorder="1" applyAlignment="1">
      <alignment horizontal="right" vertical="center"/>
    </xf>
    <xf numFmtId="22" fontId="21" fillId="0" borderId="16" xfId="0" applyNumberFormat="1" applyFont="1" applyBorder="1" applyAlignment="1">
      <alignment horizontal="right" vertical="center"/>
    </xf>
    <xf numFmtId="170" fontId="21" fillId="0" borderId="15" xfId="0" applyNumberFormat="1" applyFont="1" applyBorder="1" applyAlignment="1">
      <alignment horizontal="right" vertical="center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>
      <alignment horizontal="left"/>
    </xf>
  </cellXfs>
  <cellStyles count="10">
    <cellStyle name="Comma" xfId="9" builtinId="3"/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A_A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656942823803966"/>
          <c:y val="3.1645569620253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4530767001665"/>
          <c:y val="0.21835476778018656"/>
          <c:w val="0.7950336591602134"/>
          <c:h val="0.57067610219608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1'!$F$21:$F$1795</c:f>
              <c:numCache>
                <c:formatCode>General</c:formatCode>
                <c:ptCount val="1775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17143</c:v>
                </c:pt>
                <c:pt idx="1605">
                  <c:v>17154</c:v>
                </c:pt>
                <c:pt idx="1606">
                  <c:v>17180</c:v>
                </c:pt>
                <c:pt idx="1607">
                  <c:v>17207.5</c:v>
                </c:pt>
                <c:pt idx="1608">
                  <c:v>17452</c:v>
                </c:pt>
                <c:pt idx="1609">
                  <c:v>17500</c:v>
                </c:pt>
                <c:pt idx="1610">
                  <c:v>17519.5</c:v>
                </c:pt>
                <c:pt idx="1611">
                  <c:v>17538</c:v>
                </c:pt>
                <c:pt idx="1612">
                  <c:v>17539</c:v>
                </c:pt>
                <c:pt idx="1613">
                  <c:v>17576</c:v>
                </c:pt>
                <c:pt idx="1614">
                  <c:v>17817</c:v>
                </c:pt>
                <c:pt idx="1615">
                  <c:v>17914</c:v>
                </c:pt>
                <c:pt idx="1616">
                  <c:v>17915</c:v>
                </c:pt>
                <c:pt idx="1617">
                  <c:v>17995</c:v>
                </c:pt>
                <c:pt idx="1618">
                  <c:v>17996</c:v>
                </c:pt>
                <c:pt idx="1619">
                  <c:v>18190</c:v>
                </c:pt>
                <c:pt idx="1620">
                  <c:v>18239</c:v>
                </c:pt>
              </c:numCache>
            </c:numRef>
          </c:xVal>
          <c:yVal>
            <c:numRef>
              <c:f>'Active 1'!$H$21:$H$1795</c:f>
              <c:numCache>
                <c:formatCode>General</c:formatCode>
                <c:ptCount val="1775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3">
                  <c:v>3.6360800004331395E-2</c:v>
                </c:pt>
                <c:pt idx="265">
                  <c:v>3.7360800000897143E-2</c:v>
                </c:pt>
                <c:pt idx="267">
                  <c:v>3.6290400006691925E-2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9">
                  <c:v>3.6628800007747486E-2</c:v>
                </c:pt>
                <c:pt idx="286">
                  <c:v>4.0361600003961939E-2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62">
                  <c:v>4.0376800003286917E-2</c:v>
                </c:pt>
                <c:pt idx="363">
                  <c:v>2.4841600003128406E-2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24">
                  <c:v>1.9938400000683032E-2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9">
                  <c:v>1.8672800004424062E-2</c:v>
                </c:pt>
                <c:pt idx="441">
                  <c:v>1.835600000777049E-2</c:v>
                </c:pt>
                <c:pt idx="444">
                  <c:v>2.198560000397265E-2</c:v>
                </c:pt>
                <c:pt idx="445">
                  <c:v>1.8023999997240026E-2</c:v>
                </c:pt>
                <c:pt idx="447">
                  <c:v>9.118400004808791E-3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7">
                  <c:v>2.1636800003761891E-2</c:v>
                </c:pt>
                <c:pt idx="470">
                  <c:v>2.3636800004169345E-2</c:v>
                </c:pt>
                <c:pt idx="472">
                  <c:v>2.863680000155E-2</c:v>
                </c:pt>
                <c:pt idx="474">
                  <c:v>2.3566400006529875E-2</c:v>
                </c:pt>
                <c:pt idx="475">
                  <c:v>2.4566400003095623E-2</c:v>
                </c:pt>
                <c:pt idx="481">
                  <c:v>2.2299199998087715E-2</c:v>
                </c:pt>
                <c:pt idx="512">
                  <c:v>2.0199200007482432E-2</c:v>
                </c:pt>
                <c:pt idx="546">
                  <c:v>2.3612000004504807E-2</c:v>
                </c:pt>
                <c:pt idx="561">
                  <c:v>1.8094400002155453E-2</c:v>
                </c:pt>
                <c:pt idx="566">
                  <c:v>2.5827199999184813E-2</c:v>
                </c:pt>
                <c:pt idx="571">
                  <c:v>1.5989600004104432E-2</c:v>
                </c:pt>
                <c:pt idx="574">
                  <c:v>2.2919200004253071E-2</c:v>
                </c:pt>
                <c:pt idx="660">
                  <c:v>9.0176000085193664E-3</c:v>
                </c:pt>
                <c:pt idx="819">
                  <c:v>0</c:v>
                </c:pt>
                <c:pt idx="826">
                  <c:v>1.9320000064908527E-3</c:v>
                </c:pt>
                <c:pt idx="827">
                  <c:v>-1.138400002673734E-3</c:v>
                </c:pt>
                <c:pt idx="832">
                  <c:v>2.0592000073520467E-3</c:v>
                </c:pt>
                <c:pt idx="1504">
                  <c:v>-5.1142399999662302E-2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34-4E5D-8143-E18995DFC47A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1'!$F$21:$F$1645</c:f>
              <c:numCache>
                <c:formatCode>General</c:formatCode>
                <c:ptCount val="1625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17143</c:v>
                </c:pt>
                <c:pt idx="1605">
                  <c:v>17154</c:v>
                </c:pt>
                <c:pt idx="1606">
                  <c:v>17180</c:v>
                </c:pt>
                <c:pt idx="1607">
                  <c:v>17207.5</c:v>
                </c:pt>
                <c:pt idx="1608">
                  <c:v>17452</c:v>
                </c:pt>
                <c:pt idx="1609">
                  <c:v>17500</c:v>
                </c:pt>
                <c:pt idx="1610">
                  <c:v>17519.5</c:v>
                </c:pt>
                <c:pt idx="1611">
                  <c:v>17538</c:v>
                </c:pt>
                <c:pt idx="1612">
                  <c:v>17539</c:v>
                </c:pt>
                <c:pt idx="1613">
                  <c:v>17576</c:v>
                </c:pt>
                <c:pt idx="1614">
                  <c:v>17817</c:v>
                </c:pt>
                <c:pt idx="1615">
                  <c:v>17914</c:v>
                </c:pt>
                <c:pt idx="1616">
                  <c:v>17915</c:v>
                </c:pt>
                <c:pt idx="1617">
                  <c:v>17995</c:v>
                </c:pt>
                <c:pt idx="1618">
                  <c:v>17996</c:v>
                </c:pt>
                <c:pt idx="1619">
                  <c:v>18190</c:v>
                </c:pt>
                <c:pt idx="1620">
                  <c:v>18239</c:v>
                </c:pt>
              </c:numCache>
            </c:numRef>
          </c:xVal>
          <c:yVal>
            <c:numRef>
              <c:f>'Active 1'!$I$21:$I$1645</c:f>
              <c:numCache>
                <c:formatCode>General</c:formatCode>
                <c:ptCount val="1625"/>
                <c:pt idx="261">
                  <c:v>3.5360800000489689E-2</c:v>
                </c:pt>
                <c:pt idx="262">
                  <c:v>3.5360800000489689E-2</c:v>
                </c:pt>
                <c:pt idx="264">
                  <c:v>3.6360800004331395E-2</c:v>
                </c:pt>
                <c:pt idx="266">
                  <c:v>2.9290400001627859E-2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8">
                  <c:v>3.1628800003090873E-2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8">
                  <c:v>2.8383200005919207E-2</c:v>
                </c:pt>
                <c:pt idx="302">
                  <c:v>2.4725600000238046E-2</c:v>
                </c:pt>
                <c:pt idx="309">
                  <c:v>2.3800800001481548E-2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92">
                  <c:v>1.9596000005549286E-2</c:v>
                </c:pt>
                <c:pt idx="393">
                  <c:v>1.806080000824295E-2</c:v>
                </c:pt>
                <c:pt idx="401">
                  <c:v>1.5399200005049352E-2</c:v>
                </c:pt>
                <c:pt idx="406">
                  <c:v>1.5328800000133924E-2</c:v>
                </c:pt>
                <c:pt idx="411">
                  <c:v>2.0258400007151067E-2</c:v>
                </c:pt>
                <c:pt idx="415">
                  <c:v>2.2881600001710467E-2</c:v>
                </c:pt>
                <c:pt idx="416">
                  <c:v>1.5544000001682434E-2</c:v>
                </c:pt>
                <c:pt idx="417">
                  <c:v>1.9544000002497341E-2</c:v>
                </c:pt>
                <c:pt idx="425">
                  <c:v>1.9938400000683032E-2</c:v>
                </c:pt>
                <c:pt idx="430">
                  <c:v>2.3403200000757352E-2</c:v>
                </c:pt>
                <c:pt idx="433">
                  <c:v>2.4882400000933558E-2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40">
                  <c:v>2.0137600004090928E-2</c:v>
                </c:pt>
                <c:pt idx="442">
                  <c:v>2.0420799999556039E-2</c:v>
                </c:pt>
                <c:pt idx="443">
                  <c:v>1.8885600002249703E-2</c:v>
                </c:pt>
                <c:pt idx="446">
                  <c:v>1.8223999999463558E-2</c:v>
                </c:pt>
                <c:pt idx="448">
                  <c:v>1.9844000002194662E-2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68">
                  <c:v>2.2636800000327639E-2</c:v>
                </c:pt>
                <c:pt idx="471">
                  <c:v>2.3636800004169345E-2</c:v>
                </c:pt>
                <c:pt idx="473">
                  <c:v>2.3101600003428757E-2</c:v>
                </c:pt>
                <c:pt idx="478">
                  <c:v>2.0904800003336277E-2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5">
                  <c:v>1.912560000346275E-2</c:v>
                </c:pt>
                <c:pt idx="496">
                  <c:v>1.9858400002704002E-2</c:v>
                </c:pt>
                <c:pt idx="497">
                  <c:v>2.2252800001297146E-2</c:v>
                </c:pt>
                <c:pt idx="498">
                  <c:v>2.1056000005046371E-2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1">
                  <c:v>1.9199200003640726E-2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5">
                  <c:v>1.9468799997412134E-2</c:v>
                </c:pt>
                <c:pt idx="536">
                  <c:v>1.8398400003206916E-2</c:v>
                </c:pt>
                <c:pt idx="537">
                  <c:v>1.9879200001014397E-2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4">
                  <c:v>2.0147200004430488E-2</c:v>
                </c:pt>
                <c:pt idx="545">
                  <c:v>2.3147200001403689E-2</c:v>
                </c:pt>
                <c:pt idx="547">
                  <c:v>1.9471200001135003E-2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5">
                  <c:v>2.734480000071926E-2</c:v>
                </c:pt>
                <c:pt idx="556">
                  <c:v>2.680960000725463E-2</c:v>
                </c:pt>
                <c:pt idx="557">
                  <c:v>1.8429600000672508E-2</c:v>
                </c:pt>
                <c:pt idx="558">
                  <c:v>2.3824000003514811E-2</c:v>
                </c:pt>
                <c:pt idx="559">
                  <c:v>2.2981599999184255E-2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8">
                  <c:v>1.991200000338722E-2</c:v>
                </c:pt>
                <c:pt idx="569">
                  <c:v>2.1912000003794674E-2</c:v>
                </c:pt>
                <c:pt idx="570">
                  <c:v>2.1236000007775147E-2</c:v>
                </c:pt>
                <c:pt idx="572">
                  <c:v>2.0489599999564234E-2</c:v>
                </c:pt>
                <c:pt idx="573">
                  <c:v>2.3954399999638554E-2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595">
                  <c:v>1.6971999997622333E-2</c:v>
                </c:pt>
                <c:pt idx="596">
                  <c:v>1.6971999997622333E-2</c:v>
                </c:pt>
                <c:pt idx="597">
                  <c:v>1.8971999998029787E-2</c:v>
                </c:pt>
                <c:pt idx="598">
                  <c:v>2.0901600000797771E-2</c:v>
                </c:pt>
                <c:pt idx="599">
                  <c:v>1.9380800004000776E-2</c:v>
                </c:pt>
                <c:pt idx="600">
                  <c:v>1.5875199998845346E-2</c:v>
                </c:pt>
                <c:pt idx="601">
                  <c:v>1.4404800000193063E-2</c:v>
                </c:pt>
                <c:pt idx="602">
                  <c:v>1.6634400002658367E-2</c:v>
                </c:pt>
                <c:pt idx="603">
                  <c:v>2.0564000005833805E-2</c:v>
                </c:pt>
                <c:pt idx="604">
                  <c:v>2.7254400003585033E-2</c:v>
                </c:pt>
                <c:pt idx="605">
                  <c:v>1.8184000007750001E-2</c:v>
                </c:pt>
                <c:pt idx="607">
                  <c:v>2.3522400006186217E-2</c:v>
                </c:pt>
                <c:pt idx="609">
                  <c:v>1.9184800003131386E-2</c:v>
                </c:pt>
                <c:pt idx="612">
                  <c:v>2.0636000008380506E-2</c:v>
                </c:pt>
                <c:pt idx="613">
                  <c:v>1.6833600006066263E-2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3">
                  <c:v>1.4244799996959046E-2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0">
                  <c:v>1.352960000076564E-2</c:v>
                </c:pt>
                <c:pt idx="641">
                  <c:v>1.4529599997331388E-2</c:v>
                </c:pt>
                <c:pt idx="642">
                  <c:v>1.4079200002015568E-2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0">
                  <c:v>1.0924800000793766E-2</c:v>
                </c:pt>
                <c:pt idx="651">
                  <c:v>1.2615200001164339E-2</c:v>
                </c:pt>
                <c:pt idx="652">
                  <c:v>1.7657600001257379E-2</c:v>
                </c:pt>
                <c:pt idx="653">
                  <c:v>9.0520000012475066E-3</c:v>
                </c:pt>
                <c:pt idx="654">
                  <c:v>1.3545600006182212E-2</c:v>
                </c:pt>
                <c:pt idx="655">
                  <c:v>1.2010400008875877E-2</c:v>
                </c:pt>
                <c:pt idx="656">
                  <c:v>7.8696000055060722E-3</c:v>
                </c:pt>
                <c:pt idx="657">
                  <c:v>1.1658399998850655E-2</c:v>
                </c:pt>
                <c:pt idx="659">
                  <c:v>1.0123200001544319E-2</c:v>
                </c:pt>
                <c:pt idx="662">
                  <c:v>9.7448000014992431E-3</c:v>
                </c:pt>
                <c:pt idx="663">
                  <c:v>1.9744800003536511E-2</c:v>
                </c:pt>
                <c:pt idx="664">
                  <c:v>6.4072000022861175E-3</c:v>
                </c:pt>
                <c:pt idx="665">
                  <c:v>9.8720000023604371E-3</c:v>
                </c:pt>
                <c:pt idx="666">
                  <c:v>9.2103999995742925E-3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0">
                  <c:v>8.6048000011942349E-3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5">
                  <c:v>8.4639999986393377E-3</c:v>
                </c:pt>
                <c:pt idx="676">
                  <c:v>1.2013600004138425E-2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3">
                  <c:v>9.8728000011760741E-3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7">
                  <c:v>5.8024000027216971E-3</c:v>
                </c:pt>
                <c:pt idx="688">
                  <c:v>3.2672000015736558E-3</c:v>
                </c:pt>
                <c:pt idx="689">
                  <c:v>7.267200002388563E-3</c:v>
                </c:pt>
                <c:pt idx="690">
                  <c:v>8.267199998954311E-3</c:v>
                </c:pt>
                <c:pt idx="691">
                  <c:v>1.2267199999769218E-2</c:v>
                </c:pt>
                <c:pt idx="692">
                  <c:v>1.2732000002870336E-2</c:v>
                </c:pt>
                <c:pt idx="693">
                  <c:v>8.394399999815505E-3</c:v>
                </c:pt>
                <c:pt idx="694">
                  <c:v>1.1760800000047311E-2</c:v>
                </c:pt>
                <c:pt idx="695">
                  <c:v>7.0848000032128766E-3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5.9472000066307373E-3</c:v>
                </c:pt>
                <c:pt idx="720">
                  <c:v>6.9472000031964853E-3</c:v>
                </c:pt>
                <c:pt idx="721">
                  <c:v>7.947200007038191E-3</c:v>
                </c:pt>
                <c:pt idx="722">
                  <c:v>2.412000008916948E-3</c:v>
                </c:pt>
                <c:pt idx="723">
                  <c:v>4.412000002048444E-3</c:v>
                </c:pt>
                <c:pt idx="724">
                  <c:v>5.4120000058901496E-3</c:v>
                </c:pt>
                <c:pt idx="725">
                  <c:v>7.4120000062976032E-3</c:v>
                </c:pt>
                <c:pt idx="726">
                  <c:v>9.4120000067050569E-3</c:v>
                </c:pt>
                <c:pt idx="727">
                  <c:v>2.8767999974661507E-3</c:v>
                </c:pt>
                <c:pt idx="728">
                  <c:v>5.8768000017153099E-3</c:v>
                </c:pt>
                <c:pt idx="729">
                  <c:v>9.8768000025302172E-3</c:v>
                </c:pt>
                <c:pt idx="730">
                  <c:v>1.2876799999503419E-2</c:v>
                </c:pt>
                <c:pt idx="732">
                  <c:v>3.4160000359406695E-4</c:v>
                </c:pt>
                <c:pt idx="733">
                  <c:v>2.3416000040015206E-3</c:v>
                </c:pt>
                <c:pt idx="734">
                  <c:v>6.3416000048164278E-3</c:v>
                </c:pt>
                <c:pt idx="735">
                  <c:v>6.2152000027708709E-3</c:v>
                </c:pt>
                <c:pt idx="736">
                  <c:v>7.2151999993366189E-3</c:v>
                </c:pt>
                <c:pt idx="737">
                  <c:v>5.6800000020302832E-3</c:v>
                </c:pt>
                <c:pt idx="738">
                  <c:v>1.0679999999410938E-2</c:v>
                </c:pt>
                <c:pt idx="739">
                  <c:v>7.1448000016971491E-3</c:v>
                </c:pt>
                <c:pt idx="740">
                  <c:v>6.0744000074919313E-3</c:v>
                </c:pt>
                <c:pt idx="741">
                  <c:v>6.5392000033170916E-3</c:v>
                </c:pt>
                <c:pt idx="743">
                  <c:v>6.4128000085474923E-3</c:v>
                </c:pt>
                <c:pt idx="745">
                  <c:v>2.8775999962817878E-3</c:v>
                </c:pt>
                <c:pt idx="746">
                  <c:v>9.8776000013458543E-3</c:v>
                </c:pt>
                <c:pt idx="747">
                  <c:v>2.0328000027802773E-3</c:v>
                </c:pt>
                <c:pt idx="748">
                  <c:v>4.4975999990128912E-3</c:v>
                </c:pt>
                <c:pt idx="749">
                  <c:v>1.9624000051408075E-3</c:v>
                </c:pt>
                <c:pt idx="750">
                  <c:v>7.4272000056225806E-3</c:v>
                </c:pt>
                <c:pt idx="751">
                  <c:v>4.6807999970042147E-3</c:v>
                </c:pt>
                <c:pt idx="752">
                  <c:v>1.3008000023546629E-3</c:v>
                </c:pt>
                <c:pt idx="753">
                  <c:v>4.2304000016883947E-3</c:v>
                </c:pt>
                <c:pt idx="754">
                  <c:v>5.1600000006146729E-3</c:v>
                </c:pt>
                <c:pt idx="756">
                  <c:v>2.1904000022914261E-3</c:v>
                </c:pt>
                <c:pt idx="757">
                  <c:v>2.1200000046519563E-3</c:v>
                </c:pt>
                <c:pt idx="758">
                  <c:v>2.5144000028376468E-3</c:v>
                </c:pt>
                <c:pt idx="759">
                  <c:v>4.5144000032451004E-3</c:v>
                </c:pt>
                <c:pt idx="760">
                  <c:v>3.9792000025045127E-3</c:v>
                </c:pt>
                <c:pt idx="761">
                  <c:v>3.3736000041244552E-3</c:v>
                </c:pt>
                <c:pt idx="762">
                  <c:v>3.8383999999496154E-3</c:v>
                </c:pt>
                <c:pt idx="765">
                  <c:v>-9.0799999452428892E-4</c:v>
                </c:pt>
                <c:pt idx="766">
                  <c:v>3.106399999524001E-3</c:v>
                </c:pt>
                <c:pt idx="768">
                  <c:v>3.0504000023938715E-3</c:v>
                </c:pt>
                <c:pt idx="769">
                  <c:v>9.1747600003145635E-2</c:v>
                </c:pt>
                <c:pt idx="770">
                  <c:v>3.5576000009314157E-3</c:v>
                </c:pt>
                <c:pt idx="771">
                  <c:v>4.0224000040325336E-3</c:v>
                </c:pt>
                <c:pt idx="772">
                  <c:v>3.4871999960159883E-3</c:v>
                </c:pt>
                <c:pt idx="773">
                  <c:v>3.9519999991171062E-3</c:v>
                </c:pt>
                <c:pt idx="774">
                  <c:v>6.3184000027831644E-3</c:v>
                </c:pt>
                <c:pt idx="775">
                  <c:v>4.6424000029219314E-3</c:v>
                </c:pt>
                <c:pt idx="776">
                  <c:v>5.1071999987470917E-3</c:v>
                </c:pt>
                <c:pt idx="777">
                  <c:v>2.8960000054212287E-3</c:v>
                </c:pt>
                <c:pt idx="778">
                  <c:v>4.8256000009132549E-3</c:v>
                </c:pt>
                <c:pt idx="779">
                  <c:v>3.6287999973865226E-3</c:v>
                </c:pt>
                <c:pt idx="780">
                  <c:v>2.0232000024407171E-3</c:v>
                </c:pt>
                <c:pt idx="782">
                  <c:v>7.1520000346936285E-4</c:v>
                </c:pt>
                <c:pt idx="783">
                  <c:v>3.3072000078391284E-3</c:v>
                </c:pt>
                <c:pt idx="784">
                  <c:v>7.7199999941512942E-4</c:v>
                </c:pt>
                <c:pt idx="785">
                  <c:v>4.1808000023593195E-3</c:v>
                </c:pt>
                <c:pt idx="786">
                  <c:v>2.0399999993969686E-3</c:v>
                </c:pt>
                <c:pt idx="787">
                  <c:v>3.9696000021649525E-3</c:v>
                </c:pt>
                <c:pt idx="789">
                  <c:v>1.9840000022668391E-3</c:v>
                </c:pt>
                <c:pt idx="790">
                  <c:v>9.1360000078566372E-4</c:v>
                </c:pt>
                <c:pt idx="791">
                  <c:v>6.8800000008195639E-5</c:v>
                </c:pt>
                <c:pt idx="792">
                  <c:v>6.8800000008195639E-5</c:v>
                </c:pt>
                <c:pt idx="793">
                  <c:v>2.4632000058772974E-3</c:v>
                </c:pt>
                <c:pt idx="794">
                  <c:v>5.463200002850499E-3</c:v>
                </c:pt>
                <c:pt idx="795">
                  <c:v>2.39280000096187E-3</c:v>
                </c:pt>
                <c:pt idx="796">
                  <c:v>2.39280000096187E-3</c:v>
                </c:pt>
                <c:pt idx="797">
                  <c:v>-2.1279999782564119E-4</c:v>
                </c:pt>
                <c:pt idx="798">
                  <c:v>2.7872000064235181E-3</c:v>
                </c:pt>
                <c:pt idx="799">
                  <c:v>3.7872000029892661E-3</c:v>
                </c:pt>
                <c:pt idx="800">
                  <c:v>-7.479999985662289E-4</c:v>
                </c:pt>
                <c:pt idx="801">
                  <c:v>7.6608000017586164E-3</c:v>
                </c:pt>
                <c:pt idx="802">
                  <c:v>2.2383999967132695E-3</c:v>
                </c:pt>
                <c:pt idx="803">
                  <c:v>-4.2967999979737215E-3</c:v>
                </c:pt>
                <c:pt idx="804">
                  <c:v>-2.2967999975662678E-3</c:v>
                </c:pt>
                <c:pt idx="805">
                  <c:v>-1.2968000010005198E-3</c:v>
                </c:pt>
                <c:pt idx="806">
                  <c:v>2.7031999998143874E-3</c:v>
                </c:pt>
                <c:pt idx="807">
                  <c:v>-8.3199999789940193E-4</c:v>
                </c:pt>
                <c:pt idx="808">
                  <c:v>9.7600008302833885E-5</c:v>
                </c:pt>
                <c:pt idx="809">
                  <c:v>1.3232000055722892E-3</c:v>
                </c:pt>
                <c:pt idx="810">
                  <c:v>5.7679999736137688E-4</c:v>
                </c:pt>
                <c:pt idx="811">
                  <c:v>-3.9583999969181605E-3</c:v>
                </c:pt>
                <c:pt idx="812">
                  <c:v>2.5064000001293607E-3</c:v>
                </c:pt>
                <c:pt idx="813">
                  <c:v>-2.8799993742723018E-5</c:v>
                </c:pt>
                <c:pt idx="814">
                  <c:v>9.7120000282302499E-4</c:v>
                </c:pt>
                <c:pt idx="815">
                  <c:v>-4.0991999994730577E-3</c:v>
                </c:pt>
                <c:pt idx="816">
                  <c:v>9.0079999790759757E-4</c:v>
                </c:pt>
                <c:pt idx="817">
                  <c:v>2.9007999983150512E-3</c:v>
                </c:pt>
                <c:pt idx="818">
                  <c:v>5.9008000025642104E-3</c:v>
                </c:pt>
                <c:pt idx="820">
                  <c:v>3.2479999936185777E-4</c:v>
                </c:pt>
                <c:pt idx="822">
                  <c:v>-5.8719999942695722E-3</c:v>
                </c:pt>
                <c:pt idx="823">
                  <c:v>7.3256000032415614E-3</c:v>
                </c:pt>
                <c:pt idx="824">
                  <c:v>3.5232000009273179E-3</c:v>
                </c:pt>
                <c:pt idx="825">
                  <c:v>1.0776800001622178E-2</c:v>
                </c:pt>
                <c:pt idx="828">
                  <c:v>9.0400000772206113E-4</c:v>
                </c:pt>
                <c:pt idx="829">
                  <c:v>-7.1240000033867545E-3</c:v>
                </c:pt>
                <c:pt idx="831">
                  <c:v>3.1999999991967343E-3</c:v>
                </c:pt>
                <c:pt idx="833">
                  <c:v>-5.4639999871142209E-4</c:v>
                </c:pt>
                <c:pt idx="834">
                  <c:v>5.9184000056120567E-3</c:v>
                </c:pt>
                <c:pt idx="835">
                  <c:v>1.3832000040565617E-3</c:v>
                </c:pt>
                <c:pt idx="836">
                  <c:v>2.4240000493591651E-4</c:v>
                </c:pt>
                <c:pt idx="837">
                  <c:v>2.2424000053433701E-3</c:v>
                </c:pt>
                <c:pt idx="838">
                  <c:v>3.073600004427135E-3</c:v>
                </c:pt>
                <c:pt idx="839">
                  <c:v>-3.8136000002850778E-3</c:v>
                </c:pt>
                <c:pt idx="840">
                  <c:v>-8.1360000331187621E-4</c:v>
                </c:pt>
                <c:pt idx="841">
                  <c:v>-1.1936000009882264E-3</c:v>
                </c:pt>
                <c:pt idx="842">
                  <c:v>-4.3344000005163252E-3</c:v>
                </c:pt>
                <c:pt idx="843">
                  <c:v>-8.8319999485975131E-4</c:v>
                </c:pt>
                <c:pt idx="844">
                  <c:v>7.3760000668698922E-4</c:v>
                </c:pt>
                <c:pt idx="846">
                  <c:v>1.935200001753401E-3</c:v>
                </c:pt>
                <c:pt idx="847">
                  <c:v>3.4000000014202669E-3</c:v>
                </c:pt>
                <c:pt idx="848">
                  <c:v>-1.3519999629352242E-4</c:v>
                </c:pt>
                <c:pt idx="849">
                  <c:v>-6.7040000431006774E-4</c:v>
                </c:pt>
                <c:pt idx="850">
                  <c:v>-1.9095999959972687E-3</c:v>
                </c:pt>
                <c:pt idx="851">
                  <c:v>-3.4447999933036044E-3</c:v>
                </c:pt>
                <c:pt idx="852">
                  <c:v>5.5520000023534521E-4</c:v>
                </c:pt>
                <c:pt idx="853">
                  <c:v>5.5552000048919581E-3</c:v>
                </c:pt>
                <c:pt idx="854">
                  <c:v>1.8087999997078441E-3</c:v>
                </c:pt>
                <c:pt idx="855">
                  <c:v>4.8087999966810457E-3</c:v>
                </c:pt>
                <c:pt idx="856">
                  <c:v>-3.106399999524001E-3</c:v>
                </c:pt>
                <c:pt idx="857">
                  <c:v>2.2880000033183023E-3</c:v>
                </c:pt>
                <c:pt idx="858">
                  <c:v>-8.5280000348575413E-4</c:v>
                </c:pt>
                <c:pt idx="859">
                  <c:v>1.1471999969216995E-3</c:v>
                </c:pt>
                <c:pt idx="861">
                  <c:v>5.4160000581759959E-4</c:v>
                </c:pt>
                <c:pt idx="862">
                  <c:v>3.5416000027908012E-3</c:v>
                </c:pt>
                <c:pt idx="863">
                  <c:v>-5.9920000057900324E-4</c:v>
                </c:pt>
                <c:pt idx="864">
                  <c:v>2.400800003670156E-3</c:v>
                </c:pt>
                <c:pt idx="865">
                  <c:v>1.8656000029295683E-3</c:v>
                </c:pt>
                <c:pt idx="866">
                  <c:v>3.3040000562323257E-4</c:v>
                </c:pt>
                <c:pt idx="867">
                  <c:v>2.6000000070780516E-4</c:v>
                </c:pt>
                <c:pt idx="868">
                  <c:v>1.2600000045495108E-3</c:v>
                </c:pt>
                <c:pt idx="869">
                  <c:v>-2.7520000003278255E-4</c:v>
                </c:pt>
                <c:pt idx="870">
                  <c:v>-9.3679999554296955E-4</c:v>
                </c:pt>
                <c:pt idx="871">
                  <c:v>-1.5983999983291142E-3</c:v>
                </c:pt>
                <c:pt idx="872">
                  <c:v>-1.3359999866224825E-4</c:v>
                </c:pt>
                <c:pt idx="874">
                  <c:v>-4.2743999947560951E-3</c:v>
                </c:pt>
                <c:pt idx="877">
                  <c:v>-1.3447999954223633E-3</c:v>
                </c:pt>
                <c:pt idx="879">
                  <c:v>1.1999999696854502E-4</c:v>
                </c:pt>
                <c:pt idx="880">
                  <c:v>3.1200000012177043E-3</c:v>
                </c:pt>
                <c:pt idx="881">
                  <c:v>-2.0063999982085079E-3</c:v>
                </c:pt>
                <c:pt idx="882">
                  <c:v>4.5839999802410603E-4</c:v>
                </c:pt>
                <c:pt idx="883">
                  <c:v>-2.0767999958479777E-3</c:v>
                </c:pt>
                <c:pt idx="884">
                  <c:v>3.8800000038463622E-4</c:v>
                </c:pt>
                <c:pt idx="887">
                  <c:v>1.5040000289445743E-4</c:v>
                </c:pt>
                <c:pt idx="888">
                  <c:v>-3.8479999784613028E-4</c:v>
                </c:pt>
                <c:pt idx="889">
                  <c:v>-9.1999999858671799E-4</c:v>
                </c:pt>
                <c:pt idx="890">
                  <c:v>1.4184000028762966E-3</c:v>
                </c:pt>
                <c:pt idx="891">
                  <c:v>1.8831999987014569E-3</c:v>
                </c:pt>
                <c:pt idx="892">
                  <c:v>-6.5199999517062679E-4</c:v>
                </c:pt>
                <c:pt idx="896">
                  <c:v>-3.9895999943837523E-3</c:v>
                </c:pt>
                <c:pt idx="897">
                  <c:v>4.752000022563152E-4</c:v>
                </c:pt>
                <c:pt idx="898">
                  <c:v>-5.0599999958649278E-3</c:v>
                </c:pt>
                <c:pt idx="899">
                  <c:v>2.4047999977483414E-3</c:v>
                </c:pt>
                <c:pt idx="900">
                  <c:v>-3.7640000009560026E-3</c:v>
                </c:pt>
                <c:pt idx="901">
                  <c:v>4.63040000613546E-3</c:v>
                </c:pt>
                <c:pt idx="902">
                  <c:v>-7.510399998864159E-3</c:v>
                </c:pt>
                <c:pt idx="903">
                  <c:v>-6.5103999950224534E-3</c:v>
                </c:pt>
                <c:pt idx="904">
                  <c:v>-6.0455999919213355E-3</c:v>
                </c:pt>
                <c:pt idx="905">
                  <c:v>-1.863999932538718E-4</c:v>
                </c:pt>
                <c:pt idx="906">
                  <c:v>3.2080000019050203E-3</c:v>
                </c:pt>
                <c:pt idx="907">
                  <c:v>-3.3272000000579283E-3</c:v>
                </c:pt>
                <c:pt idx="908">
                  <c:v>-2.8623999969568104E-3</c:v>
                </c:pt>
                <c:pt idx="909">
                  <c:v>5.3631999981007539E-3</c:v>
                </c:pt>
                <c:pt idx="910">
                  <c:v>3.8280000007944182E-3</c:v>
                </c:pt>
                <c:pt idx="911">
                  <c:v>5.8280000012018718E-3</c:v>
                </c:pt>
                <c:pt idx="912">
                  <c:v>9.6000003395602107E-5</c:v>
                </c:pt>
                <c:pt idx="913">
                  <c:v>-4.391999973449856E-4</c:v>
                </c:pt>
                <c:pt idx="914">
                  <c:v>-1.7911999966599979E-3</c:v>
                </c:pt>
                <c:pt idx="915">
                  <c:v>-8.6159999773371965E-4</c:v>
                </c:pt>
                <c:pt idx="916">
                  <c:v>-1.9319999992148951E-3</c:v>
                </c:pt>
                <c:pt idx="917">
                  <c:v>1.9976000039605424E-3</c:v>
                </c:pt>
                <c:pt idx="918">
                  <c:v>-1.8607999954838306E-3</c:v>
                </c:pt>
                <c:pt idx="920">
                  <c:v>-1.422399996954482E-3</c:v>
                </c:pt>
                <c:pt idx="922">
                  <c:v>4.9359999684384093E-4</c:v>
                </c:pt>
                <c:pt idx="923">
                  <c:v>-1.1119999981019646E-3</c:v>
                </c:pt>
                <c:pt idx="924">
                  <c:v>-5.6471999996574596E-3</c:v>
                </c:pt>
                <c:pt idx="925">
                  <c:v>1.3527999981306493E-3</c:v>
                </c:pt>
                <c:pt idx="926">
                  <c:v>5.3527999989455566E-3</c:v>
                </c:pt>
                <c:pt idx="927">
                  <c:v>-5.1823999965563416E-3</c:v>
                </c:pt>
                <c:pt idx="928">
                  <c:v>-9.7599993750918657E-5</c:v>
                </c:pt>
                <c:pt idx="929">
                  <c:v>-4.1679999994812533E-3</c:v>
                </c:pt>
                <c:pt idx="930">
                  <c:v>-2.1679999990737997E-3</c:v>
                </c:pt>
                <c:pt idx="931">
                  <c:v>-1.2384000001475215E-3</c:v>
                </c:pt>
                <c:pt idx="932">
                  <c:v>3.7616000045090914E-3</c:v>
                </c:pt>
                <c:pt idx="933">
                  <c:v>4.7616000010748394E-3</c:v>
                </c:pt>
                <c:pt idx="934">
                  <c:v>1.5600000187987462E-4</c:v>
                </c:pt>
                <c:pt idx="935">
                  <c:v>-3.5199999983888119E-3</c:v>
                </c:pt>
                <c:pt idx="936">
                  <c:v>-1.0551999948802404E-3</c:v>
                </c:pt>
                <c:pt idx="937">
                  <c:v>-5.5199998314492404E-5</c:v>
                </c:pt>
                <c:pt idx="938">
                  <c:v>1.9448000020929612E-3</c:v>
                </c:pt>
                <c:pt idx="939">
                  <c:v>2.9447999986587092E-3</c:v>
                </c:pt>
                <c:pt idx="941">
                  <c:v>-2.2519999984069727E-3</c:v>
                </c:pt>
                <c:pt idx="942">
                  <c:v>-1.5615999946021475E-3</c:v>
                </c:pt>
                <c:pt idx="943">
                  <c:v>1.568000006955117E-4</c:v>
                </c:pt>
                <c:pt idx="944">
                  <c:v>1.1567999972612597E-3</c:v>
                </c:pt>
                <c:pt idx="945">
                  <c:v>-5.5591999989701435E-3</c:v>
                </c:pt>
                <c:pt idx="946">
                  <c:v>-2.094399998895824E-3</c:v>
                </c:pt>
                <c:pt idx="947">
                  <c:v>2.6384000011603348E-3</c:v>
                </c:pt>
                <c:pt idx="948">
                  <c:v>2.6384000011603348E-3</c:v>
                </c:pt>
                <c:pt idx="949">
                  <c:v>-8.9679999655345455E-4</c:v>
                </c:pt>
                <c:pt idx="950">
                  <c:v>-2.967199994600378E-3</c:v>
                </c:pt>
                <c:pt idx="951">
                  <c:v>-9.6719999419292435E-4</c:v>
                </c:pt>
                <c:pt idx="952">
                  <c:v>-3.0375999995158054E-3</c:v>
                </c:pt>
                <c:pt idx="953">
                  <c:v>-1.0375999991083518E-3</c:v>
                </c:pt>
                <c:pt idx="954">
                  <c:v>-2.3471999957109801E-3</c:v>
                </c:pt>
                <c:pt idx="955">
                  <c:v>-8.8240000332007185E-4</c:v>
                </c:pt>
                <c:pt idx="956">
                  <c:v>-1.4175999967847019E-3</c:v>
                </c:pt>
                <c:pt idx="957">
                  <c:v>-2.9527999940910377E-3</c:v>
                </c:pt>
                <c:pt idx="958">
                  <c:v>-2.628799993544817E-3</c:v>
                </c:pt>
                <c:pt idx="959">
                  <c:v>-1.628799996979069E-3</c:v>
                </c:pt>
                <c:pt idx="960">
                  <c:v>1.6247999956249259E-3</c:v>
                </c:pt>
                <c:pt idx="962">
                  <c:v>-4.6847999983583577E-3</c:v>
                </c:pt>
                <c:pt idx="963">
                  <c:v>1.8927999990410171E-3</c:v>
                </c:pt>
                <c:pt idx="964">
                  <c:v>4.8000001697801054E-5</c:v>
                </c:pt>
                <c:pt idx="965">
                  <c:v>-2.2399995941668749E-5</c:v>
                </c:pt>
                <c:pt idx="966">
                  <c:v>-3.1631999954697676E-3</c:v>
                </c:pt>
                <c:pt idx="967">
                  <c:v>-1.7688000007183291E-3</c:v>
                </c:pt>
                <c:pt idx="968">
                  <c:v>-2.3743999990983866E-3</c:v>
                </c:pt>
                <c:pt idx="969">
                  <c:v>-9.095999994315207E-4</c:v>
                </c:pt>
                <c:pt idx="970">
                  <c:v>1.3160000016796403E-3</c:v>
                </c:pt>
                <c:pt idx="971">
                  <c:v>-2.7543999967747368E-3</c:v>
                </c:pt>
                <c:pt idx="972">
                  <c:v>-5.5712000030325726E-3</c:v>
                </c:pt>
                <c:pt idx="973">
                  <c:v>1.1192000092705712E-3</c:v>
                </c:pt>
                <c:pt idx="974">
                  <c:v>-1.768000001902692E-3</c:v>
                </c:pt>
                <c:pt idx="975">
                  <c:v>-3.0319999495986849E-4</c:v>
                </c:pt>
                <c:pt idx="976">
                  <c:v>-3.3735999968484975E-3</c:v>
                </c:pt>
                <c:pt idx="977">
                  <c:v>-1.4640000154031441E-4</c:v>
                </c:pt>
                <c:pt idx="978">
                  <c:v>3.184000015608035E-4</c:v>
                </c:pt>
                <c:pt idx="979">
                  <c:v>-1.3575999983004294E-3</c:v>
                </c:pt>
                <c:pt idx="980">
                  <c:v>-8.0799999705050141E-4</c:v>
                </c:pt>
                <c:pt idx="981">
                  <c:v>-2.4135999919963069E-3</c:v>
                </c:pt>
                <c:pt idx="982">
                  <c:v>4.586400005791802E-3</c:v>
                </c:pt>
                <c:pt idx="983">
                  <c:v>-5.9487999969860539E-3</c:v>
                </c:pt>
                <c:pt idx="984">
                  <c:v>-4.9488000004203059E-3</c:v>
                </c:pt>
                <c:pt idx="985">
                  <c:v>-3.9487999965786003E-3</c:v>
                </c:pt>
                <c:pt idx="986">
                  <c:v>-2.4839999969117343E-3</c:v>
                </c:pt>
                <c:pt idx="987">
                  <c:v>-4.8399999650428072E-4</c:v>
                </c:pt>
                <c:pt idx="988">
                  <c:v>5.1600000006146729E-4</c:v>
                </c:pt>
                <c:pt idx="989">
                  <c:v>5.1600000006146729E-4</c:v>
                </c:pt>
                <c:pt idx="990">
                  <c:v>-2.0191999938106164E-3</c:v>
                </c:pt>
                <c:pt idx="991">
                  <c:v>-1.0191999972448684E-3</c:v>
                </c:pt>
                <c:pt idx="992">
                  <c:v>2.9808000035700388E-3</c:v>
                </c:pt>
                <c:pt idx="993">
                  <c:v>-2.5543999945512041E-3</c:v>
                </c:pt>
                <c:pt idx="994">
                  <c:v>-2.5543999945512041E-3</c:v>
                </c:pt>
                <c:pt idx="995">
                  <c:v>-1.5543999979854561E-3</c:v>
                </c:pt>
                <c:pt idx="996">
                  <c:v>-1.0896000021602958E-3</c:v>
                </c:pt>
                <c:pt idx="997">
                  <c:v>3.7519999750657007E-4</c:v>
                </c:pt>
                <c:pt idx="998">
                  <c:v>-6.1599999971804209E-3</c:v>
                </c:pt>
                <c:pt idx="999">
                  <c:v>-3.1600000002072193E-3</c:v>
                </c:pt>
                <c:pt idx="1000">
                  <c:v>3.8400000048568472E-3</c:v>
                </c:pt>
                <c:pt idx="1001">
                  <c:v>-3.6951999936718494E-3</c:v>
                </c:pt>
                <c:pt idx="1002">
                  <c:v>1.7696000068099238E-3</c:v>
                </c:pt>
                <c:pt idx="1003">
                  <c:v>-5.399999936344102E-4</c:v>
                </c:pt>
                <c:pt idx="1004">
                  <c:v>2.389599998423364E-3</c:v>
                </c:pt>
                <c:pt idx="1005">
                  <c:v>-2.2159999934956431E-3</c:v>
                </c:pt>
                <c:pt idx="1006">
                  <c:v>3.24880000698613E-3</c:v>
                </c:pt>
                <c:pt idx="1007">
                  <c:v>-2.8639999800361693E-4</c:v>
                </c:pt>
                <c:pt idx="1008">
                  <c:v>1.7136000024038367E-3</c:v>
                </c:pt>
                <c:pt idx="1009">
                  <c:v>-3.5679999564308673E-4</c:v>
                </c:pt>
                <c:pt idx="1010">
                  <c:v>-1.8919999929494224E-3</c:v>
                </c:pt>
                <c:pt idx="1012">
                  <c:v>-8.0719999823486432E-4</c:v>
                </c:pt>
                <c:pt idx="1013">
                  <c:v>-3.3423999993829057E-3</c:v>
                </c:pt>
                <c:pt idx="1014">
                  <c:v>9.8160000197822228E-4</c:v>
                </c:pt>
                <c:pt idx="1015">
                  <c:v>9.1120000433875248E-4</c:v>
                </c:pt>
                <c:pt idx="1016">
                  <c:v>3.3056000029318966E-3</c:v>
                </c:pt>
                <c:pt idx="1017">
                  <c:v>2.7704000021913089E-3</c:v>
                </c:pt>
                <c:pt idx="1018">
                  <c:v>1.7000000007101335E-3</c:v>
                </c:pt>
                <c:pt idx="1019">
                  <c:v>7.7000000019324943E-3</c:v>
                </c:pt>
                <c:pt idx="1020">
                  <c:v>-3.8351999974111095E-3</c:v>
                </c:pt>
                <c:pt idx="1021">
                  <c:v>-1.4479999663308263E-4</c:v>
                </c:pt>
                <c:pt idx="1022">
                  <c:v>1.7920000391313806E-4</c:v>
                </c:pt>
                <c:pt idx="1023">
                  <c:v>9.6800000028451905E-4</c:v>
                </c:pt>
                <c:pt idx="1024">
                  <c:v>-1.8064000032609329E-3</c:v>
                </c:pt>
                <c:pt idx="1025">
                  <c:v>-6.2320000142790377E-4</c:v>
                </c:pt>
                <c:pt idx="1026">
                  <c:v>3.7680000241380185E-4</c:v>
                </c:pt>
                <c:pt idx="1027">
                  <c:v>3.0640000477433205E-4</c:v>
                </c:pt>
                <c:pt idx="1028">
                  <c:v>2.3600000713486224E-4</c:v>
                </c:pt>
                <c:pt idx="1029">
                  <c:v>7.0080000296002254E-4</c:v>
                </c:pt>
                <c:pt idx="1030">
                  <c:v>-1.803999999538064E-3</c:v>
                </c:pt>
                <c:pt idx="1031">
                  <c:v>6.6079999669454992E-4</c:v>
                </c:pt>
                <c:pt idx="1032">
                  <c:v>1.5199999979813583E-3</c:v>
                </c:pt>
                <c:pt idx="1033">
                  <c:v>9.8479999724077061E-4</c:v>
                </c:pt>
                <c:pt idx="1034">
                  <c:v>-1.6487999964738265E-3</c:v>
                </c:pt>
                <c:pt idx="1035">
                  <c:v>6.8960000498918816E-4</c:v>
                </c:pt>
                <c:pt idx="1036">
                  <c:v>7.056000002194196E-3</c:v>
                </c:pt>
                <c:pt idx="1037">
                  <c:v>1.520800004072953E-3</c:v>
                </c:pt>
                <c:pt idx="1038">
                  <c:v>9.152000056928955E-4</c:v>
                </c:pt>
                <c:pt idx="1039">
                  <c:v>1.9152000022586435E-3</c:v>
                </c:pt>
                <c:pt idx="1040">
                  <c:v>-1.8872000000556E-3</c:v>
                </c:pt>
                <c:pt idx="1041">
                  <c:v>2.1128000007593073E-3</c:v>
                </c:pt>
                <c:pt idx="1042">
                  <c:v>3.1128000046010129E-3</c:v>
                </c:pt>
                <c:pt idx="1043">
                  <c:v>4.1128000011667609E-3</c:v>
                </c:pt>
                <c:pt idx="1044">
                  <c:v>-4.5039999531581998E-4</c:v>
                </c:pt>
                <c:pt idx="1045">
                  <c:v>-3.4079999968525954E-3</c:v>
                </c:pt>
                <c:pt idx="1046">
                  <c:v>-1.4079999964451417E-3</c:v>
                </c:pt>
                <c:pt idx="1047">
                  <c:v>-5.9431999980006367E-3</c:v>
                </c:pt>
                <c:pt idx="1048">
                  <c:v>-2.3231999948620796E-3</c:v>
                </c:pt>
                <c:pt idx="1049">
                  <c:v>-2.7455999952508137E-3</c:v>
                </c:pt>
                <c:pt idx="1050">
                  <c:v>-1.2807999955839477E-3</c:v>
                </c:pt>
                <c:pt idx="1051">
                  <c:v>-8.1599999248282984E-4</c:v>
                </c:pt>
                <c:pt idx="1052">
                  <c:v>-1.3512000004993752E-3</c:v>
                </c:pt>
                <c:pt idx="1053">
                  <c:v>-3.5120000393362716E-4</c:v>
                </c:pt>
                <c:pt idx="1054">
                  <c:v>-3.1239999952958897E-3</c:v>
                </c:pt>
                <c:pt idx="1055">
                  <c:v>-5.9264000010443851E-3</c:v>
                </c:pt>
                <c:pt idx="1056">
                  <c:v>-4.9263999972026795E-3</c:v>
                </c:pt>
                <c:pt idx="1057">
                  <c:v>7.3600000177975744E-5</c:v>
                </c:pt>
                <c:pt idx="1058">
                  <c:v>1.0736000040196814E-3</c:v>
                </c:pt>
                <c:pt idx="1059">
                  <c:v>1.0032000063802116E-3</c:v>
                </c:pt>
                <c:pt idx="1060">
                  <c:v>2.0032000029459596E-3</c:v>
                </c:pt>
                <c:pt idx="1061">
                  <c:v>4.0032000033534132E-3</c:v>
                </c:pt>
                <c:pt idx="1062">
                  <c:v>5.0032000071951188E-3</c:v>
                </c:pt>
                <c:pt idx="1063">
                  <c:v>5.0032000071951188E-3</c:v>
                </c:pt>
                <c:pt idx="1064">
                  <c:v>7.0032000076025724E-3</c:v>
                </c:pt>
                <c:pt idx="1065">
                  <c:v>9.0032000007340685E-3</c:v>
                </c:pt>
                <c:pt idx="1066">
                  <c:v>4.6800000563962385E-4</c:v>
                </c:pt>
                <c:pt idx="1067">
                  <c:v>1.6656000007060356E-3</c:v>
                </c:pt>
                <c:pt idx="1068">
                  <c:v>4.3560000049183145E-3</c:v>
                </c:pt>
                <c:pt idx="1069">
                  <c:v>4.6880000445526093E-4</c:v>
                </c:pt>
                <c:pt idx="1070">
                  <c:v>-1.0664000001270324E-3</c:v>
                </c:pt>
                <c:pt idx="1071">
                  <c:v>-1.368000012007542E-4</c:v>
                </c:pt>
                <c:pt idx="1072">
                  <c:v>8.6320000264095142E-4</c:v>
                </c:pt>
                <c:pt idx="1073">
                  <c:v>1.8631999992066994E-3</c:v>
                </c:pt>
                <c:pt idx="1074">
                  <c:v>2.8632000030484051E-3</c:v>
                </c:pt>
                <c:pt idx="1075">
                  <c:v>-2.305599999090191E-3</c:v>
                </c:pt>
                <c:pt idx="1076">
                  <c:v>2.1312000026227906E-3</c:v>
                </c:pt>
                <c:pt idx="1077">
                  <c:v>5.959999980404973E-4</c:v>
                </c:pt>
                <c:pt idx="1078">
                  <c:v>1.0048000040114857E-3</c:v>
                </c:pt>
                <c:pt idx="1079">
                  <c:v>-5.3039999329484999E-4</c:v>
                </c:pt>
                <c:pt idx="1080">
                  <c:v>-3.1359999993583187E-3</c:v>
                </c:pt>
                <c:pt idx="1081">
                  <c:v>8.6400000145658851E-4</c:v>
                </c:pt>
                <c:pt idx="1082">
                  <c:v>6.8640000026789494E-3</c:v>
                </c:pt>
                <c:pt idx="1083">
                  <c:v>1.7936000076588243E-3</c:v>
                </c:pt>
                <c:pt idx="1084">
                  <c:v>2.0239999867044389E-4</c:v>
                </c:pt>
                <c:pt idx="1085">
                  <c:v>-8.6799999553477392E-4</c:v>
                </c:pt>
                <c:pt idx="1086">
                  <c:v>5.132000005687587E-3</c:v>
                </c:pt>
                <c:pt idx="1087">
                  <c:v>-2.4031999928411096E-3</c:v>
                </c:pt>
                <c:pt idx="1088">
                  <c:v>-4.0319999243365601E-4</c:v>
                </c:pt>
                <c:pt idx="1089">
                  <c:v>4.5968000049469993E-3</c:v>
                </c:pt>
                <c:pt idx="1090">
                  <c:v>2.7536000052350573E-3</c:v>
                </c:pt>
                <c:pt idx="1091">
                  <c:v>3.4559999767225236E-4</c:v>
                </c:pt>
                <c:pt idx="1092">
                  <c:v>2.9656000042450614E-3</c:v>
                </c:pt>
                <c:pt idx="1093">
                  <c:v>3.4304000073461793E-3</c:v>
                </c:pt>
                <c:pt idx="1094">
                  <c:v>8.95200006198138E-4</c:v>
                </c:pt>
                <c:pt idx="1095">
                  <c:v>-6.7808000021614134E-3</c:v>
                </c:pt>
                <c:pt idx="1096">
                  <c:v>-7.8080000093905255E-4</c:v>
                </c:pt>
                <c:pt idx="1097">
                  <c:v>1.1488000018289313E-3</c:v>
                </c:pt>
                <c:pt idx="1098">
                  <c:v>-7.9919999989215285E-3</c:v>
                </c:pt>
                <c:pt idx="1099">
                  <c:v>-9.9200000113341957E-4</c:v>
                </c:pt>
                <c:pt idx="1100">
                  <c:v>8.000002708286047E-6</c:v>
                </c:pt>
                <c:pt idx="1101">
                  <c:v>-5.2719999803230166E-4</c:v>
                </c:pt>
                <c:pt idx="1102">
                  <c:v>-2.0623999953386374E-3</c:v>
                </c:pt>
                <c:pt idx="1103">
                  <c:v>1.8672000005608425E-3</c:v>
                </c:pt>
                <c:pt idx="1104">
                  <c:v>6.9839999923715368E-4</c:v>
                </c:pt>
                <c:pt idx="1105">
                  <c:v>2.6983999996446073E-3</c:v>
                </c:pt>
                <c:pt idx="1106">
                  <c:v>-7.2399999771732837E-4</c:v>
                </c:pt>
                <c:pt idx="1107">
                  <c:v>6.7039999703411013E-4</c:v>
                </c:pt>
                <c:pt idx="1108">
                  <c:v>-4.5599999430123717E-4</c:v>
                </c:pt>
                <c:pt idx="1109">
                  <c:v>-1.0526400001253933E-2</c:v>
                </c:pt>
                <c:pt idx="1110">
                  <c:v>-1.5263999957824126E-3</c:v>
                </c:pt>
                <c:pt idx="1111">
                  <c:v>1.81200000224635E-3</c:v>
                </c:pt>
                <c:pt idx="1112">
                  <c:v>-3.3287999976892024E-3</c:v>
                </c:pt>
                <c:pt idx="1113">
                  <c:v>5.1840000378433615E-4</c:v>
                </c:pt>
                <c:pt idx="1114">
                  <c:v>3.663119999691844E-2</c:v>
                </c:pt>
                <c:pt idx="1115">
                  <c:v>3.2512000034330413E-3</c:v>
                </c:pt>
                <c:pt idx="1116">
                  <c:v>-6.6495999926701188E-3</c:v>
                </c:pt>
                <c:pt idx="1117">
                  <c:v>6.350400006340351E-3</c:v>
                </c:pt>
                <c:pt idx="1118">
                  <c:v>-6.1848000041209161E-3</c:v>
                </c:pt>
                <c:pt idx="1119">
                  <c:v>1.2800000040442683E-3</c:v>
                </c:pt>
                <c:pt idx="1120">
                  <c:v>4.1112000035354868E-3</c:v>
                </c:pt>
                <c:pt idx="1121">
                  <c:v>-3.9591999957337976E-3</c:v>
                </c:pt>
                <c:pt idx="1122">
                  <c:v>-9.5919999876059592E-4</c:v>
                </c:pt>
                <c:pt idx="1123">
                  <c:v>2.0408000054885633E-3</c:v>
                </c:pt>
                <c:pt idx="1124">
                  <c:v>-3.4943999926326796E-3</c:v>
                </c:pt>
                <c:pt idx="1125">
                  <c:v>-3.4943999926326796E-3</c:v>
                </c:pt>
                <c:pt idx="1126">
                  <c:v>-1.494399992225226E-3</c:v>
                </c:pt>
                <c:pt idx="1127">
                  <c:v>3.6480000562733039E-4</c:v>
                </c:pt>
                <c:pt idx="1128">
                  <c:v>3.2240000000456348E-3</c:v>
                </c:pt>
                <c:pt idx="1129">
                  <c:v>-3.8160000258358195E-4</c:v>
                </c:pt>
                <c:pt idx="1130">
                  <c:v>1.6183999978238717E-3</c:v>
                </c:pt>
                <c:pt idx="1131">
                  <c:v>-6.9167999972705729E-3</c:v>
                </c:pt>
                <c:pt idx="1132">
                  <c:v>-3.9168000002973713E-3</c:v>
                </c:pt>
                <c:pt idx="1133">
                  <c:v>8.3200000517535955E-5</c:v>
                </c:pt>
                <c:pt idx="1134">
                  <c:v>1.5480000001844019E-3</c:v>
                </c:pt>
                <c:pt idx="1135">
                  <c:v>2.5480000040261075E-3</c:v>
                </c:pt>
                <c:pt idx="1136">
                  <c:v>-1.2967999937245622E-3</c:v>
                </c:pt>
                <c:pt idx="1137">
                  <c:v>1.6800000594230369E-4</c:v>
                </c:pt>
                <c:pt idx="1138">
                  <c:v>-2.3672000024816953E-3</c:v>
                </c:pt>
                <c:pt idx="1139">
                  <c:v>3.5624000011011958E-3</c:v>
                </c:pt>
                <c:pt idx="1140">
                  <c:v>8.8640000467421487E-4</c:v>
                </c:pt>
                <c:pt idx="1141">
                  <c:v>1.1200000153621659E-4</c:v>
                </c:pt>
                <c:pt idx="1142">
                  <c:v>-4.3807999973068945E-3</c:v>
                </c:pt>
                <c:pt idx="1143">
                  <c:v>2.3800000053597614E-3</c:v>
                </c:pt>
                <c:pt idx="1144">
                  <c:v>-4.2240000038873404E-3</c:v>
                </c:pt>
                <c:pt idx="1145">
                  <c:v>-4.7591999973519705E-3</c:v>
                </c:pt>
                <c:pt idx="1146">
                  <c:v>-8.2943999950657599E-3</c:v>
                </c:pt>
                <c:pt idx="1147">
                  <c:v>-1.294399997277651E-3</c:v>
                </c:pt>
                <c:pt idx="1148">
                  <c:v>-1.4911999969626777E-3</c:v>
                </c:pt>
                <c:pt idx="1149">
                  <c:v>-2.6399997295811772E-5</c:v>
                </c:pt>
                <c:pt idx="1150">
                  <c:v>-6.6319999968982302E-3</c:v>
                </c:pt>
                <c:pt idx="1151">
                  <c:v>-3.476799996860791E-3</c:v>
                </c:pt>
                <c:pt idx="1152">
                  <c:v>-4.5471999983419664E-3</c:v>
                </c:pt>
                <c:pt idx="1153">
                  <c:v>-2.8847999928984791E-3</c:v>
                </c:pt>
                <c:pt idx="1154">
                  <c:v>-5.7015999991563149E-3</c:v>
                </c:pt>
                <c:pt idx="1155">
                  <c:v>2.98400002066046E-4</c:v>
                </c:pt>
                <c:pt idx="1156">
                  <c:v>-2.367999913985841E-4</c:v>
                </c:pt>
                <c:pt idx="1157">
                  <c:v>-4.4056000042473897E-3</c:v>
                </c:pt>
                <c:pt idx="1158">
                  <c:v>-2.9407999973045662E-3</c:v>
                </c:pt>
                <c:pt idx="1159">
                  <c:v>-1.0815999994520098E-3</c:v>
                </c:pt>
                <c:pt idx="1160">
                  <c:v>-2.927999958046712E-4</c:v>
                </c:pt>
                <c:pt idx="1161">
                  <c:v>-1.0827999998582527E-2</c:v>
                </c:pt>
                <c:pt idx="1162">
                  <c:v>-2.5743999940459616E-3</c:v>
                </c:pt>
                <c:pt idx="1163">
                  <c:v>-1.2783999991370365E-3</c:v>
                </c:pt>
                <c:pt idx="1164">
                  <c:v>-4.3487999937497079E-3</c:v>
                </c:pt>
                <c:pt idx="1165">
                  <c:v>3.2992000051308423E-3</c:v>
                </c:pt>
                <c:pt idx="1166">
                  <c:v>-4.2359999933978543E-3</c:v>
                </c:pt>
                <c:pt idx="1167">
                  <c:v>-6.5455999938421883E-3</c:v>
                </c:pt>
                <c:pt idx="1168">
                  <c:v>-1.0808000006363727E-3</c:v>
                </c:pt>
                <c:pt idx="1169">
                  <c:v>-4.2191999964416027E-3</c:v>
                </c:pt>
                <c:pt idx="1170">
                  <c:v>-3.2191999998758547E-3</c:v>
                </c:pt>
                <c:pt idx="1171">
                  <c:v>-1.2191999994684011E-3</c:v>
                </c:pt>
                <c:pt idx="1172">
                  <c:v>-2.1919999562669545E-4</c:v>
                </c:pt>
                <c:pt idx="1173">
                  <c:v>4.7808000017539598E-3</c:v>
                </c:pt>
                <c:pt idx="1174">
                  <c:v>-8.1343999991076998E-3</c:v>
                </c:pt>
                <c:pt idx="1175">
                  <c:v>-2.8104000011808239E-3</c:v>
                </c:pt>
                <c:pt idx="1176">
                  <c:v>-5.3456000023288652E-3</c:v>
                </c:pt>
                <c:pt idx="1177">
                  <c:v>-4.8807999992277473E-3</c:v>
                </c:pt>
                <c:pt idx="1178">
                  <c:v>4.4320000597508624E-4</c:v>
                </c:pt>
                <c:pt idx="1179">
                  <c:v>1.9080000056419522E-3</c:v>
                </c:pt>
                <c:pt idx="1180">
                  <c:v>-4.2607999930623919E-3</c:v>
                </c:pt>
                <c:pt idx="1181">
                  <c:v>-2.3311999975703657E-3</c:v>
                </c:pt>
                <c:pt idx="1182">
                  <c:v>-4.0159999480238184E-4</c:v>
                </c:pt>
                <c:pt idx="1183">
                  <c:v>-4.6832000007270835E-3</c:v>
                </c:pt>
                <c:pt idx="1184">
                  <c:v>-5.2183999941917136E-3</c:v>
                </c:pt>
                <c:pt idx="1185">
                  <c:v>-2.1839999681105837E-4</c:v>
                </c:pt>
                <c:pt idx="1186">
                  <c:v>-7.2887999922386371E-3</c:v>
                </c:pt>
                <c:pt idx="1187">
                  <c:v>-3.9927999969222583E-3</c:v>
                </c:pt>
                <c:pt idx="1188">
                  <c:v>-4.0631999945617281E-3</c:v>
                </c:pt>
                <c:pt idx="1189">
                  <c:v>-2.2743999943486415E-3</c:v>
                </c:pt>
                <c:pt idx="1190">
                  <c:v>-5.0064000024576671E-3</c:v>
                </c:pt>
                <c:pt idx="1191">
                  <c:v>-5.2879999930155464E-3</c:v>
                </c:pt>
                <c:pt idx="1192">
                  <c:v>-5.8232000010320917E-3</c:v>
                </c:pt>
                <c:pt idx="1193">
                  <c:v>-8.3135999957448803E-3</c:v>
                </c:pt>
                <c:pt idx="1194">
                  <c:v>7.5880000003962778E-3</c:v>
                </c:pt>
                <c:pt idx="1195">
                  <c:v>7.05279999965569E-3</c:v>
                </c:pt>
                <c:pt idx="1196">
                  <c:v>-8.5383999976329505E-3</c:v>
                </c:pt>
                <c:pt idx="1197">
                  <c:v>-1.1073599998780992E-2</c:v>
                </c:pt>
                <c:pt idx="1198">
                  <c:v>-5.073599997558631E-3</c:v>
                </c:pt>
                <c:pt idx="1199">
                  <c:v>8.3912000045529567E-3</c:v>
                </c:pt>
                <c:pt idx="1200">
                  <c:v>-9.8480000015115365E-3</c:v>
                </c:pt>
                <c:pt idx="1201">
                  <c:v>-8.3832000018446706E-3</c:v>
                </c:pt>
                <c:pt idx="1202">
                  <c:v>-5.9183999983360991E-3</c:v>
                </c:pt>
                <c:pt idx="1203">
                  <c:v>-5.9183999983360991E-3</c:v>
                </c:pt>
                <c:pt idx="1204">
                  <c:v>-6.8615999989560805E-3</c:v>
                </c:pt>
                <c:pt idx="1205">
                  <c:v>1.6927199998463038E-2</c:v>
                </c:pt>
                <c:pt idx="1206">
                  <c:v>-5.6079999994835816E-3</c:v>
                </c:pt>
                <c:pt idx="1207">
                  <c:v>8.5680000483989716E-4</c:v>
                </c:pt>
                <c:pt idx="1208">
                  <c:v>-8.2135999982710928E-3</c:v>
                </c:pt>
                <c:pt idx="1209">
                  <c:v>-4.2135999974561855E-3</c:v>
                </c:pt>
                <c:pt idx="1210">
                  <c:v>-2.2136000043246895E-3</c:v>
                </c:pt>
                <c:pt idx="1211">
                  <c:v>-6.9855999972787686E-3</c:v>
                </c:pt>
                <c:pt idx="1212">
                  <c:v>-7.5207999980193563E-3</c:v>
                </c:pt>
                <c:pt idx="1213">
                  <c:v>-1.2055999992298894E-2</c:v>
                </c:pt>
                <c:pt idx="1214">
                  <c:v>-9.1264000002411194E-3</c:v>
                </c:pt>
                <c:pt idx="1215">
                  <c:v>-4.1263999955845065E-3</c:v>
                </c:pt>
                <c:pt idx="1216">
                  <c:v>-4.1263999955845065E-3</c:v>
                </c:pt>
                <c:pt idx="1217">
                  <c:v>-3.1263999990187585E-3</c:v>
                </c:pt>
                <c:pt idx="1218">
                  <c:v>8.7360000179614872E-4</c:v>
                </c:pt>
                <c:pt idx="1219">
                  <c:v>-9.6616000009817071E-3</c:v>
                </c:pt>
                <c:pt idx="1220">
                  <c:v>-9.6616000009817071E-3</c:v>
                </c:pt>
                <c:pt idx="1221">
                  <c:v>-7.6616000005742535E-3</c:v>
                </c:pt>
                <c:pt idx="1222">
                  <c:v>-2.6615999959176406E-3</c:v>
                </c:pt>
                <c:pt idx="1223">
                  <c:v>-9.3935999975656159E-3</c:v>
                </c:pt>
                <c:pt idx="1224">
                  <c:v>-3.2664000027580187E-3</c:v>
                </c:pt>
                <c:pt idx="1225">
                  <c:v>-1.2801600001694169E-2</c:v>
                </c:pt>
                <c:pt idx="1226">
                  <c:v>-7.3368000012123957E-3</c:v>
                </c:pt>
                <c:pt idx="1227">
                  <c:v>-9.2799999983981252E-3</c:v>
                </c:pt>
                <c:pt idx="1228">
                  <c:v>-1.3913599992520176E-2</c:v>
                </c:pt>
                <c:pt idx="1229">
                  <c:v>-1.0448799999721814E-2</c:v>
                </c:pt>
                <c:pt idx="1230">
                  <c:v>-8.5896000018692575E-3</c:v>
                </c:pt>
                <c:pt idx="1231">
                  <c:v>1.0410399998363573E-2</c:v>
                </c:pt>
                <c:pt idx="1232">
                  <c:v>-1.0659999999916181E-2</c:v>
                </c:pt>
                <c:pt idx="1233">
                  <c:v>-1.7039999998814892E-2</c:v>
                </c:pt>
                <c:pt idx="1234">
                  <c:v>-1.0110399998666253E-2</c:v>
                </c:pt>
                <c:pt idx="1235">
                  <c:v>-1.0462400001415517E-2</c:v>
                </c:pt>
                <c:pt idx="1236">
                  <c:v>-6.8423999982769601E-3</c:v>
                </c:pt>
                <c:pt idx="1237">
                  <c:v>-1.1377599999832455E-2</c:v>
                </c:pt>
                <c:pt idx="1238">
                  <c:v>-7.7839999939897098E-3</c:v>
                </c:pt>
                <c:pt idx="1239">
                  <c:v>-1.2699200000497513E-2</c:v>
                </c:pt>
                <c:pt idx="1240">
                  <c:v>-1.2234399997396395E-2</c:v>
                </c:pt>
                <c:pt idx="1241">
                  <c:v>-6.2343999961740337E-3</c:v>
                </c:pt>
                <c:pt idx="1242">
                  <c:v>-5.7695999930729158E-3</c:v>
                </c:pt>
                <c:pt idx="1243">
                  <c:v>-1.2304800002311822E-2</c:v>
                </c:pt>
                <c:pt idx="1244">
                  <c:v>-1.3051199995970819E-2</c:v>
                </c:pt>
                <c:pt idx="1245">
                  <c:v>-8.0511999985901639E-3</c:v>
                </c:pt>
                <c:pt idx="1246">
                  <c:v>-1.2586400000145659E-2</c:v>
                </c:pt>
                <c:pt idx="1248">
                  <c:v>-1.1121599993202835E-2</c:v>
                </c:pt>
                <c:pt idx="1249">
                  <c:v>-1.4290399994933978E-2</c:v>
                </c:pt>
                <c:pt idx="1250">
                  <c:v>-1.4825600002950523E-2</c:v>
                </c:pt>
                <c:pt idx="1251">
                  <c:v>-1.5431199994054623E-2</c:v>
                </c:pt>
                <c:pt idx="1252">
                  <c:v>-8.2479999982751906E-3</c:v>
                </c:pt>
                <c:pt idx="1253">
                  <c:v>-1.4163200001348741E-2</c:v>
                </c:pt>
                <c:pt idx="1254">
                  <c:v>-1.4303999996627681E-2</c:v>
                </c:pt>
                <c:pt idx="1255">
                  <c:v>-1.003599999967264E-2</c:v>
                </c:pt>
                <c:pt idx="1256">
                  <c:v>-1.4923199996701442E-2</c:v>
                </c:pt>
                <c:pt idx="1257">
                  <c:v>-1.7103999998653308E-2</c:v>
                </c:pt>
                <c:pt idx="1258">
                  <c:v>-1.9976799994765315E-2</c:v>
                </c:pt>
                <c:pt idx="1259">
                  <c:v>-1.5680799995607231E-2</c:v>
                </c:pt>
                <c:pt idx="1260">
                  <c:v>-2.0103199996810872E-2</c:v>
                </c:pt>
                <c:pt idx="1261">
                  <c:v>-6.1032000012346543E-3</c:v>
                </c:pt>
                <c:pt idx="1262">
                  <c:v>-1.5173599997069687E-2</c:v>
                </c:pt>
                <c:pt idx="1263">
                  <c:v>-6.7087999996147119E-3</c:v>
                </c:pt>
                <c:pt idx="1264">
                  <c:v>-1.6285599995171651E-2</c:v>
                </c:pt>
                <c:pt idx="1265">
                  <c:v>-1.6285599995171651E-2</c:v>
                </c:pt>
                <c:pt idx="1266">
                  <c:v>-1.7158399998152163E-2</c:v>
                </c:pt>
                <c:pt idx="1267">
                  <c:v>-2.0155999998678453E-2</c:v>
                </c:pt>
                <c:pt idx="1268">
                  <c:v>-1.1156000000482891E-2</c:v>
                </c:pt>
                <c:pt idx="1269">
                  <c:v>-1.0155999996641185E-2</c:v>
                </c:pt>
                <c:pt idx="1270">
                  <c:v>-1.6535999995539896E-2</c:v>
                </c:pt>
                <c:pt idx="1271">
                  <c:v>-1.8423200002871454E-2</c:v>
                </c:pt>
                <c:pt idx="1272">
                  <c:v>-1.7366399995808024E-2</c:v>
                </c:pt>
                <c:pt idx="1273">
                  <c:v>-2.2224799999094103E-2</c:v>
                </c:pt>
                <c:pt idx="1274">
                  <c:v>-1.8224799998279195E-2</c:v>
                </c:pt>
                <c:pt idx="1275">
                  <c:v>-1.8759999991743825E-2</c:v>
                </c:pt>
                <c:pt idx="1276">
                  <c:v>-1.283040000271285E-2</c:v>
                </c:pt>
                <c:pt idx="1277">
                  <c:v>-1.0830400002305396E-2</c:v>
                </c:pt>
                <c:pt idx="1278">
                  <c:v>-1.8348800003877841E-2</c:v>
                </c:pt>
                <c:pt idx="1279">
                  <c:v>-1.6348800003470387E-2</c:v>
                </c:pt>
                <c:pt idx="1280">
                  <c:v>-1.4348800003062934E-2</c:v>
                </c:pt>
                <c:pt idx="1281">
                  <c:v>-9.3487999984063208E-3</c:v>
                </c:pt>
                <c:pt idx="1282">
                  <c:v>-1.7419199997675605E-2</c:v>
                </c:pt>
                <c:pt idx="1283">
                  <c:v>-1.6419199993833899E-2</c:v>
                </c:pt>
                <c:pt idx="1284">
                  <c:v>-1.4419200000702403E-2</c:v>
                </c:pt>
                <c:pt idx="1285">
                  <c:v>-9.4191999960457906E-3</c:v>
                </c:pt>
                <c:pt idx="1286">
                  <c:v>-7.419199995638337E-3</c:v>
                </c:pt>
                <c:pt idx="1287">
                  <c:v>-1.5263999994203914E-2</c:v>
                </c:pt>
                <c:pt idx="1288">
                  <c:v>-1.6869599996425677E-2</c:v>
                </c:pt>
                <c:pt idx="1290">
                  <c:v>-8.0104000007850118E-3</c:v>
                </c:pt>
                <c:pt idx="1291">
                  <c:v>-1.5601599996443838E-2</c:v>
                </c:pt>
                <c:pt idx="1292">
                  <c:v>-2.1024000001489185E-2</c:v>
                </c:pt>
                <c:pt idx="1293">
                  <c:v>-1.9122399993648287E-2</c:v>
                </c:pt>
                <c:pt idx="1294">
                  <c:v>-1.9192799998563714E-2</c:v>
                </c:pt>
                <c:pt idx="1295">
                  <c:v>-1.8263199999637436E-2</c:v>
                </c:pt>
                <c:pt idx="1296">
                  <c:v>-1.9798399996943772E-2</c:v>
                </c:pt>
                <c:pt idx="1297">
                  <c:v>-1.6952799996943213E-2</c:v>
                </c:pt>
                <c:pt idx="1298">
                  <c:v>-1.8386399991868529E-2</c:v>
                </c:pt>
                <c:pt idx="1299">
                  <c:v>-1.8203199993877206E-2</c:v>
                </c:pt>
                <c:pt idx="1300">
                  <c:v>-2.1766400001069997E-2</c:v>
                </c:pt>
                <c:pt idx="1301">
                  <c:v>-2.6991200000338722E-2</c:v>
                </c:pt>
                <c:pt idx="1302">
                  <c:v>-2.6649599996744655E-2</c:v>
                </c:pt>
                <c:pt idx="1303">
                  <c:v>-2.1649599999364E-2</c:v>
                </c:pt>
                <c:pt idx="1304">
                  <c:v>-2.7353600002243184E-2</c:v>
                </c:pt>
                <c:pt idx="1305">
                  <c:v>-2.4874399998225272E-2</c:v>
                </c:pt>
                <c:pt idx="1306">
                  <c:v>-2.2944799995457288E-2</c:v>
                </c:pt>
                <c:pt idx="1307">
                  <c:v>-2.2211999996216036E-2</c:v>
                </c:pt>
                <c:pt idx="1308">
                  <c:v>-2.639439999620663E-2</c:v>
                </c:pt>
                <c:pt idx="1309">
                  <c:v>-2.4929599996539764E-2</c:v>
                </c:pt>
                <c:pt idx="1310">
                  <c:v>-2.6786399997945409E-2</c:v>
                </c:pt>
                <c:pt idx="1311">
                  <c:v>-2.8025600004184525E-2</c:v>
                </c:pt>
                <c:pt idx="1312">
                  <c:v>-2.4236799996288028E-2</c:v>
                </c:pt>
                <c:pt idx="1313">
                  <c:v>-2.4335199996130541E-2</c:v>
                </c:pt>
                <c:pt idx="1314">
                  <c:v>-2.7757600000768434E-2</c:v>
                </c:pt>
                <c:pt idx="1315">
                  <c:v>-2.7292799997667316E-2</c:v>
                </c:pt>
                <c:pt idx="1316">
                  <c:v>-2.6363199998741038E-2</c:v>
                </c:pt>
                <c:pt idx="1317">
                  <c:v>-2.2968799996306188E-2</c:v>
                </c:pt>
                <c:pt idx="1318">
                  <c:v>-2.8137599998444784E-2</c:v>
                </c:pt>
                <c:pt idx="1319">
                  <c:v>-2.6559999998426065E-2</c:v>
                </c:pt>
                <c:pt idx="1320">
                  <c:v>-2.8897600001073442E-2</c:v>
                </c:pt>
                <c:pt idx="1321">
                  <c:v>-2.8387999991537072E-2</c:v>
                </c:pt>
                <c:pt idx="1322">
                  <c:v>-3.1979200000932906E-2</c:v>
                </c:pt>
                <c:pt idx="1323">
                  <c:v>-3.3049599995138124E-2</c:v>
                </c:pt>
                <c:pt idx="1324">
                  <c:v>-3.065519999654498E-2</c:v>
                </c:pt>
                <c:pt idx="1325">
                  <c:v>-2.9655199999979232E-2</c:v>
                </c:pt>
                <c:pt idx="1326">
                  <c:v>-2.9655199999979232E-2</c:v>
                </c:pt>
                <c:pt idx="1327">
                  <c:v>-2.8655199996137526E-2</c:v>
                </c:pt>
                <c:pt idx="1328">
                  <c:v>-2.7288799996313173E-2</c:v>
                </c:pt>
                <c:pt idx="1329">
                  <c:v>-2.7288799996313173E-2</c:v>
                </c:pt>
                <c:pt idx="1330">
                  <c:v>-2.7823999997053761E-2</c:v>
                </c:pt>
                <c:pt idx="1331">
                  <c:v>-3.103519999422133E-2</c:v>
                </c:pt>
                <c:pt idx="1332">
                  <c:v>-2.7457600001071114E-2</c:v>
                </c:pt>
                <c:pt idx="1333">
                  <c:v>-2.9020800000580493E-2</c:v>
                </c:pt>
                <c:pt idx="1334">
                  <c:v>-2.8555999997479375E-2</c:v>
                </c:pt>
                <c:pt idx="1335">
                  <c:v>-2.9091199998219963E-2</c:v>
                </c:pt>
                <c:pt idx="1336">
                  <c:v>-2.8837599995313212E-2</c:v>
                </c:pt>
                <c:pt idx="1337">
                  <c:v>-2.9795199996442534E-2</c:v>
                </c:pt>
                <c:pt idx="1338">
                  <c:v>-3.1147199995757546E-2</c:v>
                </c:pt>
                <c:pt idx="1339">
                  <c:v>-3.1823199999053031E-2</c:v>
                </c:pt>
                <c:pt idx="1340">
                  <c:v>-3.0823199995211326E-2</c:v>
                </c:pt>
                <c:pt idx="1341">
                  <c:v>-3.2358399999793619E-2</c:v>
                </c:pt>
                <c:pt idx="1342">
                  <c:v>-2.6358399998571258E-2</c:v>
                </c:pt>
                <c:pt idx="1343">
                  <c:v>-2.9034399994998239E-2</c:v>
                </c:pt>
                <c:pt idx="1344">
                  <c:v>-3.148479999799747E-2</c:v>
                </c:pt>
                <c:pt idx="1345">
                  <c:v>-3.4836799997719936E-2</c:v>
                </c:pt>
                <c:pt idx="1355">
                  <c:v>-3.27359999937471E-2</c:v>
                </c:pt>
                <c:pt idx="1358">
                  <c:v>-2.508799999486655E-2</c:v>
                </c:pt>
                <c:pt idx="1359">
                  <c:v>-3.5623199997644406E-2</c:v>
                </c:pt>
                <c:pt idx="1363">
                  <c:v>-3.2003200001781806E-2</c:v>
                </c:pt>
                <c:pt idx="1364">
                  <c:v>-2.9144000000087544E-2</c:v>
                </c:pt>
                <c:pt idx="1367">
                  <c:v>-3.1101599997782614E-2</c:v>
                </c:pt>
                <c:pt idx="1368">
                  <c:v>-2.9707199995755218E-2</c:v>
                </c:pt>
                <c:pt idx="1369">
                  <c:v>-3.0242399996495806E-2</c:v>
                </c:pt>
                <c:pt idx="1370">
                  <c:v>-2.9242399999930058E-2</c:v>
                </c:pt>
                <c:pt idx="1371">
                  <c:v>-2.6242399995680898E-2</c:v>
                </c:pt>
                <c:pt idx="1372">
                  <c:v>-3.0777599997236393E-2</c:v>
                </c:pt>
                <c:pt idx="1373">
                  <c:v>-3.4453600004781038E-2</c:v>
                </c:pt>
                <c:pt idx="1374">
                  <c:v>-3.3453600000939332E-2</c:v>
                </c:pt>
                <c:pt idx="1375">
                  <c:v>-3.2453600004373584E-2</c:v>
                </c:pt>
                <c:pt idx="1376">
                  <c:v>-3.1453600000531878E-2</c:v>
                </c:pt>
                <c:pt idx="1377">
                  <c:v>-3.1453600000531878E-2</c:v>
                </c:pt>
                <c:pt idx="1378">
                  <c:v>-2.9453600000124425E-2</c:v>
                </c:pt>
                <c:pt idx="1379">
                  <c:v>-2.7453599999716971E-2</c:v>
                </c:pt>
                <c:pt idx="1380">
                  <c:v>-2.9270399994857144E-2</c:v>
                </c:pt>
                <c:pt idx="1381">
                  <c:v>-2.7340799999365117E-2</c:v>
                </c:pt>
                <c:pt idx="1382">
                  <c:v>-2.7481600001920015E-2</c:v>
                </c:pt>
                <c:pt idx="1385">
                  <c:v>-2.6692799998272676E-2</c:v>
                </c:pt>
                <c:pt idx="1386">
                  <c:v>-3.0072800000198185E-2</c:v>
                </c:pt>
                <c:pt idx="1387">
                  <c:v>-2.8072799999790732E-2</c:v>
                </c:pt>
                <c:pt idx="1388">
                  <c:v>-3.1607999997504521E-2</c:v>
                </c:pt>
                <c:pt idx="1389">
                  <c:v>-3.2143199998245109E-2</c:v>
                </c:pt>
                <c:pt idx="1390">
                  <c:v>-3.0213599995477125E-2</c:v>
                </c:pt>
                <c:pt idx="1391">
                  <c:v>-2.6959999995597173E-2</c:v>
                </c:pt>
                <c:pt idx="1392">
                  <c:v>-3.4311999996134546E-2</c:v>
                </c:pt>
                <c:pt idx="1396">
                  <c:v>-3.3142400003271177E-2</c:v>
                </c:pt>
                <c:pt idx="1402">
                  <c:v>-3.2393599998613354E-2</c:v>
                </c:pt>
                <c:pt idx="1403">
                  <c:v>-3.6604799999622628E-2</c:v>
                </c:pt>
                <c:pt idx="1405">
                  <c:v>-3.463279999414226E-2</c:v>
                </c:pt>
                <c:pt idx="1406">
                  <c:v>-3.3196000003954396E-2</c:v>
                </c:pt>
                <c:pt idx="1408">
                  <c:v>-3.0435200002102647E-2</c:v>
                </c:pt>
                <c:pt idx="1409">
                  <c:v>-3.0435200002102647E-2</c:v>
                </c:pt>
                <c:pt idx="1410">
                  <c:v>-3.439280000020517E-2</c:v>
                </c:pt>
                <c:pt idx="1411">
                  <c:v>-3.5463199994410388E-2</c:v>
                </c:pt>
                <c:pt idx="1412">
                  <c:v>-3.4998399998585228E-2</c:v>
                </c:pt>
                <c:pt idx="1415">
                  <c:v>-3.5124800000630785E-2</c:v>
                </c:pt>
                <c:pt idx="1416">
                  <c:v>-3.4695200003625359E-2</c:v>
                </c:pt>
                <c:pt idx="1417">
                  <c:v>-3.5730399999010842E-2</c:v>
                </c:pt>
                <c:pt idx="1418">
                  <c:v>-3.6363999992317986E-2</c:v>
                </c:pt>
                <c:pt idx="1419">
                  <c:v>-3.4899199999927077E-2</c:v>
                </c:pt>
                <c:pt idx="1424">
                  <c:v>-3.7529599998379126E-2</c:v>
                </c:pt>
                <c:pt idx="1425">
                  <c:v>-3.8346399996953551E-2</c:v>
                </c:pt>
                <c:pt idx="1435">
                  <c:v>-3.7470399991434533E-2</c:v>
                </c:pt>
                <c:pt idx="1442">
                  <c:v>-3.9723199995933101E-2</c:v>
                </c:pt>
                <c:pt idx="1446">
                  <c:v>-2.5666400004411116E-2</c:v>
                </c:pt>
                <c:pt idx="1459">
                  <c:v>-3.8059999998949934E-2</c:v>
                </c:pt>
                <c:pt idx="1460">
                  <c:v>-4.1552800001227297E-2</c:v>
                </c:pt>
                <c:pt idx="1486">
                  <c:v>-5.6895999994594604E-2</c:v>
                </c:pt>
                <c:pt idx="1505">
                  <c:v>-5.7099999998172279E-2</c:v>
                </c:pt>
                <c:pt idx="1506">
                  <c:v>-5.9170399996219203E-2</c:v>
                </c:pt>
                <c:pt idx="1514">
                  <c:v>-5.8169600000837818E-2</c:v>
                </c:pt>
                <c:pt idx="1534">
                  <c:v>-7.0847999995748978E-2</c:v>
                </c:pt>
                <c:pt idx="1547">
                  <c:v>-7.4373599993123207E-2</c:v>
                </c:pt>
                <c:pt idx="1606">
                  <c:v>-9.8735999992641155E-2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34-4E5D-8143-E18995DFC47A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1'!$J$21:$J$1618</c:f>
              <c:numCache>
                <c:formatCode>General</c:formatCode>
                <c:ptCount val="1598"/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9">
                  <c:v>2.3336800004472025E-2</c:v>
                </c:pt>
                <c:pt idx="476">
                  <c:v>2.4631200001749676E-2</c:v>
                </c:pt>
                <c:pt idx="477">
                  <c:v>2.3760800002492033E-2</c:v>
                </c:pt>
                <c:pt idx="479">
                  <c:v>2.2234399999433663E-2</c:v>
                </c:pt>
                <c:pt idx="480">
                  <c:v>2.1299200001521967E-2</c:v>
                </c:pt>
                <c:pt idx="575">
                  <c:v>2.054879999923287E-2</c:v>
                </c:pt>
                <c:pt idx="576">
                  <c:v>2.0548800006508827E-2</c:v>
                </c:pt>
                <c:pt idx="577">
                  <c:v>1.9581600005039945E-2</c:v>
                </c:pt>
                <c:pt idx="606">
                  <c:v>2.6367200000095181E-2</c:v>
                </c:pt>
                <c:pt idx="608">
                  <c:v>2.4846400003298186E-2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4">
                  <c:v>1.3567200003308244E-2</c:v>
                </c:pt>
                <c:pt idx="622">
                  <c:v>1.5780000001541339E-2</c:v>
                </c:pt>
                <c:pt idx="624">
                  <c:v>1.4974400000937749E-2</c:v>
                </c:pt>
                <c:pt idx="635">
                  <c:v>1.1632000001554843E-2</c:v>
                </c:pt>
                <c:pt idx="658">
                  <c:v>9.7232000043732114E-3</c:v>
                </c:pt>
                <c:pt idx="661">
                  <c:v>9.5968000023276545E-3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07">
                  <c:v>7.8616000027977861E-3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19">
                  <c:v>6.1472000015783124E-3</c:v>
                </c:pt>
                <c:pt idx="742">
                  <c:v>8.4831999993184581E-3</c:v>
                </c:pt>
                <c:pt idx="744">
                  <c:v>7.4128000051132403E-3</c:v>
                </c:pt>
                <c:pt idx="755">
                  <c:v>4.026399998110719E-3</c:v>
                </c:pt>
                <c:pt idx="781">
                  <c:v>2.4912000008043833E-3</c:v>
                </c:pt>
                <c:pt idx="788">
                  <c:v>-1.599999814061448E-5</c:v>
                </c:pt>
                <c:pt idx="821">
                  <c:v>1.2560000031953678E-3</c:v>
                </c:pt>
                <c:pt idx="830">
                  <c:v>1.1999999987892807E-3</c:v>
                </c:pt>
                <c:pt idx="845">
                  <c:v>8.5599999874830246E-4</c:v>
                </c:pt>
                <c:pt idx="860">
                  <c:v>-1.9231999976909719E-3</c:v>
                </c:pt>
                <c:pt idx="873">
                  <c:v>-2.8974399996513966E-2</c:v>
                </c:pt>
                <c:pt idx="875">
                  <c:v>-2.9209599997557234E-2</c:v>
                </c:pt>
                <c:pt idx="876">
                  <c:v>-5.0959999498445541E-4</c:v>
                </c:pt>
                <c:pt idx="878">
                  <c:v>-7.4479999602772295E-4</c:v>
                </c:pt>
                <c:pt idx="885">
                  <c:v>4.2080000275745988E-4</c:v>
                </c:pt>
                <c:pt idx="893">
                  <c:v>8.2000005932059139E-5</c:v>
                </c:pt>
                <c:pt idx="894">
                  <c:v>-2.4531999952159822E-3</c:v>
                </c:pt>
                <c:pt idx="895">
                  <c:v>-1.1544000008143485E-3</c:v>
                </c:pt>
                <c:pt idx="919">
                  <c:v>3.8560000393772498E-4</c:v>
                </c:pt>
                <c:pt idx="921">
                  <c:v>-1.7839999927673489E-3</c:v>
                </c:pt>
                <c:pt idx="940">
                  <c:v>-1.6536000039195642E-3</c:v>
                </c:pt>
                <c:pt idx="961">
                  <c:v>1.264000020455569E-4</c:v>
                </c:pt>
                <c:pt idx="1011">
                  <c:v>-1.6079999477369711E-4</c:v>
                </c:pt>
                <c:pt idx="1247">
                  <c:v>2.4136000065482222E-3</c:v>
                </c:pt>
                <c:pt idx="1346">
                  <c:v>-3.3685599992168136E-2</c:v>
                </c:pt>
                <c:pt idx="1347">
                  <c:v>-3.2820799999171868E-2</c:v>
                </c:pt>
                <c:pt idx="1348">
                  <c:v>-3.2820799999171868E-2</c:v>
                </c:pt>
                <c:pt idx="1349">
                  <c:v>-3.15208000029088E-2</c:v>
                </c:pt>
                <c:pt idx="1350">
                  <c:v>-2.9420799997751601E-2</c:v>
                </c:pt>
                <c:pt idx="1351">
                  <c:v>-2.5920799998857547E-2</c:v>
                </c:pt>
                <c:pt idx="1352">
                  <c:v>-3.7656000000424683E-2</c:v>
                </c:pt>
                <c:pt idx="1353">
                  <c:v>-3.625599999941187E-2</c:v>
                </c:pt>
                <c:pt idx="1354">
                  <c:v>-3.5555999995267484E-2</c:v>
                </c:pt>
                <c:pt idx="1356">
                  <c:v>-3.2987999999022577E-2</c:v>
                </c:pt>
                <c:pt idx="1357">
                  <c:v>-3.2987999999022577E-2</c:v>
                </c:pt>
                <c:pt idx="1360">
                  <c:v>-3.3023199997842312E-2</c:v>
                </c:pt>
                <c:pt idx="1361">
                  <c:v>-3.3023199997842312E-2</c:v>
                </c:pt>
                <c:pt idx="1362">
                  <c:v>-3.0058399999688845E-2</c:v>
                </c:pt>
                <c:pt idx="1365">
                  <c:v>-3.2760799993411638E-2</c:v>
                </c:pt>
                <c:pt idx="1366">
                  <c:v>-3.2760799993411638E-2</c:v>
                </c:pt>
                <c:pt idx="1383">
                  <c:v>-3.3257600000069942E-2</c:v>
                </c:pt>
                <c:pt idx="1384">
                  <c:v>-3.3257600000069942E-2</c:v>
                </c:pt>
                <c:pt idx="1393">
                  <c:v>-3.4362399994279258E-2</c:v>
                </c:pt>
                <c:pt idx="1394">
                  <c:v>-3.366239999741083E-2</c:v>
                </c:pt>
                <c:pt idx="1395">
                  <c:v>-3.2262399996398017E-2</c:v>
                </c:pt>
                <c:pt idx="1397">
                  <c:v>-4.2472799999814015E-2</c:v>
                </c:pt>
                <c:pt idx="1398">
                  <c:v>-3.2672800000000279E-2</c:v>
                </c:pt>
                <c:pt idx="1399">
                  <c:v>-2.2272800000791904E-2</c:v>
                </c:pt>
                <c:pt idx="1400">
                  <c:v>-2.8507999995781574E-2</c:v>
                </c:pt>
                <c:pt idx="1401">
                  <c:v>-2.7207999999518506E-2</c:v>
                </c:pt>
                <c:pt idx="1404">
                  <c:v>-3.4515999999712221E-2</c:v>
                </c:pt>
                <c:pt idx="1407">
                  <c:v>-3.5401599998294841E-2</c:v>
                </c:pt>
                <c:pt idx="1413">
                  <c:v>-3.4679999997024424E-2</c:v>
                </c:pt>
                <c:pt idx="1414">
                  <c:v>-3.4579999999550637E-2</c:v>
                </c:pt>
                <c:pt idx="1427">
                  <c:v>-3.745599999820115E-2</c:v>
                </c:pt>
                <c:pt idx="1436">
                  <c:v>-3.7450399999215733E-2</c:v>
                </c:pt>
                <c:pt idx="1437">
                  <c:v>-4.1585599996324163E-2</c:v>
                </c:pt>
                <c:pt idx="1438">
                  <c:v>-4.0885599999455735E-2</c:v>
                </c:pt>
                <c:pt idx="1439">
                  <c:v>-4.018559999531135E-2</c:v>
                </c:pt>
                <c:pt idx="1440">
                  <c:v>-4.018559999531135E-2</c:v>
                </c:pt>
                <c:pt idx="1441">
                  <c:v>-3.7385600000561681E-2</c:v>
                </c:pt>
                <c:pt idx="1453">
                  <c:v>-4.2004399998404551E-2</c:v>
                </c:pt>
                <c:pt idx="1454">
                  <c:v>-4.1954399996029679E-2</c:v>
                </c:pt>
                <c:pt idx="1455">
                  <c:v>-4.5524799999839161E-2</c:v>
                </c:pt>
                <c:pt idx="1456">
                  <c:v>-3.5124800000630785E-2</c:v>
                </c:pt>
                <c:pt idx="1457">
                  <c:v>-2.4024799997278024E-2</c:v>
                </c:pt>
                <c:pt idx="1465">
                  <c:v>-4.3480799999088049E-2</c:v>
                </c:pt>
                <c:pt idx="1466">
                  <c:v>-4.6636799997941125E-2</c:v>
                </c:pt>
                <c:pt idx="1473">
                  <c:v>-4.8182399994402658E-2</c:v>
                </c:pt>
                <c:pt idx="1481">
                  <c:v>-5.3002399996330496E-2</c:v>
                </c:pt>
                <c:pt idx="1492">
                  <c:v>-5.6025599995336961E-2</c:v>
                </c:pt>
                <c:pt idx="1495">
                  <c:v>-5.6054400003631599E-2</c:v>
                </c:pt>
                <c:pt idx="1499">
                  <c:v>-5.6552000001829583E-2</c:v>
                </c:pt>
                <c:pt idx="1517">
                  <c:v>-6.124400000408059E-2</c:v>
                </c:pt>
                <c:pt idx="1518">
                  <c:v>-6.4115999994101003E-2</c:v>
                </c:pt>
                <c:pt idx="1522">
                  <c:v>-6.7134400000213645E-2</c:v>
                </c:pt>
                <c:pt idx="1529">
                  <c:v>-6.9364399998448789E-2</c:v>
                </c:pt>
                <c:pt idx="1532">
                  <c:v>-6.9745599997986574E-2</c:v>
                </c:pt>
                <c:pt idx="1537">
                  <c:v>-6.9536000002699438E-2</c:v>
                </c:pt>
                <c:pt idx="1540">
                  <c:v>-7.1994399993855041E-2</c:v>
                </c:pt>
                <c:pt idx="1541">
                  <c:v>-7.1994399993855041E-2</c:v>
                </c:pt>
                <c:pt idx="1543">
                  <c:v>-7.5682399998186156E-2</c:v>
                </c:pt>
                <c:pt idx="1553">
                  <c:v>-7.9324000005726703E-2</c:v>
                </c:pt>
                <c:pt idx="1554">
                  <c:v>-7.96591999969678E-2</c:v>
                </c:pt>
                <c:pt idx="156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34-4E5D-8143-E18995DFC47A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1'!$F$21:$F$1906</c:f>
              <c:numCache>
                <c:formatCode>General</c:formatCode>
                <c:ptCount val="1886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17143</c:v>
                </c:pt>
                <c:pt idx="1605">
                  <c:v>17154</c:v>
                </c:pt>
                <c:pt idx="1606">
                  <c:v>17180</c:v>
                </c:pt>
                <c:pt idx="1607">
                  <c:v>17207.5</c:v>
                </c:pt>
                <c:pt idx="1608">
                  <c:v>17452</c:v>
                </c:pt>
                <c:pt idx="1609">
                  <c:v>17500</c:v>
                </c:pt>
                <c:pt idx="1610">
                  <c:v>17519.5</c:v>
                </c:pt>
                <c:pt idx="1611">
                  <c:v>17538</c:v>
                </c:pt>
                <c:pt idx="1612">
                  <c:v>17539</c:v>
                </c:pt>
                <c:pt idx="1613">
                  <c:v>17576</c:v>
                </c:pt>
                <c:pt idx="1614">
                  <c:v>17817</c:v>
                </c:pt>
                <c:pt idx="1615">
                  <c:v>17914</c:v>
                </c:pt>
                <c:pt idx="1616">
                  <c:v>17915</c:v>
                </c:pt>
                <c:pt idx="1617">
                  <c:v>17995</c:v>
                </c:pt>
                <c:pt idx="1618">
                  <c:v>17996</c:v>
                </c:pt>
                <c:pt idx="1619">
                  <c:v>18190</c:v>
                </c:pt>
                <c:pt idx="1620">
                  <c:v>18239</c:v>
                </c:pt>
              </c:numCache>
            </c:numRef>
          </c:xVal>
          <c:yVal>
            <c:numRef>
              <c:f>'Active 1'!$K$21:$K$1906</c:f>
              <c:numCache>
                <c:formatCode>General</c:formatCode>
                <c:ptCount val="1886"/>
                <c:pt idx="763">
                  <c:v>3.7328000034904107E-3</c:v>
                </c:pt>
                <c:pt idx="764">
                  <c:v>4.1976000065915287E-3</c:v>
                </c:pt>
                <c:pt idx="1289">
                  <c:v>-1.5869599999859929E-2</c:v>
                </c:pt>
                <c:pt idx="1420">
                  <c:v>-3.3305600001767743E-2</c:v>
                </c:pt>
                <c:pt idx="1421">
                  <c:v>-3.7118399995961227E-2</c:v>
                </c:pt>
                <c:pt idx="1422">
                  <c:v>-3.4318400001211558E-2</c:v>
                </c:pt>
                <c:pt idx="1423">
                  <c:v>-3.5388799995416775E-2</c:v>
                </c:pt>
                <c:pt idx="1426">
                  <c:v>-3.6585599998943508E-2</c:v>
                </c:pt>
                <c:pt idx="1428">
                  <c:v>-3.7571199994999915E-2</c:v>
                </c:pt>
                <c:pt idx="1429">
                  <c:v>-3.6317600002803374E-2</c:v>
                </c:pt>
                <c:pt idx="1430">
                  <c:v>-3.785280000010971E-2</c:v>
                </c:pt>
                <c:pt idx="1431">
                  <c:v>-3.6923200001183432E-2</c:v>
                </c:pt>
                <c:pt idx="1432">
                  <c:v>-3.013440000358969E-2</c:v>
                </c:pt>
                <c:pt idx="1433">
                  <c:v>-3.5119999993185047E-2</c:v>
                </c:pt>
                <c:pt idx="1434">
                  <c:v>-3.4401599994453136E-2</c:v>
                </c:pt>
                <c:pt idx="1443">
                  <c:v>-3.7032799998996779E-2</c:v>
                </c:pt>
                <c:pt idx="1444">
                  <c:v>-3.8567999996303115E-2</c:v>
                </c:pt>
                <c:pt idx="1445">
                  <c:v>-3.7103199996636249E-2</c:v>
                </c:pt>
                <c:pt idx="1447">
                  <c:v>-4.1499999992083758E-2</c:v>
                </c:pt>
                <c:pt idx="1448">
                  <c:v>-3.8299999992887024E-2</c:v>
                </c:pt>
                <c:pt idx="1449">
                  <c:v>-4.151119999733055E-2</c:v>
                </c:pt>
                <c:pt idx="1450">
                  <c:v>-3.0792799996561371E-2</c:v>
                </c:pt>
                <c:pt idx="1451">
                  <c:v>-3.9172799995867535E-2</c:v>
                </c:pt>
                <c:pt idx="1452">
                  <c:v>-4.1943199998058844E-2</c:v>
                </c:pt>
                <c:pt idx="1458">
                  <c:v>-3.8059999998949934E-2</c:v>
                </c:pt>
                <c:pt idx="1461">
                  <c:v>-3.7510399997700006E-2</c:v>
                </c:pt>
                <c:pt idx="1462">
                  <c:v>-4.1171999997459352E-2</c:v>
                </c:pt>
                <c:pt idx="1463">
                  <c:v>-4.3707199998607393E-2</c:v>
                </c:pt>
                <c:pt idx="1464">
                  <c:v>-4.5137599998270161E-2</c:v>
                </c:pt>
                <c:pt idx="1467">
                  <c:v>-4.3957599998975638E-2</c:v>
                </c:pt>
                <c:pt idx="1468">
                  <c:v>-4.4492799999716226E-2</c:v>
                </c:pt>
                <c:pt idx="1469">
                  <c:v>-4.5633599998836871E-2</c:v>
                </c:pt>
                <c:pt idx="1470">
                  <c:v>-4.5633599998836871E-2</c:v>
                </c:pt>
                <c:pt idx="1471">
                  <c:v>-4.6224799996707588E-2</c:v>
                </c:pt>
                <c:pt idx="1472">
                  <c:v>-4.7200799992424436E-2</c:v>
                </c:pt>
                <c:pt idx="1474">
                  <c:v>-4.3491999997058883E-2</c:v>
                </c:pt>
                <c:pt idx="1475">
                  <c:v>-5.1137599999492522E-2</c:v>
                </c:pt>
                <c:pt idx="1476">
                  <c:v>-4.9953599991567899E-2</c:v>
                </c:pt>
                <c:pt idx="1477">
                  <c:v>-5.2833599998848513E-2</c:v>
                </c:pt>
                <c:pt idx="1478">
                  <c:v>-4.9544800000148825E-2</c:v>
                </c:pt>
                <c:pt idx="1479">
                  <c:v>-5.1685599995835219E-2</c:v>
                </c:pt>
                <c:pt idx="1480">
                  <c:v>-5.0220799996168353E-2</c:v>
                </c:pt>
                <c:pt idx="1482">
                  <c:v>-4.9417599999287631E-2</c:v>
                </c:pt>
                <c:pt idx="1483">
                  <c:v>-4.8952799996186513E-2</c:v>
                </c:pt>
                <c:pt idx="1484">
                  <c:v>-5.1079199998639524E-2</c:v>
                </c:pt>
                <c:pt idx="1485">
                  <c:v>-5.3414399997564033E-2</c:v>
                </c:pt>
                <c:pt idx="1487">
                  <c:v>-5.5189600003359374E-2</c:v>
                </c:pt>
                <c:pt idx="1488">
                  <c:v>-5.5330399991362356E-2</c:v>
                </c:pt>
                <c:pt idx="1489">
                  <c:v>-5.2991999997175299E-2</c:v>
                </c:pt>
                <c:pt idx="1490">
                  <c:v>-5.206239999824902E-2</c:v>
                </c:pt>
                <c:pt idx="1491">
                  <c:v>-5.5273599995416589E-2</c:v>
                </c:pt>
                <c:pt idx="1493">
                  <c:v>-5.5839294807810802E-2</c:v>
                </c:pt>
                <c:pt idx="1494">
                  <c:v>-4.8540800002228934E-2</c:v>
                </c:pt>
                <c:pt idx="1496">
                  <c:v>-5.6558399999630637E-2</c:v>
                </c:pt>
                <c:pt idx="1497">
                  <c:v>-5.4469599999720231E-2</c:v>
                </c:pt>
                <c:pt idx="1498">
                  <c:v>-5.6704799993894994E-2</c:v>
                </c:pt>
                <c:pt idx="1500">
                  <c:v>-5.7201600000553299E-2</c:v>
                </c:pt>
                <c:pt idx="1501">
                  <c:v>-5.7790400001977105E-2</c:v>
                </c:pt>
                <c:pt idx="1502">
                  <c:v>-5.8325599995441735E-2</c:v>
                </c:pt>
                <c:pt idx="1503">
                  <c:v>-5.956079999305075E-2</c:v>
                </c:pt>
                <c:pt idx="1507">
                  <c:v>-6.1851999998907559E-2</c:v>
                </c:pt>
                <c:pt idx="1508">
                  <c:v>-6.2387199999648146E-2</c:v>
                </c:pt>
                <c:pt idx="1509">
                  <c:v>-5.8057599992025644E-2</c:v>
                </c:pt>
                <c:pt idx="1510">
                  <c:v>-6.0592800000449643E-2</c:v>
                </c:pt>
                <c:pt idx="1511">
                  <c:v>-6.1803999997209758E-2</c:v>
                </c:pt>
                <c:pt idx="1512">
                  <c:v>-6.0589599997911137E-2</c:v>
                </c:pt>
                <c:pt idx="1513">
                  <c:v>-6.0559999998076819E-2</c:v>
                </c:pt>
                <c:pt idx="1515">
                  <c:v>-6.2056799994024914E-2</c:v>
                </c:pt>
                <c:pt idx="1516">
                  <c:v>-6.0991999998805113E-2</c:v>
                </c:pt>
                <c:pt idx="1519">
                  <c:v>-6.5108800001326017E-2</c:v>
                </c:pt>
                <c:pt idx="1520">
                  <c:v>-6.3574399995559361E-2</c:v>
                </c:pt>
                <c:pt idx="1521">
                  <c:v>-6.6483999995398335E-2</c:v>
                </c:pt>
                <c:pt idx="1523">
                  <c:v>-6.8643999999039806E-2</c:v>
                </c:pt>
                <c:pt idx="1524">
                  <c:v>-6.9434399993042462E-2</c:v>
                </c:pt>
                <c:pt idx="1525">
                  <c:v>-6.4448399993125349E-2</c:v>
                </c:pt>
                <c:pt idx="1526">
                  <c:v>-7.8494800000044052E-2</c:v>
                </c:pt>
                <c:pt idx="1527">
                  <c:v>-7.1162399995955639E-2</c:v>
                </c:pt>
                <c:pt idx="1528">
                  <c:v>-6.8429599996306933E-2</c:v>
                </c:pt>
                <c:pt idx="1530">
                  <c:v>-7.1358400004100986E-2</c:v>
                </c:pt>
                <c:pt idx="1531">
                  <c:v>-6.9963999994797632E-2</c:v>
                </c:pt>
                <c:pt idx="1533">
                  <c:v>-7.0055199998023454E-2</c:v>
                </c:pt>
                <c:pt idx="1535">
                  <c:v>-7.0681600001989864E-2</c:v>
                </c:pt>
                <c:pt idx="1536">
                  <c:v>-7.0519200002308935E-2</c:v>
                </c:pt>
                <c:pt idx="1538">
                  <c:v>-7.1731999996700324E-2</c:v>
                </c:pt>
                <c:pt idx="1539">
                  <c:v>-7.1959199995035306E-2</c:v>
                </c:pt>
                <c:pt idx="1542">
                  <c:v>-7.445440000446979E-2</c:v>
                </c:pt>
                <c:pt idx="1544">
                  <c:v>-7.4686400002974551E-2</c:v>
                </c:pt>
                <c:pt idx="1545">
                  <c:v>-7.4756799993338063E-2</c:v>
                </c:pt>
                <c:pt idx="1546">
                  <c:v>-7.5079200003528967E-2</c:v>
                </c:pt>
                <c:pt idx="1548">
                  <c:v>-8.3771999998134561E-2</c:v>
                </c:pt>
                <c:pt idx="1549">
                  <c:v>-7.7064799996151123E-2</c:v>
                </c:pt>
                <c:pt idx="1550">
                  <c:v>-7.9228800001146737E-2</c:v>
                </c:pt>
                <c:pt idx="1551">
                  <c:v>-7.9228800001146737E-2</c:v>
                </c:pt>
                <c:pt idx="1552">
                  <c:v>-7.9803199994785246E-2</c:v>
                </c:pt>
                <c:pt idx="1555">
                  <c:v>-8.0239199996867683E-2</c:v>
                </c:pt>
                <c:pt idx="1556">
                  <c:v>-8.0239199996867683E-2</c:v>
                </c:pt>
                <c:pt idx="1557">
                  <c:v>-8.0343199995695613E-2</c:v>
                </c:pt>
                <c:pt idx="1559">
                  <c:v>-8.0747199994220864E-2</c:v>
                </c:pt>
                <c:pt idx="1560">
                  <c:v>-8.0747199994220864E-2</c:v>
                </c:pt>
                <c:pt idx="1561">
                  <c:v>-8.2880800000566524E-2</c:v>
                </c:pt>
                <c:pt idx="1562">
                  <c:v>-8.3159199995861854E-2</c:v>
                </c:pt>
                <c:pt idx="1563">
                  <c:v>-8.2995199998549651E-2</c:v>
                </c:pt>
                <c:pt idx="1564">
                  <c:v>-8.3199199994851369E-2</c:v>
                </c:pt>
                <c:pt idx="1565">
                  <c:v>-8.4371199998713564E-2</c:v>
                </c:pt>
                <c:pt idx="1566">
                  <c:v>-8.4573599997384008E-2</c:v>
                </c:pt>
                <c:pt idx="1567">
                  <c:v>-8.6119999999937136E-2</c:v>
                </c:pt>
                <c:pt idx="1569">
                  <c:v>-8.704800000123214E-2</c:v>
                </c:pt>
                <c:pt idx="1570">
                  <c:v>-8.6671600001864135E-2</c:v>
                </c:pt>
                <c:pt idx="1571">
                  <c:v>-8.9535999999498017E-2</c:v>
                </c:pt>
                <c:pt idx="1572">
                  <c:v>-9.0298399991297629E-2</c:v>
                </c:pt>
                <c:pt idx="1573">
                  <c:v>-9.0626200166298077E-2</c:v>
                </c:pt>
                <c:pt idx="1574">
                  <c:v>-9.153119994152803E-2</c:v>
                </c:pt>
                <c:pt idx="1575">
                  <c:v>-9.3865999995614402E-2</c:v>
                </c:pt>
                <c:pt idx="1576">
                  <c:v>-9.3865999995614402E-2</c:v>
                </c:pt>
                <c:pt idx="1577">
                  <c:v>-9.426079999684589E-2</c:v>
                </c:pt>
                <c:pt idx="1578">
                  <c:v>-9.4342399999732152E-2</c:v>
                </c:pt>
                <c:pt idx="1579">
                  <c:v>-9.4377599998551887E-2</c:v>
                </c:pt>
                <c:pt idx="1580">
                  <c:v>-9.4512799994845409E-2</c:v>
                </c:pt>
                <c:pt idx="1581">
                  <c:v>-9.4247999993967824E-2</c:v>
                </c:pt>
                <c:pt idx="1582">
                  <c:v>-9.4563200000266079E-2</c:v>
                </c:pt>
                <c:pt idx="1583">
                  <c:v>-9.4515199998568278E-2</c:v>
                </c:pt>
                <c:pt idx="1584">
                  <c:v>-9.4782400003168732E-2</c:v>
                </c:pt>
                <c:pt idx="1585">
                  <c:v>-9.5217599999159575E-2</c:v>
                </c:pt>
                <c:pt idx="1586">
                  <c:v>-9.5573599995987024E-2</c:v>
                </c:pt>
                <c:pt idx="1587">
                  <c:v>-9.5473599998513237E-2</c:v>
                </c:pt>
                <c:pt idx="1588">
                  <c:v>-9.8529599999892525E-2</c:v>
                </c:pt>
                <c:pt idx="1589">
                  <c:v>-9.8529599999892525E-2</c:v>
                </c:pt>
                <c:pt idx="1590">
                  <c:v>-9.6683200048573781E-2</c:v>
                </c:pt>
                <c:pt idx="1591">
                  <c:v>-9.8808000002463814E-2</c:v>
                </c:pt>
                <c:pt idx="1592">
                  <c:v>-9.8743199996533804E-2</c:v>
                </c:pt>
                <c:pt idx="1593">
                  <c:v>-9.9304800001846161E-2</c:v>
                </c:pt>
                <c:pt idx="1594">
                  <c:v>-9.9340000000665896E-2</c:v>
                </c:pt>
                <c:pt idx="1595">
                  <c:v>-9.9275199994735885E-2</c:v>
                </c:pt>
                <c:pt idx="1596">
                  <c:v>-9.9310400000831578E-2</c:v>
                </c:pt>
                <c:pt idx="1597">
                  <c:v>-9.9442400001862552E-2</c:v>
                </c:pt>
                <c:pt idx="1598">
                  <c:v>-0.10053279999556253</c:v>
                </c:pt>
                <c:pt idx="1599">
                  <c:v>-0.10043279999081278</c:v>
                </c:pt>
                <c:pt idx="1600">
                  <c:v>-0.10157519999484066</c:v>
                </c:pt>
                <c:pt idx="1601">
                  <c:v>-0.10232719999476103</c:v>
                </c:pt>
                <c:pt idx="1602">
                  <c:v>-0.10282319999532774</c:v>
                </c:pt>
                <c:pt idx="1603">
                  <c:v>-0.10476320000452688</c:v>
                </c:pt>
                <c:pt idx="1604">
                  <c:v>-0.10483360000216635</c:v>
                </c:pt>
                <c:pt idx="1605">
                  <c:v>-0.10482079999928828</c:v>
                </c:pt>
                <c:pt idx="1607">
                  <c:v>-0.10105399999883957</c:v>
                </c:pt>
                <c:pt idx="1608">
                  <c:v>-0.10881040000094799</c:v>
                </c:pt>
                <c:pt idx="1609">
                  <c:v>-0.10990000000310829</c:v>
                </c:pt>
                <c:pt idx="1610">
                  <c:v>-0.1071543999860296</c:v>
                </c:pt>
                <c:pt idx="1611">
                  <c:v>-0.11043760000029579</c:v>
                </c:pt>
                <c:pt idx="1612">
                  <c:v>-0.11067280000133906</c:v>
                </c:pt>
                <c:pt idx="1613">
                  <c:v>-0.1108752000000095</c:v>
                </c:pt>
                <c:pt idx="1614">
                  <c:v>-0.12405839984421618</c:v>
                </c:pt>
                <c:pt idx="1615">
                  <c:v>-0.11567279999871971</c:v>
                </c:pt>
                <c:pt idx="1616">
                  <c:v>-0.11560800000006566</c:v>
                </c:pt>
                <c:pt idx="1617">
                  <c:v>-0.11682399999699555</c:v>
                </c:pt>
                <c:pt idx="1618">
                  <c:v>-0.11655919999611797</c:v>
                </c:pt>
                <c:pt idx="1619">
                  <c:v>-0.11848800000007031</c:v>
                </c:pt>
                <c:pt idx="1620">
                  <c:v>-0.11871279999468243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34-4E5D-8143-E18995DFC47A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1'!$L$21:$L$1618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34-4E5D-8143-E18995DFC47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1'!$M$21:$M$1618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34-4E5D-8143-E18995DFC47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1'!$N$21:$N$1618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D34-4E5D-8143-E18995DFC47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1'!$F$21:$F$16180</c:f>
              <c:numCache>
                <c:formatCode>General</c:formatCode>
                <c:ptCount val="1616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17143</c:v>
                </c:pt>
                <c:pt idx="1605">
                  <c:v>17154</c:v>
                </c:pt>
                <c:pt idx="1606">
                  <c:v>17180</c:v>
                </c:pt>
                <c:pt idx="1607">
                  <c:v>17207.5</c:v>
                </c:pt>
                <c:pt idx="1608">
                  <c:v>17452</c:v>
                </c:pt>
                <c:pt idx="1609">
                  <c:v>17500</c:v>
                </c:pt>
                <c:pt idx="1610">
                  <c:v>17519.5</c:v>
                </c:pt>
                <c:pt idx="1611">
                  <c:v>17538</c:v>
                </c:pt>
                <c:pt idx="1612">
                  <c:v>17539</c:v>
                </c:pt>
                <c:pt idx="1613">
                  <c:v>17576</c:v>
                </c:pt>
                <c:pt idx="1614">
                  <c:v>17817</c:v>
                </c:pt>
                <c:pt idx="1615">
                  <c:v>17914</c:v>
                </c:pt>
                <c:pt idx="1616">
                  <c:v>17915</c:v>
                </c:pt>
                <c:pt idx="1617">
                  <c:v>17995</c:v>
                </c:pt>
                <c:pt idx="1618">
                  <c:v>17996</c:v>
                </c:pt>
                <c:pt idx="1619">
                  <c:v>18190</c:v>
                </c:pt>
                <c:pt idx="1620">
                  <c:v>18239</c:v>
                </c:pt>
              </c:numCache>
            </c:numRef>
          </c:xVal>
          <c:yVal>
            <c:numRef>
              <c:f>'Active 1'!$O$21:$O$16180</c:f>
              <c:numCache>
                <c:formatCode>General</c:formatCode>
                <c:ptCount val="16160"/>
                <c:pt idx="0">
                  <c:v>0.23578961397761788</c:v>
                </c:pt>
                <c:pt idx="1">
                  <c:v>0.23547983065533368</c:v>
                </c:pt>
                <c:pt idx="2">
                  <c:v>0.2335664630765194</c:v>
                </c:pt>
                <c:pt idx="3">
                  <c:v>0.23196287881998928</c:v>
                </c:pt>
                <c:pt idx="4">
                  <c:v>0.23195376754580449</c:v>
                </c:pt>
                <c:pt idx="5">
                  <c:v>0.23073285680503725</c:v>
                </c:pt>
                <c:pt idx="6">
                  <c:v>0.23042307348275304</c:v>
                </c:pt>
                <c:pt idx="7">
                  <c:v>0.2304048509343834</c:v>
                </c:pt>
                <c:pt idx="8">
                  <c:v>0.22972150537052116</c:v>
                </c:pt>
                <c:pt idx="9">
                  <c:v>0.229621281354488</c:v>
                </c:pt>
                <c:pt idx="10">
                  <c:v>0.22961217008030316</c:v>
                </c:pt>
                <c:pt idx="11">
                  <c:v>0.22960305880611837</c:v>
                </c:pt>
                <c:pt idx="12">
                  <c:v>0.22942083332242175</c:v>
                </c:pt>
                <c:pt idx="13">
                  <c:v>0.22942083332242175</c:v>
                </c:pt>
                <c:pt idx="14">
                  <c:v>0.2290746049033982</c:v>
                </c:pt>
                <c:pt idx="15">
                  <c:v>0.22906549362921336</c:v>
                </c:pt>
                <c:pt idx="16">
                  <c:v>0.22874659903274436</c:v>
                </c:pt>
                <c:pt idx="17">
                  <c:v>0.22874659903274436</c:v>
                </c:pt>
                <c:pt idx="18">
                  <c:v>0.22874659903274436</c:v>
                </c:pt>
                <c:pt idx="19">
                  <c:v>0.22687878782485421</c:v>
                </c:pt>
                <c:pt idx="20">
                  <c:v>0.22687878782485421</c:v>
                </c:pt>
                <c:pt idx="21">
                  <c:v>0.22687878782485421</c:v>
                </c:pt>
                <c:pt idx="22">
                  <c:v>0.22687878782485421</c:v>
                </c:pt>
                <c:pt idx="23">
                  <c:v>0.22684234272811488</c:v>
                </c:pt>
                <c:pt idx="24">
                  <c:v>0.22684234272811488</c:v>
                </c:pt>
                <c:pt idx="25">
                  <c:v>0.22684234272811488</c:v>
                </c:pt>
                <c:pt idx="26">
                  <c:v>0.22684234272811488</c:v>
                </c:pt>
                <c:pt idx="27">
                  <c:v>0.22676034126045141</c:v>
                </c:pt>
                <c:pt idx="28">
                  <c:v>0.22631388882539472</c:v>
                </c:pt>
                <c:pt idx="29">
                  <c:v>0.22630477755120992</c:v>
                </c:pt>
                <c:pt idx="30">
                  <c:v>0.22626833245447059</c:v>
                </c:pt>
                <c:pt idx="31">
                  <c:v>0.22600410550311051</c:v>
                </c:pt>
                <c:pt idx="32">
                  <c:v>0.22369895313434857</c:v>
                </c:pt>
                <c:pt idx="33">
                  <c:v>0.22368984186016372</c:v>
                </c:pt>
                <c:pt idx="34">
                  <c:v>0.22368984186016372</c:v>
                </c:pt>
                <c:pt idx="35">
                  <c:v>0.22335272471532502</c:v>
                </c:pt>
                <c:pt idx="36">
                  <c:v>0.22273315807075655</c:v>
                </c:pt>
                <c:pt idx="37">
                  <c:v>0.22273315807075655</c:v>
                </c:pt>
                <c:pt idx="38">
                  <c:v>0.22205892378107916</c:v>
                </c:pt>
                <c:pt idx="39">
                  <c:v>0.22174002918461011</c:v>
                </c:pt>
                <c:pt idx="40">
                  <c:v>0.22172180663624041</c:v>
                </c:pt>
                <c:pt idx="41">
                  <c:v>0.22049178462128838</c:v>
                </c:pt>
                <c:pt idx="42">
                  <c:v>0.22048267334710359</c:v>
                </c:pt>
                <c:pt idx="43">
                  <c:v>0.22048267334710359</c:v>
                </c:pt>
                <c:pt idx="44">
                  <c:v>0.22019111257318902</c:v>
                </c:pt>
                <c:pt idx="45">
                  <c:v>0.22019111257318902</c:v>
                </c:pt>
                <c:pt idx="46">
                  <c:v>0.22018200129900417</c:v>
                </c:pt>
                <c:pt idx="47">
                  <c:v>0.22018200129900417</c:v>
                </c:pt>
                <c:pt idx="48">
                  <c:v>0.22016377875063453</c:v>
                </c:pt>
                <c:pt idx="49">
                  <c:v>0.22016377875063453</c:v>
                </c:pt>
                <c:pt idx="50">
                  <c:v>0.21984488415416548</c:v>
                </c:pt>
                <c:pt idx="51">
                  <c:v>0.21983577287998063</c:v>
                </c:pt>
                <c:pt idx="52">
                  <c:v>0.2197902165090565</c:v>
                </c:pt>
                <c:pt idx="53">
                  <c:v>0.21954421210606606</c:v>
                </c:pt>
                <c:pt idx="54">
                  <c:v>0.21951687828351157</c:v>
                </c:pt>
                <c:pt idx="55">
                  <c:v>0.21922531750959701</c:v>
                </c:pt>
                <c:pt idx="56">
                  <c:v>0.21920709496122737</c:v>
                </c:pt>
                <c:pt idx="57">
                  <c:v>0.21919798368704252</c:v>
                </c:pt>
                <c:pt idx="58">
                  <c:v>0.21886997781638867</c:v>
                </c:pt>
                <c:pt idx="59">
                  <c:v>0.21886997781638867</c:v>
                </c:pt>
                <c:pt idx="60">
                  <c:v>0.21886086654220382</c:v>
                </c:pt>
                <c:pt idx="61">
                  <c:v>0.21878797634872521</c:v>
                </c:pt>
                <c:pt idx="62">
                  <c:v>0.21821396607508092</c:v>
                </c:pt>
                <c:pt idx="63">
                  <c:v>0.21820485480089608</c:v>
                </c:pt>
                <c:pt idx="64">
                  <c:v>0.21819574352671123</c:v>
                </c:pt>
                <c:pt idx="65">
                  <c:v>0.21818663225252644</c:v>
                </c:pt>
                <c:pt idx="66">
                  <c:v>0.21698394406012889</c:v>
                </c:pt>
                <c:pt idx="67">
                  <c:v>0.21696572151175919</c:v>
                </c:pt>
                <c:pt idx="68">
                  <c:v>0.2169566102375744</c:v>
                </c:pt>
                <c:pt idx="69">
                  <c:v>0.2169383876892047</c:v>
                </c:pt>
                <c:pt idx="70">
                  <c:v>0.21667416073784462</c:v>
                </c:pt>
                <c:pt idx="71">
                  <c:v>0.21667416073784462</c:v>
                </c:pt>
                <c:pt idx="72">
                  <c:v>0.21665593818947498</c:v>
                </c:pt>
                <c:pt idx="73">
                  <c:v>0.21665593818947498</c:v>
                </c:pt>
                <c:pt idx="74">
                  <c:v>0.21661949309273565</c:v>
                </c:pt>
                <c:pt idx="75">
                  <c:v>0.21661949309273565</c:v>
                </c:pt>
                <c:pt idx="76">
                  <c:v>0.21634615486719078</c:v>
                </c:pt>
                <c:pt idx="77">
                  <c:v>0.21628237594789695</c:v>
                </c:pt>
                <c:pt idx="78">
                  <c:v>0.21625504212534247</c:v>
                </c:pt>
                <c:pt idx="79">
                  <c:v>0.21625504212534247</c:v>
                </c:pt>
                <c:pt idx="80">
                  <c:v>0.21604548281909136</c:v>
                </c:pt>
                <c:pt idx="81">
                  <c:v>0.21602726027072172</c:v>
                </c:pt>
                <c:pt idx="82">
                  <c:v>0.21600903772235208</c:v>
                </c:pt>
                <c:pt idx="83">
                  <c:v>0.21598170389979754</c:v>
                </c:pt>
                <c:pt idx="84">
                  <c:v>0.21569925440006782</c:v>
                </c:pt>
                <c:pt idx="85">
                  <c:v>0.21564458675495884</c:v>
                </c:pt>
                <c:pt idx="86">
                  <c:v>0.21563547548077405</c:v>
                </c:pt>
                <c:pt idx="87">
                  <c:v>0.21560814165821957</c:v>
                </c:pt>
                <c:pt idx="88">
                  <c:v>0.21533480343267464</c:v>
                </c:pt>
                <c:pt idx="89">
                  <c:v>0.2149885750136511</c:v>
                </c:pt>
                <c:pt idx="90">
                  <c:v>0.21341232457967552</c:v>
                </c:pt>
                <c:pt idx="91">
                  <c:v>0.21273809028999813</c:v>
                </c:pt>
                <c:pt idx="92">
                  <c:v>0.21244652951608356</c:v>
                </c:pt>
                <c:pt idx="93">
                  <c:v>0.21243741824189871</c:v>
                </c:pt>
                <c:pt idx="94">
                  <c:v>0.21215496874216899</c:v>
                </c:pt>
                <c:pt idx="95">
                  <c:v>0.21214585746798414</c:v>
                </c:pt>
                <c:pt idx="96">
                  <c:v>0.21213674619379935</c:v>
                </c:pt>
                <c:pt idx="97">
                  <c:v>0.21212763491961451</c:v>
                </c:pt>
                <c:pt idx="98">
                  <c:v>0.21210030109706002</c:v>
                </c:pt>
                <c:pt idx="99">
                  <c:v>0.21184518541988479</c:v>
                </c:pt>
                <c:pt idx="100">
                  <c:v>0.2117996290489606</c:v>
                </c:pt>
                <c:pt idx="101">
                  <c:v>0.21025071243753951</c:v>
                </c:pt>
                <c:pt idx="102">
                  <c:v>0.20964025706715594</c:v>
                </c:pt>
                <c:pt idx="103">
                  <c:v>0.2096311457929711</c:v>
                </c:pt>
                <c:pt idx="104">
                  <c:v>0.20959470069623176</c:v>
                </c:pt>
                <c:pt idx="105">
                  <c:v>0.20958558942204691</c:v>
                </c:pt>
                <c:pt idx="106">
                  <c:v>0.20957647814786212</c:v>
                </c:pt>
                <c:pt idx="107">
                  <c:v>0.20899335660003299</c:v>
                </c:pt>
                <c:pt idx="108">
                  <c:v>0.20891135513236953</c:v>
                </c:pt>
                <c:pt idx="109">
                  <c:v>0.20890224385818468</c:v>
                </c:pt>
                <c:pt idx="110">
                  <c:v>0.20890224385818468</c:v>
                </c:pt>
                <c:pt idx="111">
                  <c:v>0.20889313258399989</c:v>
                </c:pt>
                <c:pt idx="112">
                  <c:v>0.20889313258399989</c:v>
                </c:pt>
                <c:pt idx="113">
                  <c:v>0.20640575473154127</c:v>
                </c:pt>
                <c:pt idx="114">
                  <c:v>0.20639664345735648</c:v>
                </c:pt>
                <c:pt idx="115">
                  <c:v>0.20636930963480199</c:v>
                </c:pt>
                <c:pt idx="116">
                  <c:v>0.20605952631251773</c:v>
                </c:pt>
                <c:pt idx="117">
                  <c:v>0.20576796553860316</c:v>
                </c:pt>
                <c:pt idx="118">
                  <c:v>0.20535795820028585</c:v>
                </c:pt>
                <c:pt idx="119">
                  <c:v>0.20474750282990223</c:v>
                </c:pt>
                <c:pt idx="120">
                  <c:v>0.20472928028153259</c:v>
                </c:pt>
                <c:pt idx="121">
                  <c:v>0.20284324652527275</c:v>
                </c:pt>
                <c:pt idx="122">
                  <c:v>0.20253346320298854</c:v>
                </c:pt>
                <c:pt idx="123">
                  <c:v>0.20252435192880375</c:v>
                </c:pt>
                <c:pt idx="124">
                  <c:v>0.19969074565732159</c:v>
                </c:pt>
                <c:pt idx="125">
                  <c:v>0.1996816343831368</c:v>
                </c:pt>
                <c:pt idx="126">
                  <c:v>0.19967252310895195</c:v>
                </c:pt>
                <c:pt idx="127">
                  <c:v>0.1996634118347671</c:v>
                </c:pt>
                <c:pt idx="128">
                  <c:v>0.19869761677117515</c:v>
                </c:pt>
                <c:pt idx="129">
                  <c:v>0.19617379382197725</c:v>
                </c:pt>
                <c:pt idx="130">
                  <c:v>0.19617379382197725</c:v>
                </c:pt>
                <c:pt idx="131">
                  <c:v>0.19614645999942276</c:v>
                </c:pt>
                <c:pt idx="132">
                  <c:v>0.19614645999942276</c:v>
                </c:pt>
                <c:pt idx="133">
                  <c:v>0.1955177820806695</c:v>
                </c:pt>
                <c:pt idx="134">
                  <c:v>0.19479799142006793</c:v>
                </c:pt>
                <c:pt idx="135">
                  <c:v>0.19478888014588308</c:v>
                </c:pt>
                <c:pt idx="136">
                  <c:v>0.19229239101923967</c:v>
                </c:pt>
                <c:pt idx="137">
                  <c:v>0.19224683464831555</c:v>
                </c:pt>
                <c:pt idx="138">
                  <c:v>0.1922377233741307</c:v>
                </c:pt>
                <c:pt idx="139">
                  <c:v>0.19196438514858583</c:v>
                </c:pt>
                <c:pt idx="140">
                  <c:v>0.19196438514858583</c:v>
                </c:pt>
                <c:pt idx="141">
                  <c:v>0.19194616260021613</c:v>
                </c:pt>
                <c:pt idx="142">
                  <c:v>0.19193705132603134</c:v>
                </c:pt>
                <c:pt idx="143">
                  <c:v>0.19168193564885605</c:v>
                </c:pt>
                <c:pt idx="144">
                  <c:v>0.19164549055211677</c:v>
                </c:pt>
                <c:pt idx="145">
                  <c:v>0.18940411710264859</c:v>
                </c:pt>
                <c:pt idx="146">
                  <c:v>0.18913989015128851</c:v>
                </c:pt>
                <c:pt idx="147">
                  <c:v>0.18913077887710367</c:v>
                </c:pt>
                <c:pt idx="148">
                  <c:v>0.18912166760291887</c:v>
                </c:pt>
                <c:pt idx="149">
                  <c:v>0.18910344505454918</c:v>
                </c:pt>
                <c:pt idx="150">
                  <c:v>0.18875721663552564</c:v>
                </c:pt>
                <c:pt idx="151">
                  <c:v>0.18874810536134085</c:v>
                </c:pt>
                <c:pt idx="152">
                  <c:v>0.188738994087156</c:v>
                </c:pt>
                <c:pt idx="153">
                  <c:v>0.18845654458742628</c:v>
                </c:pt>
                <c:pt idx="154">
                  <c:v>0.18842921076487179</c:v>
                </c:pt>
                <c:pt idx="155">
                  <c:v>0.18811942744258758</c:v>
                </c:pt>
                <c:pt idx="156">
                  <c:v>0.18811031616840274</c:v>
                </c:pt>
                <c:pt idx="157">
                  <c:v>0.18776408774937919</c:v>
                </c:pt>
                <c:pt idx="158">
                  <c:v>0.18527670989692063</c:v>
                </c:pt>
                <c:pt idx="159">
                  <c:v>0.18394646386593544</c:v>
                </c:pt>
                <c:pt idx="160">
                  <c:v>0.1817415355132066</c:v>
                </c:pt>
                <c:pt idx="161">
                  <c:v>0.18170509041646726</c:v>
                </c:pt>
                <c:pt idx="162">
                  <c:v>0.1814044183683679</c:v>
                </c:pt>
                <c:pt idx="163">
                  <c:v>0.18138619581999821</c:v>
                </c:pt>
                <c:pt idx="164">
                  <c:v>0.18138619581999821</c:v>
                </c:pt>
                <c:pt idx="165">
                  <c:v>0.18112196886863818</c:v>
                </c:pt>
                <c:pt idx="166">
                  <c:v>0.181076412497714</c:v>
                </c:pt>
                <c:pt idx="167">
                  <c:v>0.18106730122352915</c:v>
                </c:pt>
                <c:pt idx="168">
                  <c:v>0.17919037874145421</c:v>
                </c:pt>
                <c:pt idx="169">
                  <c:v>0.17916304491889973</c:v>
                </c:pt>
                <c:pt idx="170">
                  <c:v>0.17914482237053003</c:v>
                </c:pt>
                <c:pt idx="171">
                  <c:v>0.17888059541917001</c:v>
                </c:pt>
                <c:pt idx="172">
                  <c:v>0.17888059541917001</c:v>
                </c:pt>
                <c:pt idx="173">
                  <c:v>0.17886237287080031</c:v>
                </c:pt>
                <c:pt idx="174">
                  <c:v>0.17886237287080031</c:v>
                </c:pt>
                <c:pt idx="175">
                  <c:v>0.17885326159661552</c:v>
                </c:pt>
                <c:pt idx="176">
                  <c:v>0.17884415032243067</c:v>
                </c:pt>
                <c:pt idx="177">
                  <c:v>0.17857992337107059</c:v>
                </c:pt>
                <c:pt idx="178">
                  <c:v>0.17851614445177677</c:v>
                </c:pt>
                <c:pt idx="179">
                  <c:v>0.17851614445177677</c:v>
                </c:pt>
                <c:pt idx="180">
                  <c:v>0.17848881062922228</c:v>
                </c:pt>
                <c:pt idx="181">
                  <c:v>0.17848881062922228</c:v>
                </c:pt>
                <c:pt idx="182">
                  <c:v>0.17848881062922228</c:v>
                </c:pt>
                <c:pt idx="183">
                  <c:v>0.17848881062922228</c:v>
                </c:pt>
                <c:pt idx="184">
                  <c:v>0.17847969935503749</c:v>
                </c:pt>
                <c:pt idx="185">
                  <c:v>0.17847969935503749</c:v>
                </c:pt>
                <c:pt idx="186">
                  <c:v>0.17847058808085264</c:v>
                </c:pt>
                <c:pt idx="187">
                  <c:v>0.17821547240367741</c:v>
                </c:pt>
                <c:pt idx="188">
                  <c:v>0.17818813858112292</c:v>
                </c:pt>
                <c:pt idx="189">
                  <c:v>0.17816991603275323</c:v>
                </c:pt>
                <c:pt idx="190">
                  <c:v>0.17816080475856844</c:v>
                </c:pt>
                <c:pt idx="191">
                  <c:v>0.17786013271046902</c:v>
                </c:pt>
                <c:pt idx="192">
                  <c:v>0.17783279888791453</c:v>
                </c:pt>
                <c:pt idx="193">
                  <c:v>0.17756857193655445</c:v>
                </c:pt>
                <c:pt idx="194">
                  <c:v>0.17753212683981517</c:v>
                </c:pt>
                <c:pt idx="195">
                  <c:v>0.17752301556563033</c:v>
                </c:pt>
                <c:pt idx="196">
                  <c:v>0.17723145479171576</c:v>
                </c:pt>
                <c:pt idx="197">
                  <c:v>0.17722234351753091</c:v>
                </c:pt>
                <c:pt idx="198">
                  <c:v>0.17529986466453179</c:v>
                </c:pt>
                <c:pt idx="199">
                  <c:v>0.16512257140007675</c:v>
                </c:pt>
                <c:pt idx="200">
                  <c:v>0.16510434885170711</c:v>
                </c:pt>
                <c:pt idx="201">
                  <c:v>0.16508612630333744</c:v>
                </c:pt>
                <c:pt idx="202">
                  <c:v>0.16508612630333744</c:v>
                </c:pt>
                <c:pt idx="203">
                  <c:v>0.16507701502915262</c:v>
                </c:pt>
                <c:pt idx="204">
                  <c:v>0.16507701502915262</c:v>
                </c:pt>
                <c:pt idx="205">
                  <c:v>0.16475812043268356</c:v>
                </c:pt>
                <c:pt idx="206">
                  <c:v>0.16189718033864695</c:v>
                </c:pt>
                <c:pt idx="207">
                  <c:v>0.16187895779027728</c:v>
                </c:pt>
                <c:pt idx="208">
                  <c:v>0.16185162396772279</c:v>
                </c:pt>
                <c:pt idx="209">
                  <c:v>0.16156006319380822</c:v>
                </c:pt>
                <c:pt idx="210">
                  <c:v>0.16155095191962343</c:v>
                </c:pt>
                <c:pt idx="211">
                  <c:v>0.15869912309977163</c:v>
                </c:pt>
                <c:pt idx="212">
                  <c:v>0.15869001182558679</c:v>
                </c:pt>
                <c:pt idx="213">
                  <c:v>0.15846678560805849</c:v>
                </c:pt>
                <c:pt idx="214">
                  <c:v>0.15838022850330258</c:v>
                </c:pt>
                <c:pt idx="215">
                  <c:v>0.15837111722911776</c:v>
                </c:pt>
                <c:pt idx="216">
                  <c:v>0.15836200595493294</c:v>
                </c:pt>
                <c:pt idx="217">
                  <c:v>0.15834378340656327</c:v>
                </c:pt>
                <c:pt idx="218">
                  <c:v>0.1580157775359094</c:v>
                </c:pt>
                <c:pt idx="219">
                  <c:v>0.15201144784810644</c:v>
                </c:pt>
                <c:pt idx="220">
                  <c:v>0.15200233657392162</c:v>
                </c:pt>
                <c:pt idx="221">
                  <c:v>0.15198411402555195</c:v>
                </c:pt>
                <c:pt idx="222">
                  <c:v>0.15162877433234359</c:v>
                </c:pt>
                <c:pt idx="223">
                  <c:v>0.15161966305815877</c:v>
                </c:pt>
                <c:pt idx="224">
                  <c:v>0.15107298660706897</c:v>
                </c:pt>
                <c:pt idx="225">
                  <c:v>0.15102743023614482</c:v>
                </c:pt>
                <c:pt idx="226">
                  <c:v>0.15081787092989374</c:v>
                </c:pt>
                <c:pt idx="227">
                  <c:v>0.15037141849483704</c:v>
                </c:pt>
                <c:pt idx="228">
                  <c:v>0.14813004504536889</c:v>
                </c:pt>
                <c:pt idx="229">
                  <c:v>0.14812093377118407</c:v>
                </c:pt>
                <c:pt idx="230">
                  <c:v>0.14811182249699922</c:v>
                </c:pt>
                <c:pt idx="231">
                  <c:v>0.14712780488503757</c:v>
                </c:pt>
                <c:pt idx="232">
                  <c:v>0.14711869361085278</c:v>
                </c:pt>
                <c:pt idx="233">
                  <c:v>0.14710958233666793</c:v>
                </c:pt>
                <c:pt idx="234">
                  <c:v>0.14688180048204719</c:v>
                </c:pt>
                <c:pt idx="235">
                  <c:v>0.14679979901438373</c:v>
                </c:pt>
                <c:pt idx="236">
                  <c:v>0.14679068774019888</c:v>
                </c:pt>
                <c:pt idx="237">
                  <c:v>0.14459487066165488</c:v>
                </c:pt>
                <c:pt idx="238">
                  <c:v>0.14459487066165488</c:v>
                </c:pt>
                <c:pt idx="239">
                  <c:v>0.14458575938747004</c:v>
                </c:pt>
                <c:pt idx="240">
                  <c:v>0.14429419861355547</c:v>
                </c:pt>
                <c:pt idx="241">
                  <c:v>0.14108703010049534</c:v>
                </c:pt>
                <c:pt idx="242">
                  <c:v>0.14108703010049534</c:v>
                </c:pt>
                <c:pt idx="243">
                  <c:v>0.14105969627794085</c:v>
                </c:pt>
                <c:pt idx="244">
                  <c:v>0.14105969627794085</c:v>
                </c:pt>
                <c:pt idx="245">
                  <c:v>0.14104147372957118</c:v>
                </c:pt>
                <c:pt idx="246">
                  <c:v>0.14103236245538636</c:v>
                </c:pt>
                <c:pt idx="247">
                  <c:v>0.14080458060076562</c:v>
                </c:pt>
                <c:pt idx="248">
                  <c:v>0.14044924090755723</c:v>
                </c:pt>
                <c:pt idx="249">
                  <c:v>0.14044924090755723</c:v>
                </c:pt>
                <c:pt idx="250">
                  <c:v>0.14044012963337241</c:v>
                </c:pt>
                <c:pt idx="251">
                  <c:v>0.14041279581081792</c:v>
                </c:pt>
                <c:pt idx="252">
                  <c:v>0.14041279581081792</c:v>
                </c:pt>
                <c:pt idx="253">
                  <c:v>0.14039457326244825</c:v>
                </c:pt>
                <c:pt idx="254">
                  <c:v>0.1394287781988563</c:v>
                </c:pt>
                <c:pt idx="255">
                  <c:v>0.1378798615874352</c:v>
                </c:pt>
                <c:pt idx="256">
                  <c:v>0.1378798615874352</c:v>
                </c:pt>
                <c:pt idx="257">
                  <c:v>0.13787075031325036</c:v>
                </c:pt>
                <c:pt idx="258">
                  <c:v>0.13687762142710388</c:v>
                </c:pt>
                <c:pt idx="259">
                  <c:v>0.13624894350835062</c:v>
                </c:pt>
                <c:pt idx="260">
                  <c:v>0.13467269307437504</c:v>
                </c:pt>
                <c:pt idx="261">
                  <c:v>0.13437202102627566</c:v>
                </c:pt>
                <c:pt idx="262">
                  <c:v>0.13437202102627566</c:v>
                </c:pt>
                <c:pt idx="263">
                  <c:v>0.13437202102627566</c:v>
                </c:pt>
                <c:pt idx="264">
                  <c:v>0.13437202102627566</c:v>
                </c:pt>
                <c:pt idx="265">
                  <c:v>0.13437202102627566</c:v>
                </c:pt>
                <c:pt idx="266">
                  <c:v>0.13435379847790599</c:v>
                </c:pt>
                <c:pt idx="267">
                  <c:v>0.13435379847790599</c:v>
                </c:pt>
                <c:pt idx="268">
                  <c:v>0.13435379847790599</c:v>
                </c:pt>
                <c:pt idx="269">
                  <c:v>0.13435379847790599</c:v>
                </c:pt>
                <c:pt idx="270">
                  <c:v>0.13434468720372117</c:v>
                </c:pt>
                <c:pt idx="271">
                  <c:v>0.13434468720372117</c:v>
                </c:pt>
                <c:pt idx="272">
                  <c:v>0.13434468720372117</c:v>
                </c:pt>
                <c:pt idx="273">
                  <c:v>0.13434468720372117</c:v>
                </c:pt>
                <c:pt idx="274">
                  <c:v>0.13433557592953632</c:v>
                </c:pt>
                <c:pt idx="275">
                  <c:v>0.1343264646553515</c:v>
                </c:pt>
                <c:pt idx="276">
                  <c:v>0.13431735338116668</c:v>
                </c:pt>
                <c:pt idx="277">
                  <c:v>0.13407134897817627</c:v>
                </c:pt>
                <c:pt idx="278">
                  <c:v>0.1340531264298066</c:v>
                </c:pt>
                <c:pt idx="279">
                  <c:v>0.1340531264298066</c:v>
                </c:pt>
                <c:pt idx="280">
                  <c:v>0.13400757005888247</c:v>
                </c:pt>
                <c:pt idx="281">
                  <c:v>0.13399845878469763</c:v>
                </c:pt>
                <c:pt idx="282">
                  <c:v>0.13399845878469763</c:v>
                </c:pt>
                <c:pt idx="283">
                  <c:v>0.13399845878469763</c:v>
                </c:pt>
                <c:pt idx="284">
                  <c:v>0.13398934751051278</c:v>
                </c:pt>
                <c:pt idx="285">
                  <c:v>0.13398934751051278</c:v>
                </c:pt>
                <c:pt idx="286">
                  <c:v>0.13372512055915273</c:v>
                </c:pt>
                <c:pt idx="287">
                  <c:v>0.13333333576920503</c:v>
                </c:pt>
                <c:pt idx="288">
                  <c:v>0.13271376912463662</c:v>
                </c:pt>
                <c:pt idx="289">
                  <c:v>0.13271376912463662</c:v>
                </c:pt>
                <c:pt idx="290">
                  <c:v>0.13119218633577001</c:v>
                </c:pt>
                <c:pt idx="291">
                  <c:v>0.13119218633577001</c:v>
                </c:pt>
                <c:pt idx="292">
                  <c:v>0.13049972949772293</c:v>
                </c:pt>
                <c:pt idx="293">
                  <c:v>0.13049061822353808</c:v>
                </c:pt>
                <c:pt idx="294">
                  <c:v>0.13049061822353808</c:v>
                </c:pt>
                <c:pt idx="295">
                  <c:v>0.13048150694935326</c:v>
                </c:pt>
                <c:pt idx="296">
                  <c:v>0.13019905744962354</c:v>
                </c:pt>
                <c:pt idx="297">
                  <c:v>0.12799412909689467</c:v>
                </c:pt>
                <c:pt idx="298">
                  <c:v>0.12764790067787113</c:v>
                </c:pt>
                <c:pt idx="299">
                  <c:v>0.12763878940368631</c:v>
                </c:pt>
                <c:pt idx="300">
                  <c:v>0.12414006011671161</c:v>
                </c:pt>
                <c:pt idx="301">
                  <c:v>0.12413094884252679</c:v>
                </c:pt>
                <c:pt idx="302">
                  <c:v>0.12411272629415712</c:v>
                </c:pt>
                <c:pt idx="303">
                  <c:v>0.12383027679442739</c:v>
                </c:pt>
                <c:pt idx="304">
                  <c:v>0.12382116552024257</c:v>
                </c:pt>
                <c:pt idx="305">
                  <c:v>0.12381205424605773</c:v>
                </c:pt>
                <c:pt idx="306">
                  <c:v>0.12379383169768808</c:v>
                </c:pt>
                <c:pt idx="307">
                  <c:v>0.12350227092377351</c:v>
                </c:pt>
                <c:pt idx="308">
                  <c:v>0.12059577445881275</c:v>
                </c:pt>
                <c:pt idx="309">
                  <c:v>0.12024954603978923</c:v>
                </c:pt>
                <c:pt idx="310">
                  <c:v>0.11993976271750501</c:v>
                </c:pt>
                <c:pt idx="311">
                  <c:v>0.1189648563797282</c:v>
                </c:pt>
                <c:pt idx="312">
                  <c:v>0.11743416231667676</c:v>
                </c:pt>
                <c:pt idx="313">
                  <c:v>0.11742505104249193</c:v>
                </c:pt>
                <c:pt idx="314">
                  <c:v>0.11741593976830711</c:v>
                </c:pt>
                <c:pt idx="315">
                  <c:v>0.11740682849412228</c:v>
                </c:pt>
                <c:pt idx="316">
                  <c:v>0.11740682849412228</c:v>
                </c:pt>
                <c:pt idx="317">
                  <c:v>0.11740682849412228</c:v>
                </c:pt>
                <c:pt idx="318">
                  <c:v>0.11740682849412228</c:v>
                </c:pt>
                <c:pt idx="319">
                  <c:v>0.11739771721993744</c:v>
                </c:pt>
                <c:pt idx="320">
                  <c:v>0.11739771721993744</c:v>
                </c:pt>
                <c:pt idx="321">
                  <c:v>0.11739771721993744</c:v>
                </c:pt>
                <c:pt idx="322">
                  <c:v>0.11738860594575262</c:v>
                </c:pt>
                <c:pt idx="323">
                  <c:v>0.11711526772020772</c:v>
                </c:pt>
                <c:pt idx="324">
                  <c:v>0.11710615644602289</c:v>
                </c:pt>
                <c:pt idx="325">
                  <c:v>0.11709704517183805</c:v>
                </c:pt>
                <c:pt idx="326">
                  <c:v>0.11708793389765322</c:v>
                </c:pt>
                <c:pt idx="327">
                  <c:v>0.11708793389765322</c:v>
                </c:pt>
                <c:pt idx="328">
                  <c:v>0.1170788226234684</c:v>
                </c:pt>
                <c:pt idx="329">
                  <c:v>0.1170788226234684</c:v>
                </c:pt>
                <c:pt idx="330">
                  <c:v>0.11701504370417459</c:v>
                </c:pt>
                <c:pt idx="331">
                  <c:v>0.11669614910770554</c:v>
                </c:pt>
                <c:pt idx="332">
                  <c:v>0.1164136996079758</c:v>
                </c:pt>
                <c:pt idx="333">
                  <c:v>0.1164136996079758</c:v>
                </c:pt>
                <c:pt idx="334">
                  <c:v>0.1164136996079758</c:v>
                </c:pt>
                <c:pt idx="335">
                  <c:v>0.11638636578542132</c:v>
                </c:pt>
                <c:pt idx="336">
                  <c:v>0.1163772545112365</c:v>
                </c:pt>
                <c:pt idx="337">
                  <c:v>0.1163772545112365</c:v>
                </c:pt>
                <c:pt idx="338">
                  <c:v>0.11636814323705166</c:v>
                </c:pt>
                <c:pt idx="339">
                  <c:v>0.11613125010824608</c:v>
                </c:pt>
                <c:pt idx="340">
                  <c:v>0.11605835991476744</c:v>
                </c:pt>
                <c:pt idx="341">
                  <c:v>0.11604924864058261</c:v>
                </c:pt>
                <c:pt idx="342">
                  <c:v>0.11604924864058261</c:v>
                </c:pt>
                <c:pt idx="343">
                  <c:v>0.11604013736639779</c:v>
                </c:pt>
                <c:pt idx="344">
                  <c:v>0.11419965998106213</c:v>
                </c:pt>
                <c:pt idx="345">
                  <c:v>0.11389898793296274</c:v>
                </c:pt>
                <c:pt idx="346">
                  <c:v>0.11389898793296274</c:v>
                </c:pt>
                <c:pt idx="347">
                  <c:v>0.11388076538459309</c:v>
                </c:pt>
                <c:pt idx="348">
                  <c:v>0.11388076538459309</c:v>
                </c:pt>
                <c:pt idx="349">
                  <c:v>0.11386254283622342</c:v>
                </c:pt>
                <c:pt idx="350">
                  <c:v>0.11383520901366893</c:v>
                </c:pt>
                <c:pt idx="351">
                  <c:v>0.11383520901366893</c:v>
                </c:pt>
                <c:pt idx="352">
                  <c:v>0.11353453696556955</c:v>
                </c:pt>
                <c:pt idx="353">
                  <c:v>0.11353453696556955</c:v>
                </c:pt>
                <c:pt idx="354">
                  <c:v>0.11352542569138471</c:v>
                </c:pt>
                <c:pt idx="355">
                  <c:v>0.11033647972669422</c:v>
                </c:pt>
                <c:pt idx="356">
                  <c:v>0.1103273684525094</c:v>
                </c:pt>
                <c:pt idx="357">
                  <c:v>0.11030003462995491</c:v>
                </c:pt>
                <c:pt idx="358">
                  <c:v>0.11006314150114933</c:v>
                </c:pt>
                <c:pt idx="359">
                  <c:v>0.11006314150114933</c:v>
                </c:pt>
                <c:pt idx="360">
                  <c:v>0.11006314150114933</c:v>
                </c:pt>
                <c:pt idx="361">
                  <c:v>0.11006314150114933</c:v>
                </c:pt>
                <c:pt idx="362">
                  <c:v>0.11004491895277968</c:v>
                </c:pt>
                <c:pt idx="363">
                  <c:v>0.11003580767859483</c:v>
                </c:pt>
                <c:pt idx="364">
                  <c:v>0.11002669640441001</c:v>
                </c:pt>
                <c:pt idx="365">
                  <c:v>0.11002669640441001</c:v>
                </c:pt>
                <c:pt idx="366">
                  <c:v>0.11002669640441001</c:v>
                </c:pt>
                <c:pt idx="367">
                  <c:v>0.11002669640441001</c:v>
                </c:pt>
                <c:pt idx="368">
                  <c:v>0.11001758513022518</c:v>
                </c:pt>
                <c:pt idx="369">
                  <c:v>0.10973513563049545</c:v>
                </c:pt>
                <c:pt idx="370">
                  <c:v>0.10973513563049545</c:v>
                </c:pt>
                <c:pt idx="371">
                  <c:v>0.10750287345521212</c:v>
                </c:pt>
                <c:pt idx="372">
                  <c:v>0.10749376218102728</c:v>
                </c:pt>
                <c:pt idx="373">
                  <c:v>0.10720220140711273</c:v>
                </c:pt>
                <c:pt idx="374">
                  <c:v>0.10717486758455824</c:v>
                </c:pt>
                <c:pt idx="375">
                  <c:v>0.10713842248781891</c:v>
                </c:pt>
                <c:pt idx="376">
                  <c:v>0.10689241808482851</c:v>
                </c:pt>
                <c:pt idx="377">
                  <c:v>0.10687419553645885</c:v>
                </c:pt>
                <c:pt idx="378">
                  <c:v>0.10678308279461055</c:v>
                </c:pt>
                <c:pt idx="379">
                  <c:v>0.10678308279461055</c:v>
                </c:pt>
                <c:pt idx="380">
                  <c:v>0.10677397152042573</c:v>
                </c:pt>
                <c:pt idx="381">
                  <c:v>0.10619084997259659</c:v>
                </c:pt>
                <c:pt idx="382">
                  <c:v>0.1061635161500421</c:v>
                </c:pt>
                <c:pt idx="383">
                  <c:v>0.10615440487585728</c:v>
                </c:pt>
                <c:pt idx="384">
                  <c:v>0.10614529360167245</c:v>
                </c:pt>
                <c:pt idx="385">
                  <c:v>0.1061270710533028</c:v>
                </c:pt>
                <c:pt idx="386">
                  <c:v>0.10611795977911796</c:v>
                </c:pt>
                <c:pt idx="387">
                  <c:v>0.10552572695710402</c:v>
                </c:pt>
                <c:pt idx="388">
                  <c:v>0.10551661568291917</c:v>
                </c:pt>
                <c:pt idx="389">
                  <c:v>0.10395858779731326</c:v>
                </c:pt>
                <c:pt idx="390">
                  <c:v>0.10368524957176836</c:v>
                </c:pt>
                <c:pt idx="391">
                  <c:v>0.10363058192665939</c:v>
                </c:pt>
                <c:pt idx="392">
                  <c:v>0.10363058192665939</c:v>
                </c:pt>
                <c:pt idx="393">
                  <c:v>0.10362147065247455</c:v>
                </c:pt>
                <c:pt idx="394">
                  <c:v>0.10362147065247455</c:v>
                </c:pt>
                <c:pt idx="395">
                  <c:v>0.10362147065247455</c:v>
                </c:pt>
                <c:pt idx="396">
                  <c:v>0.10361235937828972</c:v>
                </c:pt>
                <c:pt idx="397">
                  <c:v>0.1036032481041049</c:v>
                </c:pt>
                <c:pt idx="398">
                  <c:v>0.10336635497529931</c:v>
                </c:pt>
                <c:pt idx="399">
                  <c:v>0.10334813242692965</c:v>
                </c:pt>
                <c:pt idx="400">
                  <c:v>0.10333902115274482</c:v>
                </c:pt>
                <c:pt idx="401">
                  <c:v>0.10332079860437517</c:v>
                </c:pt>
                <c:pt idx="402">
                  <c:v>0.10332079860437517</c:v>
                </c:pt>
                <c:pt idx="403">
                  <c:v>0.10332079860437517</c:v>
                </c:pt>
                <c:pt idx="404">
                  <c:v>0.10332079860437517</c:v>
                </c:pt>
                <c:pt idx="405">
                  <c:v>0.10331168733019033</c:v>
                </c:pt>
                <c:pt idx="406">
                  <c:v>0.10330257605600551</c:v>
                </c:pt>
                <c:pt idx="407">
                  <c:v>0.10330257605600551</c:v>
                </c:pt>
                <c:pt idx="408">
                  <c:v>0.10330257605600551</c:v>
                </c:pt>
                <c:pt idx="409">
                  <c:v>0.10330257605600551</c:v>
                </c:pt>
                <c:pt idx="410">
                  <c:v>0.10329346478182067</c:v>
                </c:pt>
                <c:pt idx="411">
                  <c:v>0.10328435350763585</c:v>
                </c:pt>
                <c:pt idx="412">
                  <c:v>0.10297457018535162</c:v>
                </c:pt>
                <c:pt idx="413">
                  <c:v>0.10294723636279714</c:v>
                </c:pt>
                <c:pt idx="414">
                  <c:v>0.10046896978452338</c:v>
                </c:pt>
                <c:pt idx="415">
                  <c:v>0.10046896978452338</c:v>
                </c:pt>
                <c:pt idx="416">
                  <c:v>0.10012274136549984</c:v>
                </c:pt>
                <c:pt idx="417">
                  <c:v>0.10012274136549984</c:v>
                </c:pt>
                <c:pt idx="418">
                  <c:v>0.10010451881713019</c:v>
                </c:pt>
                <c:pt idx="419">
                  <c:v>0.10009540754294535</c:v>
                </c:pt>
                <c:pt idx="420">
                  <c:v>0.10009540754294535</c:v>
                </c:pt>
                <c:pt idx="421">
                  <c:v>0.10009540754294535</c:v>
                </c:pt>
                <c:pt idx="422">
                  <c:v>0.10009540754294535</c:v>
                </c:pt>
                <c:pt idx="423">
                  <c:v>0.10009540754294535</c:v>
                </c:pt>
                <c:pt idx="424">
                  <c:v>0.10009540754294535</c:v>
                </c:pt>
                <c:pt idx="425">
                  <c:v>0.10009540754294535</c:v>
                </c:pt>
                <c:pt idx="426">
                  <c:v>0.10008629626876053</c:v>
                </c:pt>
                <c:pt idx="427">
                  <c:v>0.10008629626876053</c:v>
                </c:pt>
                <c:pt idx="428">
                  <c:v>0.10008629626876053</c:v>
                </c:pt>
                <c:pt idx="429">
                  <c:v>0.10008629626876053</c:v>
                </c:pt>
                <c:pt idx="430">
                  <c:v>0.10008629626876053</c:v>
                </c:pt>
                <c:pt idx="431">
                  <c:v>0.10008629626876053</c:v>
                </c:pt>
                <c:pt idx="432">
                  <c:v>0.1000771849945757</c:v>
                </c:pt>
                <c:pt idx="433">
                  <c:v>9.9822069317400453E-2</c:v>
                </c:pt>
                <c:pt idx="434">
                  <c:v>9.9803846769030799E-2</c:v>
                </c:pt>
                <c:pt idx="435">
                  <c:v>9.9803846769030799E-2</c:v>
                </c:pt>
                <c:pt idx="436">
                  <c:v>9.9767401672291478E-2</c:v>
                </c:pt>
                <c:pt idx="437">
                  <c:v>9.9758290398106658E-2</c:v>
                </c:pt>
                <c:pt idx="438">
                  <c:v>9.9758290398106658E-2</c:v>
                </c:pt>
                <c:pt idx="439">
                  <c:v>9.8473600738045619E-2</c:v>
                </c:pt>
                <c:pt idx="440">
                  <c:v>9.8464489463860799E-2</c:v>
                </c:pt>
                <c:pt idx="441">
                  <c:v>9.7252689997278416E-2</c:v>
                </c:pt>
                <c:pt idx="442">
                  <c:v>9.7243578723093582E-2</c:v>
                </c:pt>
                <c:pt idx="443">
                  <c:v>9.7234467448908762E-2</c:v>
                </c:pt>
                <c:pt idx="444">
                  <c:v>9.7234467448908762E-2</c:v>
                </c:pt>
                <c:pt idx="445">
                  <c:v>9.6933795400809361E-2</c:v>
                </c:pt>
                <c:pt idx="446">
                  <c:v>9.6933795400809361E-2</c:v>
                </c:pt>
                <c:pt idx="447">
                  <c:v>9.6906461578254874E-2</c:v>
                </c:pt>
                <c:pt idx="448">
                  <c:v>9.6706013546188616E-2</c:v>
                </c:pt>
                <c:pt idx="449">
                  <c:v>9.6660457175264475E-2</c:v>
                </c:pt>
                <c:pt idx="450">
                  <c:v>9.6642234626894807E-2</c:v>
                </c:pt>
                <c:pt idx="451">
                  <c:v>9.6642234626894807E-2</c:v>
                </c:pt>
                <c:pt idx="452">
                  <c:v>9.6642234626894807E-2</c:v>
                </c:pt>
                <c:pt idx="453">
                  <c:v>9.6642234626894807E-2</c:v>
                </c:pt>
                <c:pt idx="454">
                  <c:v>9.6633123352709974E-2</c:v>
                </c:pt>
                <c:pt idx="455">
                  <c:v>9.662401207852514E-2</c:v>
                </c:pt>
                <c:pt idx="456">
                  <c:v>9.661490080434032E-2</c:v>
                </c:pt>
                <c:pt idx="457">
                  <c:v>9.6596678255970653E-2</c:v>
                </c:pt>
                <c:pt idx="458">
                  <c:v>9.6587566981785833E-2</c:v>
                </c:pt>
                <c:pt idx="459">
                  <c:v>9.6232227288577457E-2</c:v>
                </c:pt>
                <c:pt idx="460">
                  <c:v>9.6214004740207804E-2</c:v>
                </c:pt>
                <c:pt idx="461">
                  <c:v>9.620489346602297E-2</c:v>
                </c:pt>
                <c:pt idx="462">
                  <c:v>9.6195782191838136E-2</c:v>
                </c:pt>
                <c:pt idx="463">
                  <c:v>9.555799299890004E-2</c:v>
                </c:pt>
                <c:pt idx="464">
                  <c:v>9.3735738161934049E-2</c:v>
                </c:pt>
                <c:pt idx="465">
                  <c:v>9.3717515613564395E-2</c:v>
                </c:pt>
                <c:pt idx="466">
                  <c:v>9.3425954839649827E-2</c:v>
                </c:pt>
                <c:pt idx="467">
                  <c:v>9.3416843565465008E-2</c:v>
                </c:pt>
                <c:pt idx="468">
                  <c:v>9.3416843565465008E-2</c:v>
                </c:pt>
                <c:pt idx="469">
                  <c:v>9.3416843565465008E-2</c:v>
                </c:pt>
                <c:pt idx="470">
                  <c:v>9.3416843565465008E-2</c:v>
                </c:pt>
                <c:pt idx="471">
                  <c:v>9.3416843565465008E-2</c:v>
                </c:pt>
                <c:pt idx="472">
                  <c:v>9.3416843565465008E-2</c:v>
                </c:pt>
                <c:pt idx="473">
                  <c:v>9.3407732291280174E-2</c:v>
                </c:pt>
                <c:pt idx="474">
                  <c:v>9.339862101709534E-2</c:v>
                </c:pt>
                <c:pt idx="475">
                  <c:v>9.339862101709534E-2</c:v>
                </c:pt>
                <c:pt idx="476">
                  <c:v>9.338950974291052E-2</c:v>
                </c:pt>
                <c:pt idx="477">
                  <c:v>9.3371287194540853E-2</c:v>
                </c:pt>
                <c:pt idx="478">
                  <c:v>9.3097948968995953E-2</c:v>
                </c:pt>
                <c:pt idx="479">
                  <c:v>9.3079726420626285E-2</c:v>
                </c:pt>
                <c:pt idx="480">
                  <c:v>9.3070615146441465E-2</c:v>
                </c:pt>
                <c:pt idx="481">
                  <c:v>9.3070615146441465E-2</c:v>
                </c:pt>
                <c:pt idx="482">
                  <c:v>9.3070615146441465E-2</c:v>
                </c:pt>
                <c:pt idx="483">
                  <c:v>9.3070615146441465E-2</c:v>
                </c:pt>
                <c:pt idx="484">
                  <c:v>9.2742609275787591E-2</c:v>
                </c:pt>
                <c:pt idx="485">
                  <c:v>8.9544552036912278E-2</c:v>
                </c:pt>
                <c:pt idx="486">
                  <c:v>8.9526329488542611E-2</c:v>
                </c:pt>
                <c:pt idx="487">
                  <c:v>8.9517218214357777E-2</c:v>
                </c:pt>
                <c:pt idx="488">
                  <c:v>8.9508106940172943E-2</c:v>
                </c:pt>
                <c:pt idx="489">
                  <c:v>8.6337383523852118E-2</c:v>
                </c:pt>
                <c:pt idx="490">
                  <c:v>8.6100490395046553E-2</c:v>
                </c:pt>
                <c:pt idx="491">
                  <c:v>8.5818040895316819E-2</c:v>
                </c:pt>
                <c:pt idx="492">
                  <c:v>8.5808929621131985E-2</c:v>
                </c:pt>
                <c:pt idx="493">
                  <c:v>8.5781595798577498E-2</c:v>
                </c:pt>
                <c:pt idx="494">
                  <c:v>8.5772484524392678E-2</c:v>
                </c:pt>
                <c:pt idx="497">
                  <c:v>8.5034471315421439E-2</c:v>
                </c:pt>
                <c:pt idx="499">
                  <c:v>8.2884210607801573E-2</c:v>
                </c:pt>
                <c:pt idx="500">
                  <c:v>8.2875099333616753E-2</c:v>
                </c:pt>
                <c:pt idx="501">
                  <c:v>8.2875099333616753E-2</c:v>
                </c:pt>
                <c:pt idx="502">
                  <c:v>8.2865988059431905E-2</c:v>
                </c:pt>
                <c:pt idx="503">
                  <c:v>8.2856876785247086E-2</c:v>
                </c:pt>
                <c:pt idx="504">
                  <c:v>8.2856876785247086E-2</c:v>
                </c:pt>
                <c:pt idx="505">
                  <c:v>8.2856876785247086E-2</c:v>
                </c:pt>
                <c:pt idx="506">
                  <c:v>8.2856876785247086E-2</c:v>
                </c:pt>
                <c:pt idx="507">
                  <c:v>8.2856876785247086E-2</c:v>
                </c:pt>
                <c:pt idx="508">
                  <c:v>8.2856876785247086E-2</c:v>
                </c:pt>
                <c:pt idx="509">
                  <c:v>8.2847765511062252E-2</c:v>
                </c:pt>
                <c:pt idx="510">
                  <c:v>8.2829542962692598E-2</c:v>
                </c:pt>
                <c:pt idx="511">
                  <c:v>8.2820431688507765E-2</c:v>
                </c:pt>
                <c:pt idx="512">
                  <c:v>8.2820431688507765E-2</c:v>
                </c:pt>
                <c:pt idx="513">
                  <c:v>8.2820431688507765E-2</c:v>
                </c:pt>
                <c:pt idx="514">
                  <c:v>8.2811320414322931E-2</c:v>
                </c:pt>
                <c:pt idx="515">
                  <c:v>8.2592649833887005E-2</c:v>
                </c:pt>
                <c:pt idx="516">
                  <c:v>8.2574427285517352E-2</c:v>
                </c:pt>
                <c:pt idx="517">
                  <c:v>8.2273755237417964E-2</c:v>
                </c:pt>
                <c:pt idx="518">
                  <c:v>8.2264643963233131E-2</c:v>
                </c:pt>
                <c:pt idx="519">
                  <c:v>8.2264643963233131E-2</c:v>
                </c:pt>
                <c:pt idx="520">
                  <c:v>8.2255532689048311E-2</c:v>
                </c:pt>
                <c:pt idx="521">
                  <c:v>8.2255532689048311E-2</c:v>
                </c:pt>
                <c:pt idx="522">
                  <c:v>8.2246421414863477E-2</c:v>
                </c:pt>
                <c:pt idx="523">
                  <c:v>8.2237310140678643E-2</c:v>
                </c:pt>
                <c:pt idx="524">
                  <c:v>8.2228198866493823E-2</c:v>
                </c:pt>
                <c:pt idx="525">
                  <c:v>8.1927526818394436E-2</c:v>
                </c:pt>
                <c:pt idx="526">
                  <c:v>8.1918415544209588E-2</c:v>
                </c:pt>
                <c:pt idx="527">
                  <c:v>8.1918415544209588E-2</c:v>
                </c:pt>
                <c:pt idx="528">
                  <c:v>8.1909304270024769E-2</c:v>
                </c:pt>
                <c:pt idx="529">
                  <c:v>8.1909304270024769E-2</c:v>
                </c:pt>
                <c:pt idx="530">
                  <c:v>8.1599520947740548E-2</c:v>
                </c:pt>
                <c:pt idx="531">
                  <c:v>8.1581298399370894E-2</c:v>
                </c:pt>
                <c:pt idx="532">
                  <c:v>8.1581298399370894E-2</c:v>
                </c:pt>
                <c:pt idx="533">
                  <c:v>8.157218712518606E-2</c:v>
                </c:pt>
                <c:pt idx="534">
                  <c:v>8.1271515077086673E-2</c:v>
                </c:pt>
                <c:pt idx="537">
                  <c:v>7.9631485723817286E-2</c:v>
                </c:pt>
                <c:pt idx="541">
                  <c:v>7.9321702401533065E-2</c:v>
                </c:pt>
                <c:pt idx="542">
                  <c:v>7.9321702401533065E-2</c:v>
                </c:pt>
                <c:pt idx="543">
                  <c:v>7.9321702401533065E-2</c:v>
                </c:pt>
                <c:pt idx="545">
                  <c:v>7.9312591127348231E-2</c:v>
                </c:pt>
                <c:pt idx="546">
                  <c:v>7.9303479853163397E-2</c:v>
                </c:pt>
                <c:pt idx="548">
                  <c:v>7.9084809272727485E-2</c:v>
                </c:pt>
                <c:pt idx="549">
                  <c:v>7.9075697998542652E-2</c:v>
                </c:pt>
                <c:pt idx="550">
                  <c:v>7.9066586724357818E-2</c:v>
                </c:pt>
                <c:pt idx="551">
                  <c:v>7.9057475450172998E-2</c:v>
                </c:pt>
                <c:pt idx="552">
                  <c:v>7.9048364175988164E-2</c:v>
                </c:pt>
                <c:pt idx="553">
                  <c:v>7.9039252901803331E-2</c:v>
                </c:pt>
                <c:pt idx="554">
                  <c:v>7.9039252901803331E-2</c:v>
                </c:pt>
                <c:pt idx="555">
                  <c:v>7.8975473982509523E-2</c:v>
                </c:pt>
                <c:pt idx="556">
                  <c:v>7.8966362708324689E-2</c:v>
                </c:pt>
                <c:pt idx="557">
                  <c:v>7.8738580853703943E-2</c:v>
                </c:pt>
                <c:pt idx="558">
                  <c:v>7.8711247031149456E-2</c:v>
                </c:pt>
                <c:pt idx="559">
                  <c:v>7.6551875049344756E-2</c:v>
                </c:pt>
                <c:pt idx="560">
                  <c:v>7.6478984855866114E-2</c:v>
                </c:pt>
                <c:pt idx="561">
                  <c:v>7.6451651033311627E-2</c:v>
                </c:pt>
                <c:pt idx="562">
                  <c:v>7.6442539759126793E-2</c:v>
                </c:pt>
                <c:pt idx="563">
                  <c:v>7.619653535613638E-2</c:v>
                </c:pt>
                <c:pt idx="564">
                  <c:v>7.618742408195156E-2</c:v>
                </c:pt>
                <c:pt idx="565">
                  <c:v>7.6178312807766727E-2</c:v>
                </c:pt>
                <c:pt idx="566">
                  <c:v>7.6123645162657738E-2</c:v>
                </c:pt>
                <c:pt idx="567">
                  <c:v>7.5973309138608058E-2</c:v>
                </c:pt>
                <c:pt idx="568">
                  <c:v>7.5886752033852173E-2</c:v>
                </c:pt>
                <c:pt idx="569">
                  <c:v>7.5886752033852173E-2</c:v>
                </c:pt>
                <c:pt idx="570">
                  <c:v>7.5841195662928018E-2</c:v>
                </c:pt>
                <c:pt idx="571">
                  <c:v>7.577741674363421E-2</c:v>
                </c:pt>
                <c:pt idx="574">
                  <c:v>7.5759194195264543E-2</c:v>
                </c:pt>
                <c:pt idx="575">
                  <c:v>7.5740971646894889E-2</c:v>
                </c:pt>
                <c:pt idx="576">
                  <c:v>7.5740971646894889E-2</c:v>
                </c:pt>
                <c:pt idx="577">
                  <c:v>7.5412965776241014E-2</c:v>
                </c:pt>
                <c:pt idx="578">
                  <c:v>7.5326408671485129E-2</c:v>
                </c:pt>
                <c:pt idx="579">
                  <c:v>7.5212517744174756E-2</c:v>
                </c:pt>
                <c:pt idx="580">
                  <c:v>7.5212517744174756E-2</c:v>
                </c:pt>
                <c:pt idx="581">
                  <c:v>7.5203406469989922E-2</c:v>
                </c:pt>
                <c:pt idx="582">
                  <c:v>7.5203406469989922E-2</c:v>
                </c:pt>
                <c:pt idx="583">
                  <c:v>7.5203406469989922E-2</c:v>
                </c:pt>
                <c:pt idx="584">
                  <c:v>7.4930068244445022E-2</c:v>
                </c:pt>
                <c:pt idx="585">
                  <c:v>7.4911845696075369E-2</c:v>
                </c:pt>
                <c:pt idx="586">
                  <c:v>7.4911845696075369E-2</c:v>
                </c:pt>
                <c:pt idx="587">
                  <c:v>7.4902734421890535E-2</c:v>
                </c:pt>
                <c:pt idx="588">
                  <c:v>7.4893623147705701E-2</c:v>
                </c:pt>
                <c:pt idx="589">
                  <c:v>7.4866289325151214E-2</c:v>
                </c:pt>
                <c:pt idx="590">
                  <c:v>7.485717805096638E-2</c:v>
                </c:pt>
                <c:pt idx="591">
                  <c:v>7.4574728551236646E-2</c:v>
                </c:pt>
                <c:pt idx="592">
                  <c:v>7.2962033020521747E-2</c:v>
                </c:pt>
                <c:pt idx="593">
                  <c:v>7.2952921746336913E-2</c:v>
                </c:pt>
                <c:pt idx="594">
                  <c:v>7.2943810472152093E-2</c:v>
                </c:pt>
                <c:pt idx="595">
                  <c:v>7.2925587923782426E-2</c:v>
                </c:pt>
                <c:pt idx="596">
                  <c:v>7.2925587923782426E-2</c:v>
                </c:pt>
                <c:pt idx="599">
                  <c:v>7.2643138424052706E-2</c:v>
                </c:pt>
                <c:pt idx="600">
                  <c:v>7.2615804601498218E-2</c:v>
                </c:pt>
                <c:pt idx="601">
                  <c:v>7.2597582053128551E-2</c:v>
                </c:pt>
                <c:pt idx="604">
                  <c:v>7.2351577650138138E-2</c:v>
                </c:pt>
                <c:pt idx="605">
                  <c:v>7.2333355101768484E-2</c:v>
                </c:pt>
                <c:pt idx="606">
                  <c:v>7.2251353634105009E-2</c:v>
                </c:pt>
                <c:pt idx="607">
                  <c:v>7.2032683053669097E-2</c:v>
                </c:pt>
                <c:pt idx="608">
                  <c:v>7.1987126682744942E-2</c:v>
                </c:pt>
                <c:pt idx="609">
                  <c:v>7.1686454634645555E-2</c:v>
                </c:pt>
                <c:pt idx="610">
                  <c:v>7.159534189279726E-2</c:v>
                </c:pt>
                <c:pt idx="611">
                  <c:v>7.1568008070242772E-2</c:v>
                </c:pt>
                <c:pt idx="612">
                  <c:v>7.1285558570513038E-2</c:v>
                </c:pt>
                <c:pt idx="615">
                  <c:v>6.9517971378656035E-2</c:v>
                </c:pt>
                <c:pt idx="616">
                  <c:v>6.9499748830286368E-2</c:v>
                </c:pt>
                <c:pt idx="617">
                  <c:v>6.9499748830286368E-2</c:v>
                </c:pt>
                <c:pt idx="618">
                  <c:v>6.9490637556101534E-2</c:v>
                </c:pt>
                <c:pt idx="619">
                  <c:v>6.9490637556101534E-2</c:v>
                </c:pt>
                <c:pt idx="620">
                  <c:v>6.8825514540608951E-2</c:v>
                </c:pt>
                <c:pt idx="621">
                  <c:v>6.8825514540608951E-2</c:v>
                </c:pt>
                <c:pt idx="622">
                  <c:v>6.8734401798760655E-2</c:v>
                </c:pt>
                <c:pt idx="624">
                  <c:v>6.8707067976206154E-2</c:v>
                </c:pt>
                <c:pt idx="625">
                  <c:v>6.8552176315064051E-2</c:v>
                </c:pt>
                <c:pt idx="626">
                  <c:v>6.8533953766694397E-2</c:v>
                </c:pt>
                <c:pt idx="627">
                  <c:v>6.8524842492509563E-2</c:v>
                </c:pt>
                <c:pt idx="628">
                  <c:v>6.851573121832473E-2</c:v>
                </c:pt>
                <c:pt idx="629">
                  <c:v>6.8506619944139896E-2</c:v>
                </c:pt>
                <c:pt idx="630">
                  <c:v>6.8488397395770242E-2</c:v>
                </c:pt>
                <c:pt idx="631">
                  <c:v>6.8479286121585409E-2</c:v>
                </c:pt>
                <c:pt idx="632">
                  <c:v>6.8151280250931534E-2</c:v>
                </c:pt>
                <c:pt idx="640">
                  <c:v>6.6210578849562746E-2</c:v>
                </c:pt>
                <c:pt idx="642">
                  <c:v>6.5964574446572347E-2</c:v>
                </c:pt>
                <c:pt idx="646">
                  <c:v>6.5627457301733638E-2</c:v>
                </c:pt>
                <c:pt idx="647">
                  <c:v>6.5627457301733638E-2</c:v>
                </c:pt>
                <c:pt idx="648">
                  <c:v>6.5581900930809484E-2</c:v>
                </c:pt>
                <c:pt idx="649">
                  <c:v>6.5581900930809484E-2</c:v>
                </c:pt>
                <c:pt idx="651">
                  <c:v>6.5326785253634251E-2</c:v>
                </c:pt>
                <c:pt idx="654">
                  <c:v>6.4661662238141654E-2</c:v>
                </c:pt>
                <c:pt idx="655">
                  <c:v>6.4652550963956834E-2</c:v>
                </c:pt>
                <c:pt idx="657">
                  <c:v>6.4561438222108525E-2</c:v>
                </c:pt>
                <c:pt idx="658">
                  <c:v>6.4552326947923705E-2</c:v>
                </c:pt>
                <c:pt idx="659">
                  <c:v>6.4552326947923705E-2</c:v>
                </c:pt>
                <c:pt idx="660">
                  <c:v>6.4524993125369218E-2</c:v>
                </c:pt>
                <c:pt idx="664">
                  <c:v>6.2684515740033558E-2</c:v>
                </c:pt>
                <c:pt idx="667">
                  <c:v>6.2374732417749344E-2</c:v>
                </c:pt>
                <c:pt idx="668">
                  <c:v>6.2356509869379684E-2</c:v>
                </c:pt>
                <c:pt idx="669">
                  <c:v>6.2356509869379684E-2</c:v>
                </c:pt>
                <c:pt idx="671">
                  <c:v>6.234739859519485E-2</c:v>
                </c:pt>
                <c:pt idx="672">
                  <c:v>6.2338287321010023E-2</c:v>
                </c:pt>
                <c:pt idx="673">
                  <c:v>6.2338287321010023E-2</c:v>
                </c:pt>
                <c:pt idx="674">
                  <c:v>6.2329176046825197E-2</c:v>
                </c:pt>
                <c:pt idx="677">
                  <c:v>6.2055837821280296E-2</c:v>
                </c:pt>
                <c:pt idx="678">
                  <c:v>6.2046726547095463E-2</c:v>
                </c:pt>
                <c:pt idx="679">
                  <c:v>6.2037615272910636E-2</c:v>
                </c:pt>
                <c:pt idx="680">
                  <c:v>6.2037615272910636E-2</c:v>
                </c:pt>
                <c:pt idx="681">
                  <c:v>6.2037615272910636E-2</c:v>
                </c:pt>
                <c:pt idx="682">
                  <c:v>6.2037615272910636E-2</c:v>
                </c:pt>
                <c:pt idx="684">
                  <c:v>6.2019392724540975E-2</c:v>
                </c:pt>
                <c:pt idx="685">
                  <c:v>6.2019392724540975E-2</c:v>
                </c:pt>
                <c:pt idx="686">
                  <c:v>6.2019392724540975E-2</c:v>
                </c:pt>
                <c:pt idx="688">
                  <c:v>6.2001170176171315E-2</c:v>
                </c:pt>
                <c:pt idx="689">
                  <c:v>6.2001170176171315E-2</c:v>
                </c:pt>
                <c:pt idx="692">
                  <c:v>6.1992058901986488E-2</c:v>
                </c:pt>
                <c:pt idx="694">
                  <c:v>6.1481827547636009E-2</c:v>
                </c:pt>
                <c:pt idx="695">
                  <c:v>6.1436271176711854E-2</c:v>
                </c:pt>
                <c:pt idx="697">
                  <c:v>6.1372492257418046E-2</c:v>
                </c:pt>
                <c:pt idx="698">
                  <c:v>6.1372492257418046E-2</c:v>
                </c:pt>
                <c:pt idx="702">
                  <c:v>6.1308713338124238E-2</c:v>
                </c:pt>
                <c:pt idx="703">
                  <c:v>6.1117376580242806E-2</c:v>
                </c:pt>
                <c:pt idx="704">
                  <c:v>6.1035375112579338E-2</c:v>
                </c:pt>
                <c:pt idx="705">
                  <c:v>6.1035375112579338E-2</c:v>
                </c:pt>
                <c:pt idx="710">
                  <c:v>5.9008116606454677E-2</c:v>
                </c:pt>
                <c:pt idx="711">
                  <c:v>5.9008116606454677E-2</c:v>
                </c:pt>
                <c:pt idx="712">
                  <c:v>5.8980782783900183E-2</c:v>
                </c:pt>
                <c:pt idx="715">
                  <c:v>5.8821335485665663E-2</c:v>
                </c:pt>
                <c:pt idx="716">
                  <c:v>5.8812224211480829E-2</c:v>
                </c:pt>
                <c:pt idx="717">
                  <c:v>5.8812224211480829E-2</c:v>
                </c:pt>
                <c:pt idx="718">
                  <c:v>5.8812224211480829E-2</c:v>
                </c:pt>
                <c:pt idx="719">
                  <c:v>5.8812224211480829E-2</c:v>
                </c:pt>
                <c:pt idx="721">
                  <c:v>5.8812224211480829E-2</c:v>
                </c:pt>
                <c:pt idx="722">
                  <c:v>5.8803112937295995E-2</c:v>
                </c:pt>
                <c:pt idx="723">
                  <c:v>5.8803112937295995E-2</c:v>
                </c:pt>
                <c:pt idx="725">
                  <c:v>5.8803112937295995E-2</c:v>
                </c:pt>
                <c:pt idx="728">
                  <c:v>5.8794001663111169E-2</c:v>
                </c:pt>
                <c:pt idx="732">
                  <c:v>5.8784890388926342E-2</c:v>
                </c:pt>
                <c:pt idx="733">
                  <c:v>5.8784890388926342E-2</c:v>
                </c:pt>
                <c:pt idx="734">
                  <c:v>5.8784890388926342E-2</c:v>
                </c:pt>
                <c:pt idx="742">
                  <c:v>5.8174435018542733E-2</c:v>
                </c:pt>
                <c:pt idx="744">
                  <c:v>5.8156212470173073E-2</c:v>
                </c:pt>
                <c:pt idx="747">
                  <c:v>5.792843061555232E-2</c:v>
                </c:pt>
                <c:pt idx="748">
                  <c:v>5.7919319341367494E-2</c:v>
                </c:pt>
                <c:pt idx="749">
                  <c:v>5.7910208067182667E-2</c:v>
                </c:pt>
                <c:pt idx="750">
                  <c:v>5.7901096792997833E-2</c:v>
                </c:pt>
                <c:pt idx="752">
                  <c:v>5.7609536019083273E-2</c:v>
                </c:pt>
                <c:pt idx="753">
                  <c:v>5.7591313470713612E-2</c:v>
                </c:pt>
                <c:pt idx="763">
                  <c:v>5.5650612069344838E-2</c:v>
                </c:pt>
                <c:pt idx="764">
                  <c:v>5.5641500795160004E-2</c:v>
                </c:pt>
                <c:pt idx="766">
                  <c:v>5.5359051295430277E-2</c:v>
                </c:pt>
                <c:pt idx="767">
                  <c:v>5.5172270174641262E-2</c:v>
                </c:pt>
                <c:pt idx="768">
                  <c:v>5.5085713069885377E-2</c:v>
                </c:pt>
                <c:pt idx="774">
                  <c:v>5.4766818473416329E-2</c:v>
                </c:pt>
                <c:pt idx="775">
                  <c:v>5.4721262102492181E-2</c:v>
                </c:pt>
                <c:pt idx="776">
                  <c:v>5.4712150828307347E-2</c:v>
                </c:pt>
                <c:pt idx="777">
                  <c:v>5.4657483183198366E-2</c:v>
                </c:pt>
                <c:pt idx="787">
                  <c:v>5.2088103863076322E-2</c:v>
                </c:pt>
                <c:pt idx="788">
                  <c:v>5.1832988185901083E-2</c:v>
                </c:pt>
                <c:pt idx="789">
                  <c:v>5.1832988185901083E-2</c:v>
                </c:pt>
                <c:pt idx="791">
                  <c:v>5.1596095057095503E-2</c:v>
                </c:pt>
                <c:pt idx="792">
                  <c:v>5.1596095057095503E-2</c:v>
                </c:pt>
                <c:pt idx="793">
                  <c:v>5.1568761234541016E-2</c:v>
                </c:pt>
                <c:pt idx="794">
                  <c:v>5.1568761234541016E-2</c:v>
                </c:pt>
                <c:pt idx="795">
                  <c:v>5.1550538686171356E-2</c:v>
                </c:pt>
                <c:pt idx="796">
                  <c:v>5.1550538686171356E-2</c:v>
                </c:pt>
                <c:pt idx="797">
                  <c:v>5.1523204863616862E-2</c:v>
                </c:pt>
                <c:pt idx="798">
                  <c:v>5.1523204863616862E-2</c:v>
                </c:pt>
                <c:pt idx="799">
                  <c:v>5.1523204863616862E-2</c:v>
                </c:pt>
                <c:pt idx="800">
                  <c:v>5.1514093589432035E-2</c:v>
                </c:pt>
                <c:pt idx="801">
                  <c:v>5.1231644089702308E-2</c:v>
                </c:pt>
                <c:pt idx="809">
                  <c:v>5.0885415670678766E-2</c:v>
                </c:pt>
                <c:pt idx="826">
                  <c:v>4.8325147624741549E-2</c:v>
                </c:pt>
                <c:pt idx="827">
                  <c:v>4.8306925076371889E-2</c:v>
                </c:pt>
                <c:pt idx="829">
                  <c:v>4.8051809399196649E-2</c:v>
                </c:pt>
                <c:pt idx="830">
                  <c:v>4.8006253028272501E-2</c:v>
                </c:pt>
                <c:pt idx="831">
                  <c:v>4.8006253028272501E-2</c:v>
                </c:pt>
                <c:pt idx="832">
                  <c:v>4.796980793153318E-2</c:v>
                </c:pt>
                <c:pt idx="838">
                  <c:v>4.771469225435794E-2</c:v>
                </c:pt>
                <c:pt idx="859">
                  <c:v>4.5145312934235897E-2</c:v>
                </c:pt>
                <c:pt idx="860">
                  <c:v>4.5127090385866236E-2</c:v>
                </c:pt>
                <c:pt idx="862">
                  <c:v>4.5117979111681403E-2</c:v>
                </c:pt>
                <c:pt idx="867">
                  <c:v>4.5045088918202768E-2</c:v>
                </c:pt>
                <c:pt idx="870">
                  <c:v>4.4735305595918547E-2</c:v>
                </c:pt>
                <c:pt idx="873">
                  <c:v>4.4389077176895012E-2</c:v>
                </c:pt>
                <c:pt idx="875">
                  <c:v>4.4379965902710178E-2</c:v>
                </c:pt>
                <c:pt idx="876">
                  <c:v>4.4379965902710178E-2</c:v>
                </c:pt>
                <c:pt idx="878">
                  <c:v>4.4370854628525351E-2</c:v>
                </c:pt>
                <c:pt idx="893">
                  <c:v>4.2061146622670957E-2</c:v>
                </c:pt>
                <c:pt idx="894">
                  <c:v>4.2052035348486123E-2</c:v>
                </c:pt>
                <c:pt idx="895">
                  <c:v>4.1883476776066769E-2</c:v>
                </c:pt>
                <c:pt idx="896">
                  <c:v>4.1874365501881942E-2</c:v>
                </c:pt>
                <c:pt idx="897">
                  <c:v>4.1865254227697116E-2</c:v>
                </c:pt>
                <c:pt idx="898">
                  <c:v>4.1856142953512282E-2</c:v>
                </c:pt>
                <c:pt idx="903">
                  <c:v>4.1610138550521869E-2</c:v>
                </c:pt>
                <c:pt idx="904">
                  <c:v>4.1601027276337042E-2</c:v>
                </c:pt>
                <c:pt idx="921">
                  <c:v>3.8484971505125198E-2</c:v>
                </c:pt>
                <c:pt idx="940">
                  <c:v>3.7819848489632615E-2</c:v>
                </c:pt>
                <c:pt idx="947">
                  <c:v>3.5177578976031923E-2</c:v>
                </c:pt>
                <c:pt idx="948">
                  <c:v>3.5177578976031923E-2</c:v>
                </c:pt>
                <c:pt idx="961">
                  <c:v>3.4630902524942123E-2</c:v>
                </c:pt>
                <c:pt idx="981">
                  <c:v>3.1669738414872389E-2</c:v>
                </c:pt>
                <c:pt idx="982">
                  <c:v>3.1669738414872389E-2</c:v>
                </c:pt>
                <c:pt idx="983">
                  <c:v>3.1660627140687563E-2</c:v>
                </c:pt>
                <c:pt idx="985">
                  <c:v>3.1660627140687563E-2</c:v>
                </c:pt>
                <c:pt idx="988">
                  <c:v>3.1651515866502736E-2</c:v>
                </c:pt>
                <c:pt idx="989">
                  <c:v>3.1651515866502736E-2</c:v>
                </c:pt>
                <c:pt idx="992">
                  <c:v>3.1642404592317902E-2</c:v>
                </c:pt>
                <c:pt idx="993">
                  <c:v>3.1633293318133068E-2</c:v>
                </c:pt>
                <c:pt idx="994">
                  <c:v>3.1633293318133068E-2</c:v>
                </c:pt>
                <c:pt idx="1005">
                  <c:v>3.1332621270033681E-2</c:v>
                </c:pt>
                <c:pt idx="1007">
                  <c:v>3.1314398721664027E-2</c:v>
                </c:pt>
                <c:pt idx="1010">
                  <c:v>3.1287064899109533E-2</c:v>
                </c:pt>
                <c:pt idx="1011">
                  <c:v>3.1113950689597766E-2</c:v>
                </c:pt>
                <c:pt idx="1012">
                  <c:v>3.1050171770303954E-2</c:v>
                </c:pt>
                <c:pt idx="1025">
                  <c:v>3.0321269835517559E-2</c:v>
                </c:pt>
                <c:pt idx="1055">
                  <c:v>2.4936506792283052E-2</c:v>
                </c:pt>
                <c:pt idx="1056">
                  <c:v>2.4936506792283052E-2</c:v>
                </c:pt>
                <c:pt idx="1057">
                  <c:v>2.4936506792283052E-2</c:v>
                </c:pt>
                <c:pt idx="1058">
                  <c:v>2.4936506792283052E-2</c:v>
                </c:pt>
                <c:pt idx="1060">
                  <c:v>2.4918284243913395E-2</c:v>
                </c:pt>
                <c:pt idx="1061">
                  <c:v>2.4918284243913395E-2</c:v>
                </c:pt>
                <c:pt idx="1062">
                  <c:v>2.4918284243913395E-2</c:v>
                </c:pt>
                <c:pt idx="1063">
                  <c:v>2.4918284243913395E-2</c:v>
                </c:pt>
                <c:pt idx="1064">
                  <c:v>2.4918284243913395E-2</c:v>
                </c:pt>
                <c:pt idx="1065">
                  <c:v>2.4918284243913395E-2</c:v>
                </c:pt>
                <c:pt idx="1082">
                  <c:v>2.3588038212928219E-2</c:v>
                </c:pt>
                <c:pt idx="1095">
                  <c:v>2.1091549086284814E-2</c:v>
                </c:pt>
                <c:pt idx="1096">
                  <c:v>2.1091549086284814E-2</c:v>
                </c:pt>
                <c:pt idx="1097">
                  <c:v>2.1073326537915153E-2</c:v>
                </c:pt>
                <c:pt idx="1099">
                  <c:v>2.1036881441175832E-2</c:v>
                </c:pt>
                <c:pt idx="1148">
                  <c:v>1.4695434608534182E-2</c:v>
                </c:pt>
                <c:pt idx="1150">
                  <c:v>1.4658989511794861E-2</c:v>
                </c:pt>
                <c:pt idx="1165">
                  <c:v>1.3346966029179348E-2</c:v>
                </c:pt>
                <c:pt idx="1166">
                  <c:v>1.3337854754994521E-2</c:v>
                </c:pt>
                <c:pt idx="1169">
                  <c:v>1.11420376764505E-2</c:v>
                </c:pt>
                <c:pt idx="1170">
                  <c:v>1.11420376764505E-2</c:v>
                </c:pt>
                <c:pt idx="1171">
                  <c:v>1.11420376764505E-2</c:v>
                </c:pt>
                <c:pt idx="1172">
                  <c:v>1.11420376764505E-2</c:v>
                </c:pt>
                <c:pt idx="1173">
                  <c:v>1.11420376764505E-2</c:v>
                </c:pt>
                <c:pt idx="1205">
                  <c:v>6.6501795033293357E-3</c:v>
                </c:pt>
                <c:pt idx="1213">
                  <c:v>4.4543624247853145E-3</c:v>
                </c:pt>
                <c:pt idx="1215">
                  <c:v>4.436139876415654E-3</c:v>
                </c:pt>
                <c:pt idx="1216">
                  <c:v>4.436139876415654E-3</c:v>
                </c:pt>
                <c:pt idx="1217">
                  <c:v>4.436139876415654E-3</c:v>
                </c:pt>
                <c:pt idx="1218">
                  <c:v>4.436139876415654E-3</c:v>
                </c:pt>
                <c:pt idx="1219">
                  <c:v>4.4270286022308203E-3</c:v>
                </c:pt>
                <c:pt idx="1220">
                  <c:v>4.4270286022308203E-3</c:v>
                </c:pt>
                <c:pt idx="1221">
                  <c:v>4.4270286022308203E-3</c:v>
                </c:pt>
                <c:pt idx="1222">
                  <c:v>4.4270286022308203E-3</c:v>
                </c:pt>
                <c:pt idx="1227">
                  <c:v>3.3610095226057207E-3</c:v>
                </c:pt>
                <c:pt idx="1247">
                  <c:v>5.638483478629247E-4</c:v>
                </c:pt>
                <c:pt idx="1289">
                  <c:v>-9.6043336424073075E-3</c:v>
                </c:pt>
                <c:pt idx="1300">
                  <c:v>-1.333084478400276E-2</c:v>
                </c:pt>
                <c:pt idx="1304">
                  <c:v>-1.6847796619347127E-2</c:v>
                </c:pt>
                <c:pt idx="1305">
                  <c:v>-1.7112023570707194E-2</c:v>
                </c:pt>
                <c:pt idx="1306">
                  <c:v>-1.7130246119076847E-2</c:v>
                </c:pt>
                <c:pt idx="1307">
                  <c:v>-1.7458251989730736E-2</c:v>
                </c:pt>
                <c:pt idx="1313">
                  <c:v>-2.0337414632136994E-2</c:v>
                </c:pt>
                <c:pt idx="1318">
                  <c:v>-2.0674531776975702E-2</c:v>
                </c:pt>
                <c:pt idx="1321">
                  <c:v>-2.3198354726173598E-2</c:v>
                </c:pt>
                <c:pt idx="1322">
                  <c:v>-2.3480804225903332E-2</c:v>
                </c:pt>
                <c:pt idx="1323">
                  <c:v>-2.3499026774272985E-2</c:v>
                </c:pt>
                <c:pt idx="1324">
                  <c:v>-2.3526360596827486E-2</c:v>
                </c:pt>
                <c:pt idx="1325">
                  <c:v>-2.3526360596827486E-2</c:v>
                </c:pt>
                <c:pt idx="1326">
                  <c:v>-2.3526360596827486E-2</c:v>
                </c:pt>
                <c:pt idx="1327">
                  <c:v>-2.3526360596827486E-2</c:v>
                </c:pt>
                <c:pt idx="1332">
                  <c:v>-2.3863477741666195E-2</c:v>
                </c:pt>
                <c:pt idx="1337">
                  <c:v>-2.4209706160689723E-2</c:v>
                </c:pt>
                <c:pt idx="1346">
                  <c:v>-2.6277965400646128E-2</c:v>
                </c:pt>
                <c:pt idx="1347">
                  <c:v>-2.6287076674830961E-2</c:v>
                </c:pt>
                <c:pt idx="1348">
                  <c:v>-2.6287076674830961E-2</c:v>
                </c:pt>
                <c:pt idx="1349">
                  <c:v>-2.6287076674830961E-2</c:v>
                </c:pt>
                <c:pt idx="1350">
                  <c:v>-2.6287076674830961E-2</c:v>
                </c:pt>
                <c:pt idx="1351">
                  <c:v>-2.6287076674830961E-2</c:v>
                </c:pt>
                <c:pt idx="1352">
                  <c:v>-2.6296187949015781E-2</c:v>
                </c:pt>
                <c:pt idx="1353">
                  <c:v>-2.6296187949015781E-2</c:v>
                </c:pt>
                <c:pt idx="1354">
                  <c:v>-2.6296187949015781E-2</c:v>
                </c:pt>
                <c:pt idx="1362">
                  <c:v>-2.663330509385449E-2</c:v>
                </c:pt>
                <c:pt idx="1367">
                  <c:v>-2.7006867335432519E-2</c:v>
                </c:pt>
                <c:pt idx="1368">
                  <c:v>-2.703420115798702E-2</c:v>
                </c:pt>
                <c:pt idx="1369">
                  <c:v>-2.704331243217184E-2</c:v>
                </c:pt>
                <c:pt idx="1370">
                  <c:v>-2.704331243217184E-2</c:v>
                </c:pt>
                <c:pt idx="1371">
                  <c:v>-2.704331243217184E-2</c:v>
                </c:pt>
                <c:pt idx="1372">
                  <c:v>-2.7052423706356674E-2</c:v>
                </c:pt>
                <c:pt idx="1373">
                  <c:v>-2.7097980077280828E-2</c:v>
                </c:pt>
                <c:pt idx="1374">
                  <c:v>-2.7097980077280828E-2</c:v>
                </c:pt>
                <c:pt idx="1375">
                  <c:v>-2.7097980077280828E-2</c:v>
                </c:pt>
                <c:pt idx="1376">
                  <c:v>-2.7097980077280828E-2</c:v>
                </c:pt>
                <c:pt idx="1377">
                  <c:v>-2.7097980077280828E-2</c:v>
                </c:pt>
                <c:pt idx="1378">
                  <c:v>-2.7097980077280828E-2</c:v>
                </c:pt>
                <c:pt idx="1379">
                  <c:v>-2.7097980077280828E-2</c:v>
                </c:pt>
                <c:pt idx="1387">
                  <c:v>-2.7517098689782998E-2</c:v>
                </c:pt>
                <c:pt idx="1388">
                  <c:v>-2.7526209963967832E-2</c:v>
                </c:pt>
                <c:pt idx="1389">
                  <c:v>-2.7535321238152666E-2</c:v>
                </c:pt>
                <c:pt idx="1390">
                  <c:v>-2.7553543786522319E-2</c:v>
                </c:pt>
                <c:pt idx="1391">
                  <c:v>-2.7617322705816127E-2</c:v>
                </c:pt>
                <c:pt idx="1392">
                  <c:v>-2.7708435447664437E-2</c:v>
                </c:pt>
                <c:pt idx="1393">
                  <c:v>-2.7954439850654836E-2</c:v>
                </c:pt>
                <c:pt idx="1394">
                  <c:v>-2.7954439850654836E-2</c:v>
                </c:pt>
                <c:pt idx="1395">
                  <c:v>-2.7954439850654836E-2</c:v>
                </c:pt>
                <c:pt idx="1396">
                  <c:v>-2.8182221705275581E-2</c:v>
                </c:pt>
                <c:pt idx="1397">
                  <c:v>-2.9794917235990495E-2</c:v>
                </c:pt>
                <c:pt idx="1398">
                  <c:v>-2.9794917235990495E-2</c:v>
                </c:pt>
                <c:pt idx="1399">
                  <c:v>-2.9794917235990495E-2</c:v>
                </c:pt>
                <c:pt idx="1400">
                  <c:v>-2.9804028510175315E-2</c:v>
                </c:pt>
                <c:pt idx="1401">
                  <c:v>-2.9804028510175315E-2</c:v>
                </c:pt>
                <c:pt idx="1402">
                  <c:v>-3.0059144187350562E-2</c:v>
                </c:pt>
                <c:pt idx="1403">
                  <c:v>-3.0113811832459536E-2</c:v>
                </c:pt>
                <c:pt idx="1404">
                  <c:v>-3.0168479477568524E-2</c:v>
                </c:pt>
                <c:pt idx="1405">
                  <c:v>-3.0250480945231986E-2</c:v>
                </c:pt>
                <c:pt idx="1406">
                  <c:v>-3.039626133218927E-2</c:v>
                </c:pt>
                <c:pt idx="1407">
                  <c:v>-3.0423595154743757E-2</c:v>
                </c:pt>
                <c:pt idx="1408">
                  <c:v>-3.0587598090070695E-2</c:v>
                </c:pt>
                <c:pt idx="1409">
                  <c:v>-3.0587598090070695E-2</c:v>
                </c:pt>
                <c:pt idx="1410">
                  <c:v>-3.0706044654473491E-2</c:v>
                </c:pt>
                <c:pt idx="1411">
                  <c:v>-3.0724267202843145E-2</c:v>
                </c:pt>
                <c:pt idx="1412">
                  <c:v>-3.0733378477027978E-2</c:v>
                </c:pt>
                <c:pt idx="1413">
                  <c:v>-3.080626867050662E-2</c:v>
                </c:pt>
                <c:pt idx="1414">
                  <c:v>-3.080626867050662E-2</c:v>
                </c:pt>
                <c:pt idx="1415">
                  <c:v>-3.1024939250942532E-2</c:v>
                </c:pt>
                <c:pt idx="1416">
                  <c:v>-3.1043161799312199E-2</c:v>
                </c:pt>
                <c:pt idx="1417">
                  <c:v>-3.1052273073497019E-2</c:v>
                </c:pt>
                <c:pt idx="1418">
                  <c:v>-3.1216276008823957E-2</c:v>
                </c:pt>
                <c:pt idx="1419">
                  <c:v>-3.122538728300879E-2</c:v>
                </c:pt>
                <c:pt idx="1420">
                  <c:v>-3.2883639184647845E-2</c:v>
                </c:pt>
                <c:pt idx="1421">
                  <c:v>-3.3922324441718457E-2</c:v>
                </c:pt>
                <c:pt idx="1422">
                  <c:v>-3.3922324441718457E-2</c:v>
                </c:pt>
                <c:pt idx="1423">
                  <c:v>-3.3940546990088125E-2</c:v>
                </c:pt>
                <c:pt idx="1424">
                  <c:v>-3.3976992086827446E-2</c:v>
                </c:pt>
                <c:pt idx="1425">
                  <c:v>-3.4058993554490907E-2</c:v>
                </c:pt>
                <c:pt idx="1426">
                  <c:v>-3.4250330312372332E-2</c:v>
                </c:pt>
                <c:pt idx="1427">
                  <c:v>-3.4268552860741999E-2</c:v>
                </c:pt>
                <c:pt idx="1428">
                  <c:v>-3.4505445989547578E-2</c:v>
                </c:pt>
                <c:pt idx="1429">
                  <c:v>-3.4569224908841387E-2</c:v>
                </c:pt>
                <c:pt idx="1430">
                  <c:v>-3.457833618302622E-2</c:v>
                </c:pt>
                <c:pt idx="1431">
                  <c:v>-3.4596558731395874E-2</c:v>
                </c:pt>
                <c:pt idx="1432">
                  <c:v>-3.4651226376504862E-2</c:v>
                </c:pt>
                <c:pt idx="1433">
                  <c:v>-3.4906342053680095E-2</c:v>
                </c:pt>
                <c:pt idx="1434">
                  <c:v>-3.4979232247158737E-2</c:v>
                </c:pt>
                <c:pt idx="1435">
                  <c:v>-3.6291255729774249E-2</c:v>
                </c:pt>
                <c:pt idx="1436">
                  <c:v>-3.6519037584394995E-2</c:v>
                </c:pt>
                <c:pt idx="1437">
                  <c:v>-3.6528148858579829E-2</c:v>
                </c:pt>
                <c:pt idx="1438">
                  <c:v>-3.6528148858579829E-2</c:v>
                </c:pt>
                <c:pt idx="1439">
                  <c:v>-3.6528148858579829E-2</c:v>
                </c:pt>
                <c:pt idx="1440">
                  <c:v>-3.6528148858579829E-2</c:v>
                </c:pt>
                <c:pt idx="1441">
                  <c:v>-3.6528148858579829E-2</c:v>
                </c:pt>
                <c:pt idx="1442">
                  <c:v>-3.6874377277603371E-2</c:v>
                </c:pt>
                <c:pt idx="1443">
                  <c:v>-3.7083936583854449E-2</c:v>
                </c:pt>
                <c:pt idx="1444">
                  <c:v>-3.7093047858039283E-2</c:v>
                </c:pt>
                <c:pt idx="1445">
                  <c:v>-3.7102159132224116E-2</c:v>
                </c:pt>
                <c:pt idx="1446">
                  <c:v>-3.72479395191814E-2</c:v>
                </c:pt>
                <c:pt idx="1447">
                  <c:v>-3.7411942454508337E-2</c:v>
                </c:pt>
                <c:pt idx="1448">
                  <c:v>-3.7411942454508337E-2</c:v>
                </c:pt>
                <c:pt idx="1449">
                  <c:v>-3.7466610099617312E-2</c:v>
                </c:pt>
                <c:pt idx="1450">
                  <c:v>-3.7539500293095954E-2</c:v>
                </c:pt>
                <c:pt idx="1451">
                  <c:v>-3.7767282147716699E-2</c:v>
                </c:pt>
                <c:pt idx="1452">
                  <c:v>-3.7785504696086367E-2</c:v>
                </c:pt>
                <c:pt idx="1453">
                  <c:v>-3.7840172341195341E-2</c:v>
                </c:pt>
                <c:pt idx="1454">
                  <c:v>-3.7840172341195341E-2</c:v>
                </c:pt>
                <c:pt idx="1455">
                  <c:v>-3.7858394889564995E-2</c:v>
                </c:pt>
                <c:pt idx="1456">
                  <c:v>-3.7858394889564995E-2</c:v>
                </c:pt>
                <c:pt idx="1457">
                  <c:v>-3.7858394889564995E-2</c:v>
                </c:pt>
                <c:pt idx="1458">
                  <c:v>-3.7867506163749828E-2</c:v>
                </c:pt>
                <c:pt idx="1459">
                  <c:v>-3.7867506163749828E-2</c:v>
                </c:pt>
                <c:pt idx="1460">
                  <c:v>-3.7995064002337445E-2</c:v>
                </c:pt>
                <c:pt idx="1461">
                  <c:v>-3.8113510566740241E-2</c:v>
                </c:pt>
                <c:pt idx="1462">
                  <c:v>-3.8414182614839629E-2</c:v>
                </c:pt>
                <c:pt idx="1463">
                  <c:v>-3.8423293889024462E-2</c:v>
                </c:pt>
                <c:pt idx="1464">
                  <c:v>-4.0035989419739362E-2</c:v>
                </c:pt>
                <c:pt idx="1465">
                  <c:v>-4.0409551661317392E-2</c:v>
                </c:pt>
                <c:pt idx="1466">
                  <c:v>-4.0682889886862292E-2</c:v>
                </c:pt>
                <c:pt idx="1467">
                  <c:v>-4.0947116838222358E-2</c:v>
                </c:pt>
                <c:pt idx="1468">
                  <c:v>-4.0956228112407192E-2</c:v>
                </c:pt>
                <c:pt idx="1469">
                  <c:v>-4.0992673209146499E-2</c:v>
                </c:pt>
                <c:pt idx="1470">
                  <c:v>-4.0992673209146499E-2</c:v>
                </c:pt>
                <c:pt idx="1471">
                  <c:v>-4.1275122708876233E-2</c:v>
                </c:pt>
                <c:pt idx="1472">
                  <c:v>-4.1320679079800388E-2</c:v>
                </c:pt>
                <c:pt idx="1473">
                  <c:v>-4.1393569273279029E-2</c:v>
                </c:pt>
                <c:pt idx="1474">
                  <c:v>-4.1603128579530108E-2</c:v>
                </c:pt>
                <c:pt idx="1475">
                  <c:v>-4.3452717239050601E-2</c:v>
                </c:pt>
                <c:pt idx="1476">
                  <c:v>-4.4181619173836992E-2</c:v>
                </c:pt>
                <c:pt idx="1477">
                  <c:v>-4.4409401028457737E-2</c:v>
                </c:pt>
                <c:pt idx="1478">
                  <c:v>-4.4464068673566726E-2</c:v>
                </c:pt>
                <c:pt idx="1479">
                  <c:v>-4.4500513770306033E-2</c:v>
                </c:pt>
                <c:pt idx="1480">
                  <c:v>-4.4509625044490866E-2</c:v>
                </c:pt>
                <c:pt idx="1481">
                  <c:v>-4.4582515237969508E-2</c:v>
                </c:pt>
                <c:pt idx="1482">
                  <c:v>-4.4819408366775088E-2</c:v>
                </c:pt>
                <c:pt idx="1483">
                  <c:v>-4.4828519640959921E-2</c:v>
                </c:pt>
                <c:pt idx="1484">
                  <c:v>-4.5120080414874475E-2</c:v>
                </c:pt>
                <c:pt idx="1485">
                  <c:v>-4.5129191689059309E-2</c:v>
                </c:pt>
                <c:pt idx="1486">
                  <c:v>-4.5202081882537951E-2</c:v>
                </c:pt>
                <c:pt idx="1487">
                  <c:v>-4.696055780021012E-2</c:v>
                </c:pt>
                <c:pt idx="1488">
                  <c:v>-4.6997002896949441E-2</c:v>
                </c:pt>
                <c:pt idx="1489">
                  <c:v>-4.7297674945048829E-2</c:v>
                </c:pt>
                <c:pt idx="1490">
                  <c:v>-4.7315897493418496E-2</c:v>
                </c:pt>
                <c:pt idx="1491">
                  <c:v>-4.7370565138527471E-2</c:v>
                </c:pt>
                <c:pt idx="1492">
                  <c:v>-4.746167788037578E-2</c:v>
                </c:pt>
                <c:pt idx="1493">
                  <c:v>-4.7634792089887537E-2</c:v>
                </c:pt>
                <c:pt idx="1494">
                  <c:v>-4.7698571009181359E-2</c:v>
                </c:pt>
                <c:pt idx="1495">
                  <c:v>-4.8090355799129042E-2</c:v>
                </c:pt>
                <c:pt idx="1496">
                  <c:v>-4.8272581282825647E-2</c:v>
                </c:pt>
                <c:pt idx="1497">
                  <c:v>-4.8327248927934621E-2</c:v>
                </c:pt>
                <c:pt idx="1498">
                  <c:v>-4.8336360202119455E-2</c:v>
                </c:pt>
                <c:pt idx="1499">
                  <c:v>-4.8436584218152584E-2</c:v>
                </c:pt>
                <c:pt idx="1500">
                  <c:v>-4.8646143524403662E-2</c:v>
                </c:pt>
                <c:pt idx="1501">
                  <c:v>-5.0869294425502184E-2</c:v>
                </c:pt>
                <c:pt idx="1502">
                  <c:v>-5.0878405699687004E-2</c:v>
                </c:pt>
                <c:pt idx="1503">
                  <c:v>-5.0887516973871838E-2</c:v>
                </c:pt>
                <c:pt idx="1504">
                  <c:v>-5.096040716735048E-2</c:v>
                </c:pt>
                <c:pt idx="1505">
                  <c:v>-5.1078853731753263E-2</c:v>
                </c:pt>
                <c:pt idx="1506">
                  <c:v>-5.109707628012293E-2</c:v>
                </c:pt>
                <c:pt idx="1507">
                  <c:v>-5.1169966473601572E-2</c:v>
                </c:pt>
                <c:pt idx="1508">
                  <c:v>-5.1179077747786392E-2</c:v>
                </c:pt>
                <c:pt idx="1509">
                  <c:v>-5.1197300296156059E-2</c:v>
                </c:pt>
                <c:pt idx="1510">
                  <c:v>-5.1206411570340893E-2</c:v>
                </c:pt>
                <c:pt idx="1511">
                  <c:v>-5.1261079215449867E-2</c:v>
                </c:pt>
                <c:pt idx="1512">
                  <c:v>-5.15161948926251E-2</c:v>
                </c:pt>
                <c:pt idx="1513">
                  <c:v>-5.1534417440994768E-2</c:v>
                </c:pt>
                <c:pt idx="1514">
                  <c:v>-5.1743976747245859E-2</c:v>
                </c:pt>
                <c:pt idx="1515">
                  <c:v>-5.1844200763278989E-2</c:v>
                </c:pt>
                <c:pt idx="1516">
                  <c:v>-5.1853312037463808E-2</c:v>
                </c:pt>
                <c:pt idx="1517">
                  <c:v>-5.1944424779312118E-2</c:v>
                </c:pt>
                <c:pt idx="1518">
                  <c:v>-5.4085574212747151E-2</c:v>
                </c:pt>
                <c:pt idx="1519">
                  <c:v>-5.4213132051334767E-2</c:v>
                </c:pt>
                <c:pt idx="1520">
                  <c:v>-5.4696029583130759E-2</c:v>
                </c:pt>
                <c:pt idx="1521">
                  <c:v>-5.4905588889381851E-2</c:v>
                </c:pt>
                <c:pt idx="1522">
                  <c:v>-5.5151593292372264E-2</c:v>
                </c:pt>
                <c:pt idx="1523">
                  <c:v>-5.5361152598623342E-2</c:v>
                </c:pt>
                <c:pt idx="1524">
                  <c:v>-5.7429411838579747E-2</c:v>
                </c:pt>
                <c:pt idx="1525">
                  <c:v>-5.7497746394965965E-2</c:v>
                </c:pt>
                <c:pt idx="1526">
                  <c:v>-5.7561525314259787E-2</c:v>
                </c:pt>
                <c:pt idx="1527">
                  <c:v>-5.7566080951352197E-2</c:v>
                </c:pt>
                <c:pt idx="1528">
                  <c:v>-5.7894086822006072E-2</c:v>
                </c:pt>
                <c:pt idx="1529">
                  <c:v>-5.8340539257062743E-2</c:v>
                </c:pt>
                <c:pt idx="1530">
                  <c:v>-5.8522764740759348E-2</c:v>
                </c:pt>
                <c:pt idx="1531">
                  <c:v>-5.8550098563313835E-2</c:v>
                </c:pt>
                <c:pt idx="1532">
                  <c:v>-5.8622988756792477E-2</c:v>
                </c:pt>
                <c:pt idx="1533">
                  <c:v>-6.1110366609251052E-2</c:v>
                </c:pt>
                <c:pt idx="1534">
                  <c:v>-6.1237924447838668E-2</c:v>
                </c:pt>
                <c:pt idx="1535">
                  <c:v>-6.1401927383165605E-2</c:v>
                </c:pt>
                <c:pt idx="1536">
                  <c:v>-6.1748155802189147E-2</c:v>
                </c:pt>
                <c:pt idx="1537">
                  <c:v>-6.1830157269852609E-2</c:v>
                </c:pt>
                <c:pt idx="1538">
                  <c:v>-6.3925750332363501E-2</c:v>
                </c:pt>
                <c:pt idx="1539">
                  <c:v>-6.4709319912258881E-2</c:v>
                </c:pt>
                <c:pt idx="1540">
                  <c:v>-6.4718431186443715E-2</c:v>
                </c:pt>
                <c:pt idx="1541">
                  <c:v>-6.4718431186443715E-2</c:v>
                </c:pt>
                <c:pt idx="1542">
                  <c:v>-6.7451813441892702E-2</c:v>
                </c:pt>
                <c:pt idx="1543">
                  <c:v>-6.7588482554665152E-2</c:v>
                </c:pt>
                <c:pt idx="1544">
                  <c:v>-6.7770708038361743E-2</c:v>
                </c:pt>
                <c:pt idx="1545">
                  <c:v>-6.7788930586731411E-2</c:v>
                </c:pt>
                <c:pt idx="1546">
                  <c:v>-6.789826587694936E-2</c:v>
                </c:pt>
                <c:pt idx="1547">
                  <c:v>-6.9009841327498614E-2</c:v>
                </c:pt>
                <c:pt idx="1548">
                  <c:v>-7.1442551534848214E-2</c:v>
                </c:pt>
                <c:pt idx="1549">
                  <c:v>-7.1570109373435831E-2</c:v>
                </c:pt>
                <c:pt idx="1550">
                  <c:v>-7.4485717112581423E-2</c:v>
                </c:pt>
                <c:pt idx="1551">
                  <c:v>-7.4485717112581423E-2</c:v>
                </c:pt>
                <c:pt idx="1552">
                  <c:v>-7.4686165144647682E-2</c:v>
                </c:pt>
                <c:pt idx="1553">
                  <c:v>-7.4950392096007748E-2</c:v>
                </c:pt>
                <c:pt idx="1554">
                  <c:v>-7.4959503370192568E-2</c:v>
                </c:pt>
                <c:pt idx="1555">
                  <c:v>-7.5187285224813341E-2</c:v>
                </c:pt>
                <c:pt idx="1556">
                  <c:v>-7.5187285224813341E-2</c:v>
                </c:pt>
                <c:pt idx="1557">
                  <c:v>-7.5369510708509932E-2</c:v>
                </c:pt>
                <c:pt idx="1558">
                  <c:v>-7.5524402369652036E-2</c:v>
                </c:pt>
                <c:pt idx="1559">
                  <c:v>-7.5551736192206523E-2</c:v>
                </c:pt>
                <c:pt idx="1560">
                  <c:v>-7.5551736192206523E-2</c:v>
                </c:pt>
                <c:pt idx="1561">
                  <c:v>-7.7993557673740957E-2</c:v>
                </c:pt>
                <c:pt idx="1562">
                  <c:v>-7.8376231189503806E-2</c:v>
                </c:pt>
                <c:pt idx="1563">
                  <c:v>-7.8877351269669452E-2</c:v>
                </c:pt>
                <c:pt idx="1564">
                  <c:v>-7.905957675336607E-2</c:v>
                </c:pt>
                <c:pt idx="1565">
                  <c:v>-8.1200726186801089E-2</c:v>
                </c:pt>
                <c:pt idx="1566">
                  <c:v>-8.1537843331639812E-2</c:v>
                </c:pt>
                <c:pt idx="1567">
                  <c:v>-8.5018350070244844E-2</c:v>
                </c:pt>
                <c:pt idx="1568">
                  <c:v>-8.5200575553941463E-2</c:v>
                </c:pt>
                <c:pt idx="1569">
                  <c:v>-8.8571747002328546E-2</c:v>
                </c:pt>
                <c:pt idx="1570">
                  <c:v>-8.8849640864965843E-2</c:v>
                </c:pt>
                <c:pt idx="1571">
                  <c:v>-9.1441798370549984E-2</c:v>
                </c:pt>
                <c:pt idx="1572">
                  <c:v>-9.1551133660767933E-2</c:v>
                </c:pt>
                <c:pt idx="1573">
                  <c:v>-9.1906473353976295E-2</c:v>
                </c:pt>
                <c:pt idx="1574">
                  <c:v>-9.2589818917838532E-2</c:v>
                </c:pt>
                <c:pt idx="1575">
                  <c:v>-9.508630804448194E-2</c:v>
                </c:pt>
                <c:pt idx="1576">
                  <c:v>-9.508630804448194E-2</c:v>
                </c:pt>
                <c:pt idx="1577">
                  <c:v>-9.5304978624917866E-2</c:v>
                </c:pt>
                <c:pt idx="1578">
                  <c:v>-9.5377868818396508E-2</c:v>
                </c:pt>
                <c:pt idx="1579">
                  <c:v>-9.5386980092581355E-2</c:v>
                </c:pt>
                <c:pt idx="1580">
                  <c:v>-9.5396091366766175E-2</c:v>
                </c:pt>
                <c:pt idx="1581">
                  <c:v>-9.5405202640950995E-2</c:v>
                </c:pt>
                <c:pt idx="1582">
                  <c:v>-9.5642095769756588E-2</c:v>
                </c:pt>
                <c:pt idx="1583">
                  <c:v>-9.573320851160487E-2</c:v>
                </c:pt>
                <c:pt idx="1584">
                  <c:v>-9.6061214382258772E-2</c:v>
                </c:pt>
                <c:pt idx="1585">
                  <c:v>-9.6070325656443592E-2</c:v>
                </c:pt>
                <c:pt idx="1586">
                  <c:v>-9.6343663881988492E-2</c:v>
                </c:pt>
                <c:pt idx="1587">
                  <c:v>-9.6343663881988492E-2</c:v>
                </c:pt>
                <c:pt idx="1588">
                  <c:v>-9.8894820653740875E-2</c:v>
                </c:pt>
                <c:pt idx="1589">
                  <c:v>-9.8894820653740875E-2</c:v>
                </c:pt>
                <c:pt idx="1590">
                  <c:v>-9.9127158145454045E-2</c:v>
                </c:pt>
                <c:pt idx="1591">
                  <c:v>-9.9277494169503724E-2</c:v>
                </c:pt>
                <c:pt idx="1592">
                  <c:v>-9.9286605443688572E-2</c:v>
                </c:pt>
                <c:pt idx="1593">
                  <c:v>-9.9587277491787959E-2</c:v>
                </c:pt>
                <c:pt idx="1594">
                  <c:v>-9.9596388765972779E-2</c:v>
                </c:pt>
                <c:pt idx="1595">
                  <c:v>-9.9605500040157599E-2</c:v>
                </c:pt>
                <c:pt idx="1596">
                  <c:v>-9.9614611314342447E-2</c:v>
                </c:pt>
                <c:pt idx="1597">
                  <c:v>-9.9933505910811501E-2</c:v>
                </c:pt>
                <c:pt idx="1598">
                  <c:v>-0.10200176515076788</c:v>
                </c:pt>
                <c:pt idx="1599">
                  <c:v>-0.10200176515076788</c:v>
                </c:pt>
                <c:pt idx="1600">
                  <c:v>-0.10302222785946884</c:v>
                </c:pt>
                <c:pt idx="1601">
                  <c:v>-0.10311334060131715</c:v>
                </c:pt>
                <c:pt idx="1602">
                  <c:v>-0.10520893366382804</c:v>
                </c:pt>
                <c:pt idx="1603">
                  <c:v>-0.10589227922769028</c:v>
                </c:pt>
                <c:pt idx="1604">
                  <c:v>-0.10591050177605994</c:v>
                </c:pt>
                <c:pt idx="1605">
                  <c:v>-0.10601072579209307</c:v>
                </c:pt>
                <c:pt idx="1606">
                  <c:v>-0.10624761892089864</c:v>
                </c:pt>
                <c:pt idx="1607">
                  <c:v>-0.10649817896098147</c:v>
                </c:pt>
                <c:pt idx="1608">
                  <c:v>-0.10872588549917241</c:v>
                </c:pt>
                <c:pt idx="1609">
                  <c:v>-0.10916322666004423</c:v>
                </c:pt>
                <c:pt idx="1610">
                  <c:v>-0.10934089650664842</c:v>
                </c:pt>
                <c:pt idx="1611">
                  <c:v>-0.10950945507906777</c:v>
                </c:pt>
                <c:pt idx="1612">
                  <c:v>-0.10951856635325259</c:v>
                </c:pt>
                <c:pt idx="1613">
                  <c:v>-0.10985568349809131</c:v>
                </c:pt>
                <c:pt idx="1614">
                  <c:v>-0.11205150057663534</c:v>
                </c:pt>
                <c:pt idx="1615">
                  <c:v>-0.11293529417256383</c:v>
                </c:pt>
                <c:pt idx="1616">
                  <c:v>-0.11294440544674868</c:v>
                </c:pt>
                <c:pt idx="1617">
                  <c:v>-0.11367330738153507</c:v>
                </c:pt>
                <c:pt idx="1618">
                  <c:v>-0.11368241865571989</c:v>
                </c:pt>
                <c:pt idx="1619">
                  <c:v>-0.11545000584757691</c:v>
                </c:pt>
                <c:pt idx="1620">
                  <c:v>-0.11589645828263358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D34-4E5D-8143-E18995DFC47A}"/>
            </c:ext>
          </c:extLst>
        </c:ser>
        <c:ser>
          <c:idx val="8"/>
          <c:order val="8"/>
          <c:tx>
            <c:strRef>
              <c:f>'Active 1'!$T$20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1'!$T$21:$T$1618</c:f>
              <c:numCache>
                <c:formatCode>General</c:formatCode>
                <c:ptCount val="1598"/>
                <c:pt idx="213">
                  <c:v>0.22699720000309753</c:v>
                </c:pt>
                <c:pt idx="567">
                  <c:v>-0.13250359999801731</c:v>
                </c:pt>
                <c:pt idx="578">
                  <c:v>-0.21000279999861959</c:v>
                </c:pt>
                <c:pt idx="731">
                  <c:v>9.1876799997407943E-2</c:v>
                </c:pt>
                <c:pt idx="767">
                  <c:v>-0.18576519999623997</c:v>
                </c:pt>
                <c:pt idx="769">
                  <c:v>9.1747600003145635E-2</c:v>
                </c:pt>
                <c:pt idx="886">
                  <c:v>-7.9849599998851772E-2</c:v>
                </c:pt>
                <c:pt idx="155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D34-4E5D-8143-E18995DFC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51544"/>
        <c:axId val="1"/>
      </c:scatterChart>
      <c:valAx>
        <c:axId val="902551544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147828787110103"/>
              <c:y val="0.853376856373965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9401347617036113E-2"/>
              <c:y val="0.4029542509717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5154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201833189648291E-2"/>
          <c:y val="0.9166679956144721"/>
          <c:w val="0.92902392302453085"/>
          <c:h val="6.32911392405063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529436467500386"/>
          <c:y val="3.154574132492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35922815601114"/>
          <c:y val="0.21766561514195584"/>
          <c:w val="0.80911187995761846"/>
          <c:h val="0.580441640378548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B050"/>
              </a:solidFill>
              <a:ln>
                <a:solidFill>
                  <a:srgbClr val="00B050"/>
                </a:solidFill>
                <a:prstDash val="solid"/>
              </a:ln>
            </c:spPr>
          </c:marker>
          <c:xVal>
            <c:numRef>
              <c:f>'Active 1'!$F$21:$F$1795</c:f>
              <c:numCache>
                <c:formatCode>General</c:formatCode>
                <c:ptCount val="1775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17143</c:v>
                </c:pt>
                <c:pt idx="1605">
                  <c:v>17154</c:v>
                </c:pt>
                <c:pt idx="1606">
                  <c:v>17180</c:v>
                </c:pt>
                <c:pt idx="1607">
                  <c:v>17207.5</c:v>
                </c:pt>
                <c:pt idx="1608">
                  <c:v>17452</c:v>
                </c:pt>
                <c:pt idx="1609">
                  <c:v>17500</c:v>
                </c:pt>
                <c:pt idx="1610">
                  <c:v>17519.5</c:v>
                </c:pt>
                <c:pt idx="1611">
                  <c:v>17538</c:v>
                </c:pt>
                <c:pt idx="1612">
                  <c:v>17539</c:v>
                </c:pt>
                <c:pt idx="1613">
                  <c:v>17576</c:v>
                </c:pt>
                <c:pt idx="1614">
                  <c:v>17817</c:v>
                </c:pt>
                <c:pt idx="1615">
                  <c:v>17914</c:v>
                </c:pt>
                <c:pt idx="1616">
                  <c:v>17915</c:v>
                </c:pt>
                <c:pt idx="1617">
                  <c:v>17995</c:v>
                </c:pt>
                <c:pt idx="1618">
                  <c:v>17996</c:v>
                </c:pt>
                <c:pt idx="1619">
                  <c:v>18190</c:v>
                </c:pt>
                <c:pt idx="1620">
                  <c:v>18239</c:v>
                </c:pt>
              </c:numCache>
            </c:numRef>
          </c:xVal>
          <c:yVal>
            <c:numRef>
              <c:f>'Active 1'!$H$21:$H$1795</c:f>
              <c:numCache>
                <c:formatCode>General</c:formatCode>
                <c:ptCount val="1775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3">
                  <c:v>3.6360800004331395E-2</c:v>
                </c:pt>
                <c:pt idx="265">
                  <c:v>3.7360800000897143E-2</c:v>
                </c:pt>
                <c:pt idx="267">
                  <c:v>3.6290400006691925E-2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9">
                  <c:v>3.6628800007747486E-2</c:v>
                </c:pt>
                <c:pt idx="286">
                  <c:v>4.0361600003961939E-2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62">
                  <c:v>4.0376800003286917E-2</c:v>
                </c:pt>
                <c:pt idx="363">
                  <c:v>2.4841600003128406E-2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24">
                  <c:v>1.9938400000683032E-2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9">
                  <c:v>1.8672800004424062E-2</c:v>
                </c:pt>
                <c:pt idx="441">
                  <c:v>1.835600000777049E-2</c:v>
                </c:pt>
                <c:pt idx="444">
                  <c:v>2.198560000397265E-2</c:v>
                </c:pt>
                <c:pt idx="445">
                  <c:v>1.8023999997240026E-2</c:v>
                </c:pt>
                <c:pt idx="447">
                  <c:v>9.118400004808791E-3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7">
                  <c:v>2.1636800003761891E-2</c:v>
                </c:pt>
                <c:pt idx="470">
                  <c:v>2.3636800004169345E-2</c:v>
                </c:pt>
                <c:pt idx="472">
                  <c:v>2.863680000155E-2</c:v>
                </c:pt>
                <c:pt idx="474">
                  <c:v>2.3566400006529875E-2</c:v>
                </c:pt>
                <c:pt idx="475">
                  <c:v>2.4566400003095623E-2</c:v>
                </c:pt>
                <c:pt idx="481">
                  <c:v>2.2299199998087715E-2</c:v>
                </c:pt>
                <c:pt idx="512">
                  <c:v>2.0199200007482432E-2</c:v>
                </c:pt>
                <c:pt idx="546">
                  <c:v>2.3612000004504807E-2</c:v>
                </c:pt>
                <c:pt idx="561">
                  <c:v>1.8094400002155453E-2</c:v>
                </c:pt>
                <c:pt idx="566">
                  <c:v>2.5827199999184813E-2</c:v>
                </c:pt>
                <c:pt idx="571">
                  <c:v>1.5989600004104432E-2</c:v>
                </c:pt>
                <c:pt idx="574">
                  <c:v>2.2919200004253071E-2</c:v>
                </c:pt>
                <c:pt idx="660">
                  <c:v>9.0176000085193664E-3</c:v>
                </c:pt>
                <c:pt idx="819">
                  <c:v>0</c:v>
                </c:pt>
                <c:pt idx="826">
                  <c:v>1.9320000064908527E-3</c:v>
                </c:pt>
                <c:pt idx="827">
                  <c:v>-1.138400002673734E-3</c:v>
                </c:pt>
                <c:pt idx="832">
                  <c:v>2.0592000073520467E-3</c:v>
                </c:pt>
                <c:pt idx="1504">
                  <c:v>-5.1142399999662302E-2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10-487D-9CCE-250A698E8BDF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'Active 1'!$F$21:$F$16400</c:f>
              <c:numCache>
                <c:formatCode>General</c:formatCode>
                <c:ptCount val="163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17143</c:v>
                </c:pt>
                <c:pt idx="1605">
                  <c:v>17154</c:v>
                </c:pt>
                <c:pt idx="1606">
                  <c:v>17180</c:v>
                </c:pt>
                <c:pt idx="1607">
                  <c:v>17207.5</c:v>
                </c:pt>
                <c:pt idx="1608">
                  <c:v>17452</c:v>
                </c:pt>
                <c:pt idx="1609">
                  <c:v>17500</c:v>
                </c:pt>
                <c:pt idx="1610">
                  <c:v>17519.5</c:v>
                </c:pt>
                <c:pt idx="1611">
                  <c:v>17538</c:v>
                </c:pt>
                <c:pt idx="1612">
                  <c:v>17539</c:v>
                </c:pt>
                <c:pt idx="1613">
                  <c:v>17576</c:v>
                </c:pt>
                <c:pt idx="1614">
                  <c:v>17817</c:v>
                </c:pt>
                <c:pt idx="1615">
                  <c:v>17914</c:v>
                </c:pt>
                <c:pt idx="1616">
                  <c:v>17915</c:v>
                </c:pt>
                <c:pt idx="1617">
                  <c:v>17995</c:v>
                </c:pt>
                <c:pt idx="1618">
                  <c:v>17996</c:v>
                </c:pt>
                <c:pt idx="1619">
                  <c:v>18190</c:v>
                </c:pt>
                <c:pt idx="1620">
                  <c:v>18239</c:v>
                </c:pt>
              </c:numCache>
            </c:numRef>
          </c:xVal>
          <c:yVal>
            <c:numRef>
              <c:f>'Active 1'!$I$21:$I$16400</c:f>
              <c:numCache>
                <c:formatCode>General</c:formatCode>
                <c:ptCount val="16380"/>
                <c:pt idx="261">
                  <c:v>3.5360800000489689E-2</c:v>
                </c:pt>
                <c:pt idx="262">
                  <c:v>3.5360800000489689E-2</c:v>
                </c:pt>
                <c:pt idx="264">
                  <c:v>3.6360800004331395E-2</c:v>
                </c:pt>
                <c:pt idx="266">
                  <c:v>2.9290400001627859E-2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8">
                  <c:v>3.1628800003090873E-2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8">
                  <c:v>2.8383200005919207E-2</c:v>
                </c:pt>
                <c:pt idx="302">
                  <c:v>2.4725600000238046E-2</c:v>
                </c:pt>
                <c:pt idx="309">
                  <c:v>2.3800800001481548E-2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92">
                  <c:v>1.9596000005549286E-2</c:v>
                </c:pt>
                <c:pt idx="393">
                  <c:v>1.806080000824295E-2</c:v>
                </c:pt>
                <c:pt idx="401">
                  <c:v>1.5399200005049352E-2</c:v>
                </c:pt>
                <c:pt idx="406">
                  <c:v>1.5328800000133924E-2</c:v>
                </c:pt>
                <c:pt idx="411">
                  <c:v>2.0258400007151067E-2</c:v>
                </c:pt>
                <c:pt idx="415">
                  <c:v>2.2881600001710467E-2</c:v>
                </c:pt>
                <c:pt idx="416">
                  <c:v>1.5544000001682434E-2</c:v>
                </c:pt>
                <c:pt idx="417">
                  <c:v>1.9544000002497341E-2</c:v>
                </c:pt>
                <c:pt idx="425">
                  <c:v>1.9938400000683032E-2</c:v>
                </c:pt>
                <c:pt idx="430">
                  <c:v>2.3403200000757352E-2</c:v>
                </c:pt>
                <c:pt idx="433">
                  <c:v>2.4882400000933558E-2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40">
                  <c:v>2.0137600004090928E-2</c:v>
                </c:pt>
                <c:pt idx="442">
                  <c:v>2.0420799999556039E-2</c:v>
                </c:pt>
                <c:pt idx="443">
                  <c:v>1.8885600002249703E-2</c:v>
                </c:pt>
                <c:pt idx="446">
                  <c:v>1.8223999999463558E-2</c:v>
                </c:pt>
                <c:pt idx="448">
                  <c:v>1.9844000002194662E-2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68">
                  <c:v>2.2636800000327639E-2</c:v>
                </c:pt>
                <c:pt idx="471">
                  <c:v>2.3636800004169345E-2</c:v>
                </c:pt>
                <c:pt idx="473">
                  <c:v>2.3101600003428757E-2</c:v>
                </c:pt>
                <c:pt idx="478">
                  <c:v>2.0904800003336277E-2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5">
                  <c:v>1.912560000346275E-2</c:v>
                </c:pt>
                <c:pt idx="496">
                  <c:v>1.9858400002704002E-2</c:v>
                </c:pt>
                <c:pt idx="497">
                  <c:v>2.2252800001297146E-2</c:v>
                </c:pt>
                <c:pt idx="498">
                  <c:v>2.1056000005046371E-2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1">
                  <c:v>1.9199200003640726E-2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5">
                  <c:v>1.9468799997412134E-2</c:v>
                </c:pt>
                <c:pt idx="536">
                  <c:v>1.8398400003206916E-2</c:v>
                </c:pt>
                <c:pt idx="537">
                  <c:v>1.9879200001014397E-2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4">
                  <c:v>2.0147200004430488E-2</c:v>
                </c:pt>
                <c:pt idx="545">
                  <c:v>2.3147200001403689E-2</c:v>
                </c:pt>
                <c:pt idx="547">
                  <c:v>1.9471200001135003E-2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5">
                  <c:v>2.734480000071926E-2</c:v>
                </c:pt>
                <c:pt idx="556">
                  <c:v>2.680960000725463E-2</c:v>
                </c:pt>
                <c:pt idx="557">
                  <c:v>1.8429600000672508E-2</c:v>
                </c:pt>
                <c:pt idx="558">
                  <c:v>2.3824000003514811E-2</c:v>
                </c:pt>
                <c:pt idx="559">
                  <c:v>2.2981599999184255E-2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8">
                  <c:v>1.991200000338722E-2</c:v>
                </c:pt>
                <c:pt idx="569">
                  <c:v>2.1912000003794674E-2</c:v>
                </c:pt>
                <c:pt idx="570">
                  <c:v>2.1236000007775147E-2</c:v>
                </c:pt>
                <c:pt idx="572">
                  <c:v>2.0489599999564234E-2</c:v>
                </c:pt>
                <c:pt idx="573">
                  <c:v>2.3954399999638554E-2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595">
                  <c:v>1.6971999997622333E-2</c:v>
                </c:pt>
                <c:pt idx="596">
                  <c:v>1.6971999997622333E-2</c:v>
                </c:pt>
                <c:pt idx="597">
                  <c:v>1.8971999998029787E-2</c:v>
                </c:pt>
                <c:pt idx="598">
                  <c:v>2.0901600000797771E-2</c:v>
                </c:pt>
                <c:pt idx="599">
                  <c:v>1.9380800004000776E-2</c:v>
                </c:pt>
                <c:pt idx="600">
                  <c:v>1.5875199998845346E-2</c:v>
                </c:pt>
                <c:pt idx="601">
                  <c:v>1.4404800000193063E-2</c:v>
                </c:pt>
                <c:pt idx="602">
                  <c:v>1.6634400002658367E-2</c:v>
                </c:pt>
                <c:pt idx="603">
                  <c:v>2.0564000005833805E-2</c:v>
                </c:pt>
                <c:pt idx="604">
                  <c:v>2.7254400003585033E-2</c:v>
                </c:pt>
                <c:pt idx="605">
                  <c:v>1.8184000007750001E-2</c:v>
                </c:pt>
                <c:pt idx="607">
                  <c:v>2.3522400006186217E-2</c:v>
                </c:pt>
                <c:pt idx="609">
                  <c:v>1.9184800003131386E-2</c:v>
                </c:pt>
                <c:pt idx="612">
                  <c:v>2.0636000008380506E-2</c:v>
                </c:pt>
                <c:pt idx="613">
                  <c:v>1.6833600006066263E-2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3">
                  <c:v>1.4244799996959046E-2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0">
                  <c:v>1.352960000076564E-2</c:v>
                </c:pt>
                <c:pt idx="641">
                  <c:v>1.4529599997331388E-2</c:v>
                </c:pt>
                <c:pt idx="642">
                  <c:v>1.4079200002015568E-2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0">
                  <c:v>1.0924800000793766E-2</c:v>
                </c:pt>
                <c:pt idx="651">
                  <c:v>1.2615200001164339E-2</c:v>
                </c:pt>
                <c:pt idx="652">
                  <c:v>1.7657600001257379E-2</c:v>
                </c:pt>
                <c:pt idx="653">
                  <c:v>9.0520000012475066E-3</c:v>
                </c:pt>
                <c:pt idx="654">
                  <c:v>1.3545600006182212E-2</c:v>
                </c:pt>
                <c:pt idx="655">
                  <c:v>1.2010400008875877E-2</c:v>
                </c:pt>
                <c:pt idx="656">
                  <c:v>7.8696000055060722E-3</c:v>
                </c:pt>
                <c:pt idx="657">
                  <c:v>1.1658399998850655E-2</c:v>
                </c:pt>
                <c:pt idx="659">
                  <c:v>1.0123200001544319E-2</c:v>
                </c:pt>
                <c:pt idx="662">
                  <c:v>9.7448000014992431E-3</c:v>
                </c:pt>
                <c:pt idx="663">
                  <c:v>1.9744800003536511E-2</c:v>
                </c:pt>
                <c:pt idx="664">
                  <c:v>6.4072000022861175E-3</c:v>
                </c:pt>
                <c:pt idx="665">
                  <c:v>9.8720000023604371E-3</c:v>
                </c:pt>
                <c:pt idx="666">
                  <c:v>9.2103999995742925E-3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0">
                  <c:v>8.6048000011942349E-3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5">
                  <c:v>8.4639999986393377E-3</c:v>
                </c:pt>
                <c:pt idx="676">
                  <c:v>1.2013600004138425E-2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3">
                  <c:v>9.8728000011760741E-3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7">
                  <c:v>5.8024000027216971E-3</c:v>
                </c:pt>
                <c:pt idx="688">
                  <c:v>3.2672000015736558E-3</c:v>
                </c:pt>
                <c:pt idx="689">
                  <c:v>7.267200002388563E-3</c:v>
                </c:pt>
                <c:pt idx="690">
                  <c:v>8.267199998954311E-3</c:v>
                </c:pt>
                <c:pt idx="691">
                  <c:v>1.2267199999769218E-2</c:v>
                </c:pt>
                <c:pt idx="692">
                  <c:v>1.2732000002870336E-2</c:v>
                </c:pt>
                <c:pt idx="693">
                  <c:v>8.394399999815505E-3</c:v>
                </c:pt>
                <c:pt idx="694">
                  <c:v>1.1760800000047311E-2</c:v>
                </c:pt>
                <c:pt idx="695">
                  <c:v>7.0848000032128766E-3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5.9472000066307373E-3</c:v>
                </c:pt>
                <c:pt idx="720">
                  <c:v>6.9472000031964853E-3</c:v>
                </c:pt>
                <c:pt idx="721">
                  <c:v>7.947200007038191E-3</c:v>
                </c:pt>
                <c:pt idx="722">
                  <c:v>2.412000008916948E-3</c:v>
                </c:pt>
                <c:pt idx="723">
                  <c:v>4.412000002048444E-3</c:v>
                </c:pt>
                <c:pt idx="724">
                  <c:v>5.4120000058901496E-3</c:v>
                </c:pt>
                <c:pt idx="725">
                  <c:v>7.4120000062976032E-3</c:v>
                </c:pt>
                <c:pt idx="726">
                  <c:v>9.4120000067050569E-3</c:v>
                </c:pt>
                <c:pt idx="727">
                  <c:v>2.8767999974661507E-3</c:v>
                </c:pt>
                <c:pt idx="728">
                  <c:v>5.8768000017153099E-3</c:v>
                </c:pt>
                <c:pt idx="729">
                  <c:v>9.8768000025302172E-3</c:v>
                </c:pt>
                <c:pt idx="730">
                  <c:v>1.2876799999503419E-2</c:v>
                </c:pt>
                <c:pt idx="732">
                  <c:v>3.4160000359406695E-4</c:v>
                </c:pt>
                <c:pt idx="733">
                  <c:v>2.3416000040015206E-3</c:v>
                </c:pt>
                <c:pt idx="734">
                  <c:v>6.3416000048164278E-3</c:v>
                </c:pt>
                <c:pt idx="735">
                  <c:v>6.2152000027708709E-3</c:v>
                </c:pt>
                <c:pt idx="736">
                  <c:v>7.2151999993366189E-3</c:v>
                </c:pt>
                <c:pt idx="737">
                  <c:v>5.6800000020302832E-3</c:v>
                </c:pt>
                <c:pt idx="738">
                  <c:v>1.0679999999410938E-2</c:v>
                </c:pt>
                <c:pt idx="739">
                  <c:v>7.1448000016971491E-3</c:v>
                </c:pt>
                <c:pt idx="740">
                  <c:v>6.0744000074919313E-3</c:v>
                </c:pt>
                <c:pt idx="741">
                  <c:v>6.5392000033170916E-3</c:v>
                </c:pt>
                <c:pt idx="743">
                  <c:v>6.4128000085474923E-3</c:v>
                </c:pt>
                <c:pt idx="745">
                  <c:v>2.8775999962817878E-3</c:v>
                </c:pt>
                <c:pt idx="746">
                  <c:v>9.8776000013458543E-3</c:v>
                </c:pt>
                <c:pt idx="747">
                  <c:v>2.0328000027802773E-3</c:v>
                </c:pt>
                <c:pt idx="748">
                  <c:v>4.4975999990128912E-3</c:v>
                </c:pt>
                <c:pt idx="749">
                  <c:v>1.9624000051408075E-3</c:v>
                </c:pt>
                <c:pt idx="750">
                  <c:v>7.4272000056225806E-3</c:v>
                </c:pt>
                <c:pt idx="751">
                  <c:v>4.6807999970042147E-3</c:v>
                </c:pt>
                <c:pt idx="752">
                  <c:v>1.3008000023546629E-3</c:v>
                </c:pt>
                <c:pt idx="753">
                  <c:v>4.2304000016883947E-3</c:v>
                </c:pt>
                <c:pt idx="754">
                  <c:v>5.1600000006146729E-3</c:v>
                </c:pt>
                <c:pt idx="756">
                  <c:v>2.1904000022914261E-3</c:v>
                </c:pt>
                <c:pt idx="757">
                  <c:v>2.1200000046519563E-3</c:v>
                </c:pt>
                <c:pt idx="758">
                  <c:v>2.5144000028376468E-3</c:v>
                </c:pt>
                <c:pt idx="759">
                  <c:v>4.5144000032451004E-3</c:v>
                </c:pt>
                <c:pt idx="760">
                  <c:v>3.9792000025045127E-3</c:v>
                </c:pt>
                <c:pt idx="761">
                  <c:v>3.3736000041244552E-3</c:v>
                </c:pt>
                <c:pt idx="762">
                  <c:v>3.8383999999496154E-3</c:v>
                </c:pt>
                <c:pt idx="765">
                  <c:v>-9.0799999452428892E-4</c:v>
                </c:pt>
                <c:pt idx="766">
                  <c:v>3.106399999524001E-3</c:v>
                </c:pt>
                <c:pt idx="768">
                  <c:v>3.0504000023938715E-3</c:v>
                </c:pt>
                <c:pt idx="769">
                  <c:v>9.1747600003145635E-2</c:v>
                </c:pt>
                <c:pt idx="770">
                  <c:v>3.5576000009314157E-3</c:v>
                </c:pt>
                <c:pt idx="771">
                  <c:v>4.0224000040325336E-3</c:v>
                </c:pt>
                <c:pt idx="772">
                  <c:v>3.4871999960159883E-3</c:v>
                </c:pt>
                <c:pt idx="773">
                  <c:v>3.9519999991171062E-3</c:v>
                </c:pt>
                <c:pt idx="774">
                  <c:v>6.3184000027831644E-3</c:v>
                </c:pt>
                <c:pt idx="775">
                  <c:v>4.6424000029219314E-3</c:v>
                </c:pt>
                <c:pt idx="776">
                  <c:v>5.1071999987470917E-3</c:v>
                </c:pt>
                <c:pt idx="777">
                  <c:v>2.8960000054212287E-3</c:v>
                </c:pt>
                <c:pt idx="778">
                  <c:v>4.8256000009132549E-3</c:v>
                </c:pt>
                <c:pt idx="779">
                  <c:v>3.6287999973865226E-3</c:v>
                </c:pt>
                <c:pt idx="780">
                  <c:v>2.0232000024407171E-3</c:v>
                </c:pt>
                <c:pt idx="782">
                  <c:v>7.1520000346936285E-4</c:v>
                </c:pt>
                <c:pt idx="783">
                  <c:v>3.3072000078391284E-3</c:v>
                </c:pt>
                <c:pt idx="784">
                  <c:v>7.7199999941512942E-4</c:v>
                </c:pt>
                <c:pt idx="785">
                  <c:v>4.1808000023593195E-3</c:v>
                </c:pt>
                <c:pt idx="786">
                  <c:v>2.0399999993969686E-3</c:v>
                </c:pt>
                <c:pt idx="787">
                  <c:v>3.9696000021649525E-3</c:v>
                </c:pt>
                <c:pt idx="789">
                  <c:v>1.9840000022668391E-3</c:v>
                </c:pt>
                <c:pt idx="790">
                  <c:v>9.1360000078566372E-4</c:v>
                </c:pt>
                <c:pt idx="791">
                  <c:v>6.8800000008195639E-5</c:v>
                </c:pt>
                <c:pt idx="792">
                  <c:v>6.8800000008195639E-5</c:v>
                </c:pt>
                <c:pt idx="793">
                  <c:v>2.4632000058772974E-3</c:v>
                </c:pt>
                <c:pt idx="794">
                  <c:v>5.463200002850499E-3</c:v>
                </c:pt>
                <c:pt idx="795">
                  <c:v>2.39280000096187E-3</c:v>
                </c:pt>
                <c:pt idx="796">
                  <c:v>2.39280000096187E-3</c:v>
                </c:pt>
                <c:pt idx="797">
                  <c:v>-2.1279999782564119E-4</c:v>
                </c:pt>
                <c:pt idx="798">
                  <c:v>2.7872000064235181E-3</c:v>
                </c:pt>
                <c:pt idx="799">
                  <c:v>3.7872000029892661E-3</c:v>
                </c:pt>
                <c:pt idx="800">
                  <c:v>-7.479999985662289E-4</c:v>
                </c:pt>
                <c:pt idx="801">
                  <c:v>7.6608000017586164E-3</c:v>
                </c:pt>
                <c:pt idx="802">
                  <c:v>2.2383999967132695E-3</c:v>
                </c:pt>
                <c:pt idx="803">
                  <c:v>-4.2967999979737215E-3</c:v>
                </c:pt>
                <c:pt idx="804">
                  <c:v>-2.2967999975662678E-3</c:v>
                </c:pt>
                <c:pt idx="805">
                  <c:v>-1.2968000010005198E-3</c:v>
                </c:pt>
                <c:pt idx="806">
                  <c:v>2.7031999998143874E-3</c:v>
                </c:pt>
                <c:pt idx="807">
                  <c:v>-8.3199999789940193E-4</c:v>
                </c:pt>
                <c:pt idx="808">
                  <c:v>9.7600008302833885E-5</c:v>
                </c:pt>
                <c:pt idx="809">
                  <c:v>1.3232000055722892E-3</c:v>
                </c:pt>
                <c:pt idx="810">
                  <c:v>5.7679999736137688E-4</c:v>
                </c:pt>
                <c:pt idx="811">
                  <c:v>-3.9583999969181605E-3</c:v>
                </c:pt>
                <c:pt idx="812">
                  <c:v>2.5064000001293607E-3</c:v>
                </c:pt>
                <c:pt idx="813">
                  <c:v>-2.8799993742723018E-5</c:v>
                </c:pt>
                <c:pt idx="814">
                  <c:v>9.7120000282302499E-4</c:v>
                </c:pt>
                <c:pt idx="815">
                  <c:v>-4.0991999994730577E-3</c:v>
                </c:pt>
                <c:pt idx="816">
                  <c:v>9.0079999790759757E-4</c:v>
                </c:pt>
                <c:pt idx="817">
                  <c:v>2.9007999983150512E-3</c:v>
                </c:pt>
                <c:pt idx="818">
                  <c:v>5.9008000025642104E-3</c:v>
                </c:pt>
                <c:pt idx="820">
                  <c:v>3.2479999936185777E-4</c:v>
                </c:pt>
                <c:pt idx="822">
                  <c:v>-5.8719999942695722E-3</c:v>
                </c:pt>
                <c:pt idx="823">
                  <c:v>7.3256000032415614E-3</c:v>
                </c:pt>
                <c:pt idx="824">
                  <c:v>3.5232000009273179E-3</c:v>
                </c:pt>
                <c:pt idx="825">
                  <c:v>1.0776800001622178E-2</c:v>
                </c:pt>
                <c:pt idx="828">
                  <c:v>9.0400000772206113E-4</c:v>
                </c:pt>
                <c:pt idx="829">
                  <c:v>-7.1240000033867545E-3</c:v>
                </c:pt>
                <c:pt idx="831">
                  <c:v>3.1999999991967343E-3</c:v>
                </c:pt>
                <c:pt idx="833">
                  <c:v>-5.4639999871142209E-4</c:v>
                </c:pt>
                <c:pt idx="834">
                  <c:v>5.9184000056120567E-3</c:v>
                </c:pt>
                <c:pt idx="835">
                  <c:v>1.3832000040565617E-3</c:v>
                </c:pt>
                <c:pt idx="836">
                  <c:v>2.4240000493591651E-4</c:v>
                </c:pt>
                <c:pt idx="837">
                  <c:v>2.2424000053433701E-3</c:v>
                </c:pt>
                <c:pt idx="838">
                  <c:v>3.073600004427135E-3</c:v>
                </c:pt>
                <c:pt idx="839">
                  <c:v>-3.8136000002850778E-3</c:v>
                </c:pt>
                <c:pt idx="840">
                  <c:v>-8.1360000331187621E-4</c:v>
                </c:pt>
                <c:pt idx="841">
                  <c:v>-1.1936000009882264E-3</c:v>
                </c:pt>
                <c:pt idx="842">
                  <c:v>-4.3344000005163252E-3</c:v>
                </c:pt>
                <c:pt idx="843">
                  <c:v>-8.8319999485975131E-4</c:v>
                </c:pt>
                <c:pt idx="844">
                  <c:v>7.3760000668698922E-4</c:v>
                </c:pt>
                <c:pt idx="846">
                  <c:v>1.935200001753401E-3</c:v>
                </c:pt>
                <c:pt idx="847">
                  <c:v>3.4000000014202669E-3</c:v>
                </c:pt>
                <c:pt idx="848">
                  <c:v>-1.3519999629352242E-4</c:v>
                </c:pt>
                <c:pt idx="849">
                  <c:v>-6.7040000431006774E-4</c:v>
                </c:pt>
                <c:pt idx="850">
                  <c:v>-1.9095999959972687E-3</c:v>
                </c:pt>
                <c:pt idx="851">
                  <c:v>-3.4447999933036044E-3</c:v>
                </c:pt>
                <c:pt idx="852">
                  <c:v>5.5520000023534521E-4</c:v>
                </c:pt>
                <c:pt idx="853">
                  <c:v>5.5552000048919581E-3</c:v>
                </c:pt>
                <c:pt idx="854">
                  <c:v>1.8087999997078441E-3</c:v>
                </c:pt>
                <c:pt idx="855">
                  <c:v>4.8087999966810457E-3</c:v>
                </c:pt>
                <c:pt idx="856">
                  <c:v>-3.106399999524001E-3</c:v>
                </c:pt>
                <c:pt idx="857">
                  <c:v>2.2880000033183023E-3</c:v>
                </c:pt>
                <c:pt idx="858">
                  <c:v>-8.5280000348575413E-4</c:v>
                </c:pt>
                <c:pt idx="859">
                  <c:v>1.1471999969216995E-3</c:v>
                </c:pt>
                <c:pt idx="861">
                  <c:v>5.4160000581759959E-4</c:v>
                </c:pt>
                <c:pt idx="862">
                  <c:v>3.5416000027908012E-3</c:v>
                </c:pt>
                <c:pt idx="863">
                  <c:v>-5.9920000057900324E-4</c:v>
                </c:pt>
                <c:pt idx="864">
                  <c:v>2.400800003670156E-3</c:v>
                </c:pt>
                <c:pt idx="865">
                  <c:v>1.8656000029295683E-3</c:v>
                </c:pt>
                <c:pt idx="866">
                  <c:v>3.3040000562323257E-4</c:v>
                </c:pt>
                <c:pt idx="867">
                  <c:v>2.6000000070780516E-4</c:v>
                </c:pt>
                <c:pt idx="868">
                  <c:v>1.2600000045495108E-3</c:v>
                </c:pt>
                <c:pt idx="869">
                  <c:v>-2.7520000003278255E-4</c:v>
                </c:pt>
                <c:pt idx="870">
                  <c:v>-9.3679999554296955E-4</c:v>
                </c:pt>
                <c:pt idx="871">
                  <c:v>-1.5983999983291142E-3</c:v>
                </c:pt>
                <c:pt idx="872">
                  <c:v>-1.3359999866224825E-4</c:v>
                </c:pt>
                <c:pt idx="874">
                  <c:v>-4.2743999947560951E-3</c:v>
                </c:pt>
                <c:pt idx="877">
                  <c:v>-1.3447999954223633E-3</c:v>
                </c:pt>
                <c:pt idx="879">
                  <c:v>1.1999999696854502E-4</c:v>
                </c:pt>
                <c:pt idx="880">
                  <c:v>3.1200000012177043E-3</c:v>
                </c:pt>
                <c:pt idx="881">
                  <c:v>-2.0063999982085079E-3</c:v>
                </c:pt>
                <c:pt idx="882">
                  <c:v>4.5839999802410603E-4</c:v>
                </c:pt>
                <c:pt idx="883">
                  <c:v>-2.0767999958479777E-3</c:v>
                </c:pt>
                <c:pt idx="884">
                  <c:v>3.8800000038463622E-4</c:v>
                </c:pt>
                <c:pt idx="887">
                  <c:v>1.5040000289445743E-4</c:v>
                </c:pt>
                <c:pt idx="888">
                  <c:v>-3.8479999784613028E-4</c:v>
                </c:pt>
                <c:pt idx="889">
                  <c:v>-9.1999999858671799E-4</c:v>
                </c:pt>
                <c:pt idx="890">
                  <c:v>1.4184000028762966E-3</c:v>
                </c:pt>
                <c:pt idx="891">
                  <c:v>1.8831999987014569E-3</c:v>
                </c:pt>
                <c:pt idx="892">
                  <c:v>-6.5199999517062679E-4</c:v>
                </c:pt>
                <c:pt idx="896">
                  <c:v>-3.9895999943837523E-3</c:v>
                </c:pt>
                <c:pt idx="897">
                  <c:v>4.752000022563152E-4</c:v>
                </c:pt>
                <c:pt idx="898">
                  <c:v>-5.0599999958649278E-3</c:v>
                </c:pt>
                <c:pt idx="899">
                  <c:v>2.4047999977483414E-3</c:v>
                </c:pt>
                <c:pt idx="900">
                  <c:v>-3.7640000009560026E-3</c:v>
                </c:pt>
                <c:pt idx="901">
                  <c:v>4.63040000613546E-3</c:v>
                </c:pt>
                <c:pt idx="902">
                  <c:v>-7.510399998864159E-3</c:v>
                </c:pt>
                <c:pt idx="903">
                  <c:v>-6.5103999950224534E-3</c:v>
                </c:pt>
                <c:pt idx="904">
                  <c:v>-6.0455999919213355E-3</c:v>
                </c:pt>
                <c:pt idx="905">
                  <c:v>-1.863999932538718E-4</c:v>
                </c:pt>
                <c:pt idx="906">
                  <c:v>3.2080000019050203E-3</c:v>
                </c:pt>
                <c:pt idx="907">
                  <c:v>-3.3272000000579283E-3</c:v>
                </c:pt>
                <c:pt idx="908">
                  <c:v>-2.8623999969568104E-3</c:v>
                </c:pt>
                <c:pt idx="909">
                  <c:v>5.3631999981007539E-3</c:v>
                </c:pt>
                <c:pt idx="910">
                  <c:v>3.8280000007944182E-3</c:v>
                </c:pt>
                <c:pt idx="911">
                  <c:v>5.8280000012018718E-3</c:v>
                </c:pt>
                <c:pt idx="912">
                  <c:v>9.6000003395602107E-5</c:v>
                </c:pt>
                <c:pt idx="913">
                  <c:v>-4.391999973449856E-4</c:v>
                </c:pt>
                <c:pt idx="914">
                  <c:v>-1.7911999966599979E-3</c:v>
                </c:pt>
                <c:pt idx="915">
                  <c:v>-8.6159999773371965E-4</c:v>
                </c:pt>
                <c:pt idx="916">
                  <c:v>-1.9319999992148951E-3</c:v>
                </c:pt>
                <c:pt idx="917">
                  <c:v>1.9976000039605424E-3</c:v>
                </c:pt>
                <c:pt idx="918">
                  <c:v>-1.8607999954838306E-3</c:v>
                </c:pt>
                <c:pt idx="920">
                  <c:v>-1.422399996954482E-3</c:v>
                </c:pt>
                <c:pt idx="922">
                  <c:v>4.9359999684384093E-4</c:v>
                </c:pt>
                <c:pt idx="923">
                  <c:v>-1.1119999981019646E-3</c:v>
                </c:pt>
                <c:pt idx="924">
                  <c:v>-5.6471999996574596E-3</c:v>
                </c:pt>
                <c:pt idx="925">
                  <c:v>1.3527999981306493E-3</c:v>
                </c:pt>
                <c:pt idx="926">
                  <c:v>5.3527999989455566E-3</c:v>
                </c:pt>
                <c:pt idx="927">
                  <c:v>-5.1823999965563416E-3</c:v>
                </c:pt>
                <c:pt idx="928">
                  <c:v>-9.7599993750918657E-5</c:v>
                </c:pt>
                <c:pt idx="929">
                  <c:v>-4.1679999994812533E-3</c:v>
                </c:pt>
                <c:pt idx="930">
                  <c:v>-2.1679999990737997E-3</c:v>
                </c:pt>
                <c:pt idx="931">
                  <c:v>-1.2384000001475215E-3</c:v>
                </c:pt>
                <c:pt idx="932">
                  <c:v>3.7616000045090914E-3</c:v>
                </c:pt>
                <c:pt idx="933">
                  <c:v>4.7616000010748394E-3</c:v>
                </c:pt>
                <c:pt idx="934">
                  <c:v>1.5600000187987462E-4</c:v>
                </c:pt>
                <c:pt idx="935">
                  <c:v>-3.5199999983888119E-3</c:v>
                </c:pt>
                <c:pt idx="936">
                  <c:v>-1.0551999948802404E-3</c:v>
                </c:pt>
                <c:pt idx="937">
                  <c:v>-5.5199998314492404E-5</c:v>
                </c:pt>
                <c:pt idx="938">
                  <c:v>1.9448000020929612E-3</c:v>
                </c:pt>
                <c:pt idx="939">
                  <c:v>2.9447999986587092E-3</c:v>
                </c:pt>
                <c:pt idx="941">
                  <c:v>-2.2519999984069727E-3</c:v>
                </c:pt>
                <c:pt idx="942">
                  <c:v>-1.5615999946021475E-3</c:v>
                </c:pt>
                <c:pt idx="943">
                  <c:v>1.568000006955117E-4</c:v>
                </c:pt>
                <c:pt idx="944">
                  <c:v>1.1567999972612597E-3</c:v>
                </c:pt>
                <c:pt idx="945">
                  <c:v>-5.5591999989701435E-3</c:v>
                </c:pt>
                <c:pt idx="946">
                  <c:v>-2.094399998895824E-3</c:v>
                </c:pt>
                <c:pt idx="947">
                  <c:v>2.6384000011603348E-3</c:v>
                </c:pt>
                <c:pt idx="948">
                  <c:v>2.6384000011603348E-3</c:v>
                </c:pt>
                <c:pt idx="949">
                  <c:v>-8.9679999655345455E-4</c:v>
                </c:pt>
                <c:pt idx="950">
                  <c:v>-2.967199994600378E-3</c:v>
                </c:pt>
                <c:pt idx="951">
                  <c:v>-9.6719999419292435E-4</c:v>
                </c:pt>
                <c:pt idx="952">
                  <c:v>-3.0375999995158054E-3</c:v>
                </c:pt>
                <c:pt idx="953">
                  <c:v>-1.0375999991083518E-3</c:v>
                </c:pt>
                <c:pt idx="954">
                  <c:v>-2.3471999957109801E-3</c:v>
                </c:pt>
                <c:pt idx="955">
                  <c:v>-8.8240000332007185E-4</c:v>
                </c:pt>
                <c:pt idx="956">
                  <c:v>-1.4175999967847019E-3</c:v>
                </c:pt>
                <c:pt idx="957">
                  <c:v>-2.9527999940910377E-3</c:v>
                </c:pt>
                <c:pt idx="958">
                  <c:v>-2.628799993544817E-3</c:v>
                </c:pt>
                <c:pt idx="959">
                  <c:v>-1.628799996979069E-3</c:v>
                </c:pt>
                <c:pt idx="960">
                  <c:v>1.6247999956249259E-3</c:v>
                </c:pt>
                <c:pt idx="962">
                  <c:v>-4.6847999983583577E-3</c:v>
                </c:pt>
                <c:pt idx="963">
                  <c:v>1.8927999990410171E-3</c:v>
                </c:pt>
                <c:pt idx="964">
                  <c:v>4.8000001697801054E-5</c:v>
                </c:pt>
                <c:pt idx="965">
                  <c:v>-2.2399995941668749E-5</c:v>
                </c:pt>
                <c:pt idx="966">
                  <c:v>-3.1631999954697676E-3</c:v>
                </c:pt>
                <c:pt idx="967">
                  <c:v>-1.7688000007183291E-3</c:v>
                </c:pt>
                <c:pt idx="968">
                  <c:v>-2.3743999990983866E-3</c:v>
                </c:pt>
                <c:pt idx="969">
                  <c:v>-9.095999994315207E-4</c:v>
                </c:pt>
                <c:pt idx="970">
                  <c:v>1.3160000016796403E-3</c:v>
                </c:pt>
                <c:pt idx="971">
                  <c:v>-2.7543999967747368E-3</c:v>
                </c:pt>
                <c:pt idx="972">
                  <c:v>-5.5712000030325726E-3</c:v>
                </c:pt>
                <c:pt idx="973">
                  <c:v>1.1192000092705712E-3</c:v>
                </c:pt>
                <c:pt idx="974">
                  <c:v>-1.768000001902692E-3</c:v>
                </c:pt>
                <c:pt idx="975">
                  <c:v>-3.0319999495986849E-4</c:v>
                </c:pt>
                <c:pt idx="976">
                  <c:v>-3.3735999968484975E-3</c:v>
                </c:pt>
                <c:pt idx="977">
                  <c:v>-1.4640000154031441E-4</c:v>
                </c:pt>
                <c:pt idx="978">
                  <c:v>3.184000015608035E-4</c:v>
                </c:pt>
                <c:pt idx="979">
                  <c:v>-1.3575999983004294E-3</c:v>
                </c:pt>
                <c:pt idx="980">
                  <c:v>-8.0799999705050141E-4</c:v>
                </c:pt>
                <c:pt idx="981">
                  <c:v>-2.4135999919963069E-3</c:v>
                </c:pt>
                <c:pt idx="982">
                  <c:v>4.586400005791802E-3</c:v>
                </c:pt>
                <c:pt idx="983">
                  <c:v>-5.9487999969860539E-3</c:v>
                </c:pt>
                <c:pt idx="984">
                  <c:v>-4.9488000004203059E-3</c:v>
                </c:pt>
                <c:pt idx="985">
                  <c:v>-3.9487999965786003E-3</c:v>
                </c:pt>
                <c:pt idx="986">
                  <c:v>-2.4839999969117343E-3</c:v>
                </c:pt>
                <c:pt idx="987">
                  <c:v>-4.8399999650428072E-4</c:v>
                </c:pt>
                <c:pt idx="988">
                  <c:v>5.1600000006146729E-4</c:v>
                </c:pt>
                <c:pt idx="989">
                  <c:v>5.1600000006146729E-4</c:v>
                </c:pt>
                <c:pt idx="990">
                  <c:v>-2.0191999938106164E-3</c:v>
                </c:pt>
                <c:pt idx="991">
                  <c:v>-1.0191999972448684E-3</c:v>
                </c:pt>
                <c:pt idx="992">
                  <c:v>2.9808000035700388E-3</c:v>
                </c:pt>
                <c:pt idx="993">
                  <c:v>-2.5543999945512041E-3</c:v>
                </c:pt>
                <c:pt idx="994">
                  <c:v>-2.5543999945512041E-3</c:v>
                </c:pt>
                <c:pt idx="995">
                  <c:v>-1.5543999979854561E-3</c:v>
                </c:pt>
                <c:pt idx="996">
                  <c:v>-1.0896000021602958E-3</c:v>
                </c:pt>
                <c:pt idx="997">
                  <c:v>3.7519999750657007E-4</c:v>
                </c:pt>
                <c:pt idx="998">
                  <c:v>-6.1599999971804209E-3</c:v>
                </c:pt>
                <c:pt idx="999">
                  <c:v>-3.1600000002072193E-3</c:v>
                </c:pt>
                <c:pt idx="1000">
                  <c:v>3.8400000048568472E-3</c:v>
                </c:pt>
                <c:pt idx="1001">
                  <c:v>-3.6951999936718494E-3</c:v>
                </c:pt>
                <c:pt idx="1002">
                  <c:v>1.7696000068099238E-3</c:v>
                </c:pt>
                <c:pt idx="1003">
                  <c:v>-5.399999936344102E-4</c:v>
                </c:pt>
                <c:pt idx="1004">
                  <c:v>2.389599998423364E-3</c:v>
                </c:pt>
                <c:pt idx="1005">
                  <c:v>-2.2159999934956431E-3</c:v>
                </c:pt>
                <c:pt idx="1006">
                  <c:v>3.24880000698613E-3</c:v>
                </c:pt>
                <c:pt idx="1007">
                  <c:v>-2.8639999800361693E-4</c:v>
                </c:pt>
                <c:pt idx="1008">
                  <c:v>1.7136000024038367E-3</c:v>
                </c:pt>
                <c:pt idx="1009">
                  <c:v>-3.5679999564308673E-4</c:v>
                </c:pt>
                <c:pt idx="1010">
                  <c:v>-1.8919999929494224E-3</c:v>
                </c:pt>
                <c:pt idx="1012">
                  <c:v>-8.0719999823486432E-4</c:v>
                </c:pt>
                <c:pt idx="1013">
                  <c:v>-3.3423999993829057E-3</c:v>
                </c:pt>
                <c:pt idx="1014">
                  <c:v>9.8160000197822228E-4</c:v>
                </c:pt>
                <c:pt idx="1015">
                  <c:v>9.1120000433875248E-4</c:v>
                </c:pt>
                <c:pt idx="1016">
                  <c:v>3.3056000029318966E-3</c:v>
                </c:pt>
                <c:pt idx="1017">
                  <c:v>2.7704000021913089E-3</c:v>
                </c:pt>
                <c:pt idx="1018">
                  <c:v>1.7000000007101335E-3</c:v>
                </c:pt>
                <c:pt idx="1019">
                  <c:v>7.7000000019324943E-3</c:v>
                </c:pt>
                <c:pt idx="1020">
                  <c:v>-3.8351999974111095E-3</c:v>
                </c:pt>
                <c:pt idx="1021">
                  <c:v>-1.4479999663308263E-4</c:v>
                </c:pt>
                <c:pt idx="1022">
                  <c:v>1.7920000391313806E-4</c:v>
                </c:pt>
                <c:pt idx="1023">
                  <c:v>9.6800000028451905E-4</c:v>
                </c:pt>
                <c:pt idx="1024">
                  <c:v>-1.8064000032609329E-3</c:v>
                </c:pt>
                <c:pt idx="1025">
                  <c:v>-6.2320000142790377E-4</c:v>
                </c:pt>
                <c:pt idx="1026">
                  <c:v>3.7680000241380185E-4</c:v>
                </c:pt>
                <c:pt idx="1027">
                  <c:v>3.0640000477433205E-4</c:v>
                </c:pt>
                <c:pt idx="1028">
                  <c:v>2.3600000713486224E-4</c:v>
                </c:pt>
                <c:pt idx="1029">
                  <c:v>7.0080000296002254E-4</c:v>
                </c:pt>
                <c:pt idx="1030">
                  <c:v>-1.803999999538064E-3</c:v>
                </c:pt>
                <c:pt idx="1031">
                  <c:v>6.6079999669454992E-4</c:v>
                </c:pt>
                <c:pt idx="1032">
                  <c:v>1.5199999979813583E-3</c:v>
                </c:pt>
                <c:pt idx="1033">
                  <c:v>9.8479999724077061E-4</c:v>
                </c:pt>
                <c:pt idx="1034">
                  <c:v>-1.6487999964738265E-3</c:v>
                </c:pt>
                <c:pt idx="1035">
                  <c:v>6.8960000498918816E-4</c:v>
                </c:pt>
                <c:pt idx="1036">
                  <c:v>7.056000002194196E-3</c:v>
                </c:pt>
                <c:pt idx="1037">
                  <c:v>1.520800004072953E-3</c:v>
                </c:pt>
                <c:pt idx="1038">
                  <c:v>9.152000056928955E-4</c:v>
                </c:pt>
                <c:pt idx="1039">
                  <c:v>1.9152000022586435E-3</c:v>
                </c:pt>
                <c:pt idx="1040">
                  <c:v>-1.8872000000556E-3</c:v>
                </c:pt>
                <c:pt idx="1041">
                  <c:v>2.1128000007593073E-3</c:v>
                </c:pt>
                <c:pt idx="1042">
                  <c:v>3.1128000046010129E-3</c:v>
                </c:pt>
                <c:pt idx="1043">
                  <c:v>4.1128000011667609E-3</c:v>
                </c:pt>
                <c:pt idx="1044">
                  <c:v>-4.5039999531581998E-4</c:v>
                </c:pt>
                <c:pt idx="1045">
                  <c:v>-3.4079999968525954E-3</c:v>
                </c:pt>
                <c:pt idx="1046">
                  <c:v>-1.4079999964451417E-3</c:v>
                </c:pt>
                <c:pt idx="1047">
                  <c:v>-5.9431999980006367E-3</c:v>
                </c:pt>
                <c:pt idx="1048">
                  <c:v>-2.3231999948620796E-3</c:v>
                </c:pt>
                <c:pt idx="1049">
                  <c:v>-2.7455999952508137E-3</c:v>
                </c:pt>
                <c:pt idx="1050">
                  <c:v>-1.2807999955839477E-3</c:v>
                </c:pt>
                <c:pt idx="1051">
                  <c:v>-8.1599999248282984E-4</c:v>
                </c:pt>
                <c:pt idx="1052">
                  <c:v>-1.3512000004993752E-3</c:v>
                </c:pt>
                <c:pt idx="1053">
                  <c:v>-3.5120000393362716E-4</c:v>
                </c:pt>
                <c:pt idx="1054">
                  <c:v>-3.1239999952958897E-3</c:v>
                </c:pt>
                <c:pt idx="1055">
                  <c:v>-5.9264000010443851E-3</c:v>
                </c:pt>
                <c:pt idx="1056">
                  <c:v>-4.9263999972026795E-3</c:v>
                </c:pt>
                <c:pt idx="1057">
                  <c:v>7.3600000177975744E-5</c:v>
                </c:pt>
                <c:pt idx="1058">
                  <c:v>1.0736000040196814E-3</c:v>
                </c:pt>
                <c:pt idx="1059">
                  <c:v>1.0032000063802116E-3</c:v>
                </c:pt>
                <c:pt idx="1060">
                  <c:v>2.0032000029459596E-3</c:v>
                </c:pt>
                <c:pt idx="1061">
                  <c:v>4.0032000033534132E-3</c:v>
                </c:pt>
                <c:pt idx="1062">
                  <c:v>5.0032000071951188E-3</c:v>
                </c:pt>
                <c:pt idx="1063">
                  <c:v>5.0032000071951188E-3</c:v>
                </c:pt>
                <c:pt idx="1064">
                  <c:v>7.0032000076025724E-3</c:v>
                </c:pt>
                <c:pt idx="1065">
                  <c:v>9.0032000007340685E-3</c:v>
                </c:pt>
                <c:pt idx="1066">
                  <c:v>4.6800000563962385E-4</c:v>
                </c:pt>
                <c:pt idx="1067">
                  <c:v>1.6656000007060356E-3</c:v>
                </c:pt>
                <c:pt idx="1068">
                  <c:v>4.3560000049183145E-3</c:v>
                </c:pt>
                <c:pt idx="1069">
                  <c:v>4.6880000445526093E-4</c:v>
                </c:pt>
                <c:pt idx="1070">
                  <c:v>-1.0664000001270324E-3</c:v>
                </c:pt>
                <c:pt idx="1071">
                  <c:v>-1.368000012007542E-4</c:v>
                </c:pt>
                <c:pt idx="1072">
                  <c:v>8.6320000264095142E-4</c:v>
                </c:pt>
                <c:pt idx="1073">
                  <c:v>1.8631999992066994E-3</c:v>
                </c:pt>
                <c:pt idx="1074">
                  <c:v>2.8632000030484051E-3</c:v>
                </c:pt>
                <c:pt idx="1075">
                  <c:v>-2.305599999090191E-3</c:v>
                </c:pt>
                <c:pt idx="1076">
                  <c:v>2.1312000026227906E-3</c:v>
                </c:pt>
                <c:pt idx="1077">
                  <c:v>5.959999980404973E-4</c:v>
                </c:pt>
                <c:pt idx="1078">
                  <c:v>1.0048000040114857E-3</c:v>
                </c:pt>
                <c:pt idx="1079">
                  <c:v>-5.3039999329484999E-4</c:v>
                </c:pt>
                <c:pt idx="1080">
                  <c:v>-3.1359999993583187E-3</c:v>
                </c:pt>
                <c:pt idx="1081">
                  <c:v>8.6400000145658851E-4</c:v>
                </c:pt>
                <c:pt idx="1082">
                  <c:v>6.8640000026789494E-3</c:v>
                </c:pt>
                <c:pt idx="1083">
                  <c:v>1.7936000076588243E-3</c:v>
                </c:pt>
                <c:pt idx="1084">
                  <c:v>2.0239999867044389E-4</c:v>
                </c:pt>
                <c:pt idx="1085">
                  <c:v>-8.6799999553477392E-4</c:v>
                </c:pt>
                <c:pt idx="1086">
                  <c:v>5.132000005687587E-3</c:v>
                </c:pt>
                <c:pt idx="1087">
                  <c:v>-2.4031999928411096E-3</c:v>
                </c:pt>
                <c:pt idx="1088">
                  <c:v>-4.0319999243365601E-4</c:v>
                </c:pt>
                <c:pt idx="1089">
                  <c:v>4.5968000049469993E-3</c:v>
                </c:pt>
                <c:pt idx="1090">
                  <c:v>2.7536000052350573E-3</c:v>
                </c:pt>
                <c:pt idx="1091">
                  <c:v>3.4559999767225236E-4</c:v>
                </c:pt>
                <c:pt idx="1092">
                  <c:v>2.9656000042450614E-3</c:v>
                </c:pt>
                <c:pt idx="1093">
                  <c:v>3.4304000073461793E-3</c:v>
                </c:pt>
                <c:pt idx="1094">
                  <c:v>8.95200006198138E-4</c:v>
                </c:pt>
                <c:pt idx="1095">
                  <c:v>-6.7808000021614134E-3</c:v>
                </c:pt>
                <c:pt idx="1096">
                  <c:v>-7.8080000093905255E-4</c:v>
                </c:pt>
                <c:pt idx="1097">
                  <c:v>1.1488000018289313E-3</c:v>
                </c:pt>
                <c:pt idx="1098">
                  <c:v>-7.9919999989215285E-3</c:v>
                </c:pt>
                <c:pt idx="1099">
                  <c:v>-9.9200000113341957E-4</c:v>
                </c:pt>
                <c:pt idx="1100">
                  <c:v>8.000002708286047E-6</c:v>
                </c:pt>
                <c:pt idx="1101">
                  <c:v>-5.2719999803230166E-4</c:v>
                </c:pt>
                <c:pt idx="1102">
                  <c:v>-2.0623999953386374E-3</c:v>
                </c:pt>
                <c:pt idx="1103">
                  <c:v>1.8672000005608425E-3</c:v>
                </c:pt>
                <c:pt idx="1104">
                  <c:v>6.9839999923715368E-4</c:v>
                </c:pt>
                <c:pt idx="1105">
                  <c:v>2.6983999996446073E-3</c:v>
                </c:pt>
                <c:pt idx="1106">
                  <c:v>-7.2399999771732837E-4</c:v>
                </c:pt>
                <c:pt idx="1107">
                  <c:v>6.7039999703411013E-4</c:v>
                </c:pt>
                <c:pt idx="1108">
                  <c:v>-4.5599999430123717E-4</c:v>
                </c:pt>
                <c:pt idx="1109">
                  <c:v>-1.0526400001253933E-2</c:v>
                </c:pt>
                <c:pt idx="1110">
                  <c:v>-1.5263999957824126E-3</c:v>
                </c:pt>
                <c:pt idx="1111">
                  <c:v>1.81200000224635E-3</c:v>
                </c:pt>
                <c:pt idx="1112">
                  <c:v>-3.3287999976892024E-3</c:v>
                </c:pt>
                <c:pt idx="1113">
                  <c:v>5.1840000378433615E-4</c:v>
                </c:pt>
                <c:pt idx="1114">
                  <c:v>3.663119999691844E-2</c:v>
                </c:pt>
                <c:pt idx="1115">
                  <c:v>3.2512000034330413E-3</c:v>
                </c:pt>
                <c:pt idx="1116">
                  <c:v>-6.6495999926701188E-3</c:v>
                </c:pt>
                <c:pt idx="1117">
                  <c:v>6.350400006340351E-3</c:v>
                </c:pt>
                <c:pt idx="1118">
                  <c:v>-6.1848000041209161E-3</c:v>
                </c:pt>
                <c:pt idx="1119">
                  <c:v>1.2800000040442683E-3</c:v>
                </c:pt>
                <c:pt idx="1120">
                  <c:v>4.1112000035354868E-3</c:v>
                </c:pt>
                <c:pt idx="1121">
                  <c:v>-3.9591999957337976E-3</c:v>
                </c:pt>
                <c:pt idx="1122">
                  <c:v>-9.5919999876059592E-4</c:v>
                </c:pt>
                <c:pt idx="1123">
                  <c:v>2.0408000054885633E-3</c:v>
                </c:pt>
                <c:pt idx="1124">
                  <c:v>-3.4943999926326796E-3</c:v>
                </c:pt>
                <c:pt idx="1125">
                  <c:v>-3.4943999926326796E-3</c:v>
                </c:pt>
                <c:pt idx="1126">
                  <c:v>-1.494399992225226E-3</c:v>
                </c:pt>
                <c:pt idx="1127">
                  <c:v>3.6480000562733039E-4</c:v>
                </c:pt>
                <c:pt idx="1128">
                  <c:v>3.2240000000456348E-3</c:v>
                </c:pt>
                <c:pt idx="1129">
                  <c:v>-3.8160000258358195E-4</c:v>
                </c:pt>
                <c:pt idx="1130">
                  <c:v>1.6183999978238717E-3</c:v>
                </c:pt>
                <c:pt idx="1131">
                  <c:v>-6.9167999972705729E-3</c:v>
                </c:pt>
                <c:pt idx="1132">
                  <c:v>-3.9168000002973713E-3</c:v>
                </c:pt>
                <c:pt idx="1133">
                  <c:v>8.3200000517535955E-5</c:v>
                </c:pt>
                <c:pt idx="1134">
                  <c:v>1.5480000001844019E-3</c:v>
                </c:pt>
                <c:pt idx="1135">
                  <c:v>2.5480000040261075E-3</c:v>
                </c:pt>
                <c:pt idx="1136">
                  <c:v>-1.2967999937245622E-3</c:v>
                </c:pt>
                <c:pt idx="1137">
                  <c:v>1.6800000594230369E-4</c:v>
                </c:pt>
                <c:pt idx="1138">
                  <c:v>-2.3672000024816953E-3</c:v>
                </c:pt>
                <c:pt idx="1139">
                  <c:v>3.5624000011011958E-3</c:v>
                </c:pt>
                <c:pt idx="1140">
                  <c:v>8.8640000467421487E-4</c:v>
                </c:pt>
                <c:pt idx="1141">
                  <c:v>1.1200000153621659E-4</c:v>
                </c:pt>
                <c:pt idx="1142">
                  <c:v>-4.3807999973068945E-3</c:v>
                </c:pt>
                <c:pt idx="1143">
                  <c:v>2.3800000053597614E-3</c:v>
                </c:pt>
                <c:pt idx="1144">
                  <c:v>-4.2240000038873404E-3</c:v>
                </c:pt>
                <c:pt idx="1145">
                  <c:v>-4.7591999973519705E-3</c:v>
                </c:pt>
                <c:pt idx="1146">
                  <c:v>-8.2943999950657599E-3</c:v>
                </c:pt>
                <c:pt idx="1147">
                  <c:v>-1.294399997277651E-3</c:v>
                </c:pt>
                <c:pt idx="1148">
                  <c:v>-1.4911999969626777E-3</c:v>
                </c:pt>
                <c:pt idx="1149">
                  <c:v>-2.6399997295811772E-5</c:v>
                </c:pt>
                <c:pt idx="1150">
                  <c:v>-6.6319999968982302E-3</c:v>
                </c:pt>
                <c:pt idx="1151">
                  <c:v>-3.476799996860791E-3</c:v>
                </c:pt>
                <c:pt idx="1152">
                  <c:v>-4.5471999983419664E-3</c:v>
                </c:pt>
                <c:pt idx="1153">
                  <c:v>-2.8847999928984791E-3</c:v>
                </c:pt>
                <c:pt idx="1154">
                  <c:v>-5.7015999991563149E-3</c:v>
                </c:pt>
                <c:pt idx="1155">
                  <c:v>2.98400002066046E-4</c:v>
                </c:pt>
                <c:pt idx="1156">
                  <c:v>-2.367999913985841E-4</c:v>
                </c:pt>
                <c:pt idx="1157">
                  <c:v>-4.4056000042473897E-3</c:v>
                </c:pt>
                <c:pt idx="1158">
                  <c:v>-2.9407999973045662E-3</c:v>
                </c:pt>
                <c:pt idx="1159">
                  <c:v>-1.0815999994520098E-3</c:v>
                </c:pt>
                <c:pt idx="1160">
                  <c:v>-2.927999958046712E-4</c:v>
                </c:pt>
                <c:pt idx="1161">
                  <c:v>-1.0827999998582527E-2</c:v>
                </c:pt>
                <c:pt idx="1162">
                  <c:v>-2.5743999940459616E-3</c:v>
                </c:pt>
                <c:pt idx="1163">
                  <c:v>-1.2783999991370365E-3</c:v>
                </c:pt>
                <c:pt idx="1164">
                  <c:v>-4.3487999937497079E-3</c:v>
                </c:pt>
                <c:pt idx="1165">
                  <c:v>3.2992000051308423E-3</c:v>
                </c:pt>
                <c:pt idx="1166">
                  <c:v>-4.2359999933978543E-3</c:v>
                </c:pt>
                <c:pt idx="1167">
                  <c:v>-6.5455999938421883E-3</c:v>
                </c:pt>
                <c:pt idx="1168">
                  <c:v>-1.0808000006363727E-3</c:v>
                </c:pt>
                <c:pt idx="1169">
                  <c:v>-4.2191999964416027E-3</c:v>
                </c:pt>
                <c:pt idx="1170">
                  <c:v>-3.2191999998758547E-3</c:v>
                </c:pt>
                <c:pt idx="1171">
                  <c:v>-1.2191999994684011E-3</c:v>
                </c:pt>
                <c:pt idx="1172">
                  <c:v>-2.1919999562669545E-4</c:v>
                </c:pt>
                <c:pt idx="1173">
                  <c:v>4.7808000017539598E-3</c:v>
                </c:pt>
                <c:pt idx="1174">
                  <c:v>-8.1343999991076998E-3</c:v>
                </c:pt>
                <c:pt idx="1175">
                  <c:v>-2.8104000011808239E-3</c:v>
                </c:pt>
                <c:pt idx="1176">
                  <c:v>-5.3456000023288652E-3</c:v>
                </c:pt>
                <c:pt idx="1177">
                  <c:v>-4.8807999992277473E-3</c:v>
                </c:pt>
                <c:pt idx="1178">
                  <c:v>4.4320000597508624E-4</c:v>
                </c:pt>
                <c:pt idx="1179">
                  <c:v>1.9080000056419522E-3</c:v>
                </c:pt>
                <c:pt idx="1180">
                  <c:v>-4.2607999930623919E-3</c:v>
                </c:pt>
                <c:pt idx="1181">
                  <c:v>-2.3311999975703657E-3</c:v>
                </c:pt>
                <c:pt idx="1182">
                  <c:v>-4.0159999480238184E-4</c:v>
                </c:pt>
                <c:pt idx="1183">
                  <c:v>-4.6832000007270835E-3</c:v>
                </c:pt>
                <c:pt idx="1184">
                  <c:v>-5.2183999941917136E-3</c:v>
                </c:pt>
                <c:pt idx="1185">
                  <c:v>-2.1839999681105837E-4</c:v>
                </c:pt>
                <c:pt idx="1186">
                  <c:v>-7.2887999922386371E-3</c:v>
                </c:pt>
                <c:pt idx="1187">
                  <c:v>-3.9927999969222583E-3</c:v>
                </c:pt>
                <c:pt idx="1188">
                  <c:v>-4.0631999945617281E-3</c:v>
                </c:pt>
                <c:pt idx="1189">
                  <c:v>-2.2743999943486415E-3</c:v>
                </c:pt>
                <c:pt idx="1190">
                  <c:v>-5.0064000024576671E-3</c:v>
                </c:pt>
                <c:pt idx="1191">
                  <c:v>-5.2879999930155464E-3</c:v>
                </c:pt>
                <c:pt idx="1192">
                  <c:v>-5.8232000010320917E-3</c:v>
                </c:pt>
                <c:pt idx="1193">
                  <c:v>-8.3135999957448803E-3</c:v>
                </c:pt>
                <c:pt idx="1194">
                  <c:v>7.5880000003962778E-3</c:v>
                </c:pt>
                <c:pt idx="1195">
                  <c:v>7.05279999965569E-3</c:v>
                </c:pt>
                <c:pt idx="1196">
                  <c:v>-8.5383999976329505E-3</c:v>
                </c:pt>
                <c:pt idx="1197">
                  <c:v>-1.1073599998780992E-2</c:v>
                </c:pt>
                <c:pt idx="1198">
                  <c:v>-5.073599997558631E-3</c:v>
                </c:pt>
                <c:pt idx="1199">
                  <c:v>8.3912000045529567E-3</c:v>
                </c:pt>
                <c:pt idx="1200">
                  <c:v>-9.8480000015115365E-3</c:v>
                </c:pt>
                <c:pt idx="1201">
                  <c:v>-8.3832000018446706E-3</c:v>
                </c:pt>
                <c:pt idx="1202">
                  <c:v>-5.9183999983360991E-3</c:v>
                </c:pt>
                <c:pt idx="1203">
                  <c:v>-5.9183999983360991E-3</c:v>
                </c:pt>
                <c:pt idx="1204">
                  <c:v>-6.8615999989560805E-3</c:v>
                </c:pt>
                <c:pt idx="1205">
                  <c:v>1.6927199998463038E-2</c:v>
                </c:pt>
                <c:pt idx="1206">
                  <c:v>-5.6079999994835816E-3</c:v>
                </c:pt>
                <c:pt idx="1207">
                  <c:v>8.5680000483989716E-4</c:v>
                </c:pt>
                <c:pt idx="1208">
                  <c:v>-8.2135999982710928E-3</c:v>
                </c:pt>
                <c:pt idx="1209">
                  <c:v>-4.2135999974561855E-3</c:v>
                </c:pt>
                <c:pt idx="1210">
                  <c:v>-2.2136000043246895E-3</c:v>
                </c:pt>
                <c:pt idx="1211">
                  <c:v>-6.9855999972787686E-3</c:v>
                </c:pt>
                <c:pt idx="1212">
                  <c:v>-7.5207999980193563E-3</c:v>
                </c:pt>
                <c:pt idx="1213">
                  <c:v>-1.2055999992298894E-2</c:v>
                </c:pt>
                <c:pt idx="1214">
                  <c:v>-9.1264000002411194E-3</c:v>
                </c:pt>
                <c:pt idx="1215">
                  <c:v>-4.1263999955845065E-3</c:v>
                </c:pt>
                <c:pt idx="1216">
                  <c:v>-4.1263999955845065E-3</c:v>
                </c:pt>
                <c:pt idx="1217">
                  <c:v>-3.1263999990187585E-3</c:v>
                </c:pt>
                <c:pt idx="1218">
                  <c:v>8.7360000179614872E-4</c:v>
                </c:pt>
                <c:pt idx="1219">
                  <c:v>-9.6616000009817071E-3</c:v>
                </c:pt>
                <c:pt idx="1220">
                  <c:v>-9.6616000009817071E-3</c:v>
                </c:pt>
                <c:pt idx="1221">
                  <c:v>-7.6616000005742535E-3</c:v>
                </c:pt>
                <c:pt idx="1222">
                  <c:v>-2.6615999959176406E-3</c:v>
                </c:pt>
                <c:pt idx="1223">
                  <c:v>-9.3935999975656159E-3</c:v>
                </c:pt>
                <c:pt idx="1224">
                  <c:v>-3.2664000027580187E-3</c:v>
                </c:pt>
                <c:pt idx="1225">
                  <c:v>-1.2801600001694169E-2</c:v>
                </c:pt>
                <c:pt idx="1226">
                  <c:v>-7.3368000012123957E-3</c:v>
                </c:pt>
                <c:pt idx="1227">
                  <c:v>-9.2799999983981252E-3</c:v>
                </c:pt>
                <c:pt idx="1228">
                  <c:v>-1.3913599992520176E-2</c:v>
                </c:pt>
                <c:pt idx="1229">
                  <c:v>-1.0448799999721814E-2</c:v>
                </c:pt>
                <c:pt idx="1230">
                  <c:v>-8.5896000018692575E-3</c:v>
                </c:pt>
                <c:pt idx="1231">
                  <c:v>1.0410399998363573E-2</c:v>
                </c:pt>
                <c:pt idx="1232">
                  <c:v>-1.0659999999916181E-2</c:v>
                </c:pt>
                <c:pt idx="1233">
                  <c:v>-1.7039999998814892E-2</c:v>
                </c:pt>
                <c:pt idx="1234">
                  <c:v>-1.0110399998666253E-2</c:v>
                </c:pt>
                <c:pt idx="1235">
                  <c:v>-1.0462400001415517E-2</c:v>
                </c:pt>
                <c:pt idx="1236">
                  <c:v>-6.8423999982769601E-3</c:v>
                </c:pt>
                <c:pt idx="1237">
                  <c:v>-1.1377599999832455E-2</c:v>
                </c:pt>
                <c:pt idx="1238">
                  <c:v>-7.7839999939897098E-3</c:v>
                </c:pt>
                <c:pt idx="1239">
                  <c:v>-1.2699200000497513E-2</c:v>
                </c:pt>
                <c:pt idx="1240">
                  <c:v>-1.2234399997396395E-2</c:v>
                </c:pt>
                <c:pt idx="1241">
                  <c:v>-6.2343999961740337E-3</c:v>
                </c:pt>
                <c:pt idx="1242">
                  <c:v>-5.7695999930729158E-3</c:v>
                </c:pt>
                <c:pt idx="1243">
                  <c:v>-1.2304800002311822E-2</c:v>
                </c:pt>
                <c:pt idx="1244">
                  <c:v>-1.3051199995970819E-2</c:v>
                </c:pt>
                <c:pt idx="1245">
                  <c:v>-8.0511999985901639E-3</c:v>
                </c:pt>
                <c:pt idx="1246">
                  <c:v>-1.2586400000145659E-2</c:v>
                </c:pt>
                <c:pt idx="1248">
                  <c:v>-1.1121599993202835E-2</c:v>
                </c:pt>
                <c:pt idx="1249">
                  <c:v>-1.4290399994933978E-2</c:v>
                </c:pt>
                <c:pt idx="1250">
                  <c:v>-1.4825600002950523E-2</c:v>
                </c:pt>
                <c:pt idx="1251">
                  <c:v>-1.5431199994054623E-2</c:v>
                </c:pt>
                <c:pt idx="1252">
                  <c:v>-8.2479999982751906E-3</c:v>
                </c:pt>
                <c:pt idx="1253">
                  <c:v>-1.4163200001348741E-2</c:v>
                </c:pt>
                <c:pt idx="1254">
                  <c:v>-1.4303999996627681E-2</c:v>
                </c:pt>
                <c:pt idx="1255">
                  <c:v>-1.003599999967264E-2</c:v>
                </c:pt>
                <c:pt idx="1256">
                  <c:v>-1.4923199996701442E-2</c:v>
                </c:pt>
                <c:pt idx="1257">
                  <c:v>-1.7103999998653308E-2</c:v>
                </c:pt>
                <c:pt idx="1258">
                  <c:v>-1.9976799994765315E-2</c:v>
                </c:pt>
                <c:pt idx="1259">
                  <c:v>-1.5680799995607231E-2</c:v>
                </c:pt>
                <c:pt idx="1260">
                  <c:v>-2.0103199996810872E-2</c:v>
                </c:pt>
                <c:pt idx="1261">
                  <c:v>-6.1032000012346543E-3</c:v>
                </c:pt>
                <c:pt idx="1262">
                  <c:v>-1.5173599997069687E-2</c:v>
                </c:pt>
                <c:pt idx="1263">
                  <c:v>-6.7087999996147119E-3</c:v>
                </c:pt>
                <c:pt idx="1264">
                  <c:v>-1.6285599995171651E-2</c:v>
                </c:pt>
                <c:pt idx="1265">
                  <c:v>-1.6285599995171651E-2</c:v>
                </c:pt>
                <c:pt idx="1266">
                  <c:v>-1.7158399998152163E-2</c:v>
                </c:pt>
                <c:pt idx="1267">
                  <c:v>-2.0155999998678453E-2</c:v>
                </c:pt>
                <c:pt idx="1268">
                  <c:v>-1.1156000000482891E-2</c:v>
                </c:pt>
                <c:pt idx="1269">
                  <c:v>-1.0155999996641185E-2</c:v>
                </c:pt>
                <c:pt idx="1270">
                  <c:v>-1.6535999995539896E-2</c:v>
                </c:pt>
                <c:pt idx="1271">
                  <c:v>-1.8423200002871454E-2</c:v>
                </c:pt>
                <c:pt idx="1272">
                  <c:v>-1.7366399995808024E-2</c:v>
                </c:pt>
                <c:pt idx="1273">
                  <c:v>-2.2224799999094103E-2</c:v>
                </c:pt>
                <c:pt idx="1274">
                  <c:v>-1.8224799998279195E-2</c:v>
                </c:pt>
                <c:pt idx="1275">
                  <c:v>-1.8759999991743825E-2</c:v>
                </c:pt>
                <c:pt idx="1276">
                  <c:v>-1.283040000271285E-2</c:v>
                </c:pt>
                <c:pt idx="1277">
                  <c:v>-1.0830400002305396E-2</c:v>
                </c:pt>
                <c:pt idx="1278">
                  <c:v>-1.8348800003877841E-2</c:v>
                </c:pt>
                <c:pt idx="1279">
                  <c:v>-1.6348800003470387E-2</c:v>
                </c:pt>
                <c:pt idx="1280">
                  <c:v>-1.4348800003062934E-2</c:v>
                </c:pt>
                <c:pt idx="1281">
                  <c:v>-9.3487999984063208E-3</c:v>
                </c:pt>
                <c:pt idx="1282">
                  <c:v>-1.7419199997675605E-2</c:v>
                </c:pt>
                <c:pt idx="1283">
                  <c:v>-1.6419199993833899E-2</c:v>
                </c:pt>
                <c:pt idx="1284">
                  <c:v>-1.4419200000702403E-2</c:v>
                </c:pt>
                <c:pt idx="1285">
                  <c:v>-9.4191999960457906E-3</c:v>
                </c:pt>
                <c:pt idx="1286">
                  <c:v>-7.419199995638337E-3</c:v>
                </c:pt>
                <c:pt idx="1287">
                  <c:v>-1.5263999994203914E-2</c:v>
                </c:pt>
                <c:pt idx="1288">
                  <c:v>-1.6869599996425677E-2</c:v>
                </c:pt>
                <c:pt idx="1290">
                  <c:v>-8.0104000007850118E-3</c:v>
                </c:pt>
                <c:pt idx="1291">
                  <c:v>-1.5601599996443838E-2</c:v>
                </c:pt>
                <c:pt idx="1292">
                  <c:v>-2.1024000001489185E-2</c:v>
                </c:pt>
                <c:pt idx="1293">
                  <c:v>-1.9122399993648287E-2</c:v>
                </c:pt>
                <c:pt idx="1294">
                  <c:v>-1.9192799998563714E-2</c:v>
                </c:pt>
                <c:pt idx="1295">
                  <c:v>-1.8263199999637436E-2</c:v>
                </c:pt>
                <c:pt idx="1296">
                  <c:v>-1.9798399996943772E-2</c:v>
                </c:pt>
                <c:pt idx="1297">
                  <c:v>-1.6952799996943213E-2</c:v>
                </c:pt>
                <c:pt idx="1298">
                  <c:v>-1.8386399991868529E-2</c:v>
                </c:pt>
                <c:pt idx="1299">
                  <c:v>-1.8203199993877206E-2</c:v>
                </c:pt>
                <c:pt idx="1300">
                  <c:v>-2.1766400001069997E-2</c:v>
                </c:pt>
                <c:pt idx="1301">
                  <c:v>-2.6991200000338722E-2</c:v>
                </c:pt>
                <c:pt idx="1302">
                  <c:v>-2.6649599996744655E-2</c:v>
                </c:pt>
                <c:pt idx="1303">
                  <c:v>-2.1649599999364E-2</c:v>
                </c:pt>
                <c:pt idx="1304">
                  <c:v>-2.7353600002243184E-2</c:v>
                </c:pt>
                <c:pt idx="1305">
                  <c:v>-2.4874399998225272E-2</c:v>
                </c:pt>
                <c:pt idx="1306">
                  <c:v>-2.2944799995457288E-2</c:v>
                </c:pt>
                <c:pt idx="1307">
                  <c:v>-2.2211999996216036E-2</c:v>
                </c:pt>
                <c:pt idx="1308">
                  <c:v>-2.639439999620663E-2</c:v>
                </c:pt>
                <c:pt idx="1309">
                  <c:v>-2.4929599996539764E-2</c:v>
                </c:pt>
                <c:pt idx="1310">
                  <c:v>-2.6786399997945409E-2</c:v>
                </c:pt>
                <c:pt idx="1311">
                  <c:v>-2.8025600004184525E-2</c:v>
                </c:pt>
                <c:pt idx="1312">
                  <c:v>-2.4236799996288028E-2</c:v>
                </c:pt>
                <c:pt idx="1313">
                  <c:v>-2.4335199996130541E-2</c:v>
                </c:pt>
                <c:pt idx="1314">
                  <c:v>-2.7757600000768434E-2</c:v>
                </c:pt>
                <c:pt idx="1315">
                  <c:v>-2.7292799997667316E-2</c:v>
                </c:pt>
                <c:pt idx="1316">
                  <c:v>-2.6363199998741038E-2</c:v>
                </c:pt>
                <c:pt idx="1317">
                  <c:v>-2.2968799996306188E-2</c:v>
                </c:pt>
                <c:pt idx="1318">
                  <c:v>-2.8137599998444784E-2</c:v>
                </c:pt>
                <c:pt idx="1319">
                  <c:v>-2.6559999998426065E-2</c:v>
                </c:pt>
                <c:pt idx="1320">
                  <c:v>-2.8897600001073442E-2</c:v>
                </c:pt>
                <c:pt idx="1321">
                  <c:v>-2.8387999991537072E-2</c:v>
                </c:pt>
                <c:pt idx="1322">
                  <c:v>-3.1979200000932906E-2</c:v>
                </c:pt>
                <c:pt idx="1323">
                  <c:v>-3.3049599995138124E-2</c:v>
                </c:pt>
                <c:pt idx="1324">
                  <c:v>-3.065519999654498E-2</c:v>
                </c:pt>
                <c:pt idx="1325">
                  <c:v>-2.9655199999979232E-2</c:v>
                </c:pt>
                <c:pt idx="1326">
                  <c:v>-2.9655199999979232E-2</c:v>
                </c:pt>
                <c:pt idx="1327">
                  <c:v>-2.8655199996137526E-2</c:v>
                </c:pt>
                <c:pt idx="1328">
                  <c:v>-2.7288799996313173E-2</c:v>
                </c:pt>
                <c:pt idx="1329">
                  <c:v>-2.7288799996313173E-2</c:v>
                </c:pt>
                <c:pt idx="1330">
                  <c:v>-2.7823999997053761E-2</c:v>
                </c:pt>
                <c:pt idx="1331">
                  <c:v>-3.103519999422133E-2</c:v>
                </c:pt>
                <c:pt idx="1332">
                  <c:v>-2.7457600001071114E-2</c:v>
                </c:pt>
                <c:pt idx="1333">
                  <c:v>-2.9020800000580493E-2</c:v>
                </c:pt>
                <c:pt idx="1334">
                  <c:v>-2.8555999997479375E-2</c:v>
                </c:pt>
                <c:pt idx="1335">
                  <c:v>-2.9091199998219963E-2</c:v>
                </c:pt>
                <c:pt idx="1336">
                  <c:v>-2.8837599995313212E-2</c:v>
                </c:pt>
                <c:pt idx="1337">
                  <c:v>-2.9795199996442534E-2</c:v>
                </c:pt>
                <c:pt idx="1338">
                  <c:v>-3.1147199995757546E-2</c:v>
                </c:pt>
                <c:pt idx="1339">
                  <c:v>-3.1823199999053031E-2</c:v>
                </c:pt>
                <c:pt idx="1340">
                  <c:v>-3.0823199995211326E-2</c:v>
                </c:pt>
                <c:pt idx="1341">
                  <c:v>-3.2358399999793619E-2</c:v>
                </c:pt>
                <c:pt idx="1342">
                  <c:v>-2.6358399998571258E-2</c:v>
                </c:pt>
                <c:pt idx="1343">
                  <c:v>-2.9034399994998239E-2</c:v>
                </c:pt>
                <c:pt idx="1344">
                  <c:v>-3.148479999799747E-2</c:v>
                </c:pt>
                <c:pt idx="1345">
                  <c:v>-3.4836799997719936E-2</c:v>
                </c:pt>
                <c:pt idx="1355">
                  <c:v>-3.27359999937471E-2</c:v>
                </c:pt>
                <c:pt idx="1358">
                  <c:v>-2.508799999486655E-2</c:v>
                </c:pt>
                <c:pt idx="1359">
                  <c:v>-3.5623199997644406E-2</c:v>
                </c:pt>
                <c:pt idx="1363">
                  <c:v>-3.2003200001781806E-2</c:v>
                </c:pt>
                <c:pt idx="1364">
                  <c:v>-2.9144000000087544E-2</c:v>
                </c:pt>
                <c:pt idx="1367">
                  <c:v>-3.1101599997782614E-2</c:v>
                </c:pt>
                <c:pt idx="1368">
                  <c:v>-2.9707199995755218E-2</c:v>
                </c:pt>
                <c:pt idx="1369">
                  <c:v>-3.0242399996495806E-2</c:v>
                </c:pt>
                <c:pt idx="1370">
                  <c:v>-2.9242399999930058E-2</c:v>
                </c:pt>
                <c:pt idx="1371">
                  <c:v>-2.6242399995680898E-2</c:v>
                </c:pt>
                <c:pt idx="1372">
                  <c:v>-3.0777599997236393E-2</c:v>
                </c:pt>
                <c:pt idx="1373">
                  <c:v>-3.4453600004781038E-2</c:v>
                </c:pt>
                <c:pt idx="1374">
                  <c:v>-3.3453600000939332E-2</c:v>
                </c:pt>
                <c:pt idx="1375">
                  <c:v>-3.2453600004373584E-2</c:v>
                </c:pt>
                <c:pt idx="1376">
                  <c:v>-3.1453600000531878E-2</c:v>
                </c:pt>
                <c:pt idx="1377">
                  <c:v>-3.1453600000531878E-2</c:v>
                </c:pt>
                <c:pt idx="1378">
                  <c:v>-2.9453600000124425E-2</c:v>
                </c:pt>
                <c:pt idx="1379">
                  <c:v>-2.7453599999716971E-2</c:v>
                </c:pt>
                <c:pt idx="1380">
                  <c:v>-2.9270399994857144E-2</c:v>
                </c:pt>
                <c:pt idx="1381">
                  <c:v>-2.7340799999365117E-2</c:v>
                </c:pt>
                <c:pt idx="1382">
                  <c:v>-2.7481600001920015E-2</c:v>
                </c:pt>
                <c:pt idx="1385">
                  <c:v>-2.6692799998272676E-2</c:v>
                </c:pt>
                <c:pt idx="1386">
                  <c:v>-3.0072800000198185E-2</c:v>
                </c:pt>
                <c:pt idx="1387">
                  <c:v>-2.8072799999790732E-2</c:v>
                </c:pt>
                <c:pt idx="1388">
                  <c:v>-3.1607999997504521E-2</c:v>
                </c:pt>
                <c:pt idx="1389">
                  <c:v>-3.2143199998245109E-2</c:v>
                </c:pt>
                <c:pt idx="1390">
                  <c:v>-3.0213599995477125E-2</c:v>
                </c:pt>
                <c:pt idx="1391">
                  <c:v>-2.6959999995597173E-2</c:v>
                </c:pt>
                <c:pt idx="1392">
                  <c:v>-3.4311999996134546E-2</c:v>
                </c:pt>
                <c:pt idx="1396">
                  <c:v>-3.3142400003271177E-2</c:v>
                </c:pt>
                <c:pt idx="1402">
                  <c:v>-3.2393599998613354E-2</c:v>
                </c:pt>
                <c:pt idx="1403">
                  <c:v>-3.6604799999622628E-2</c:v>
                </c:pt>
                <c:pt idx="1405">
                  <c:v>-3.463279999414226E-2</c:v>
                </c:pt>
                <c:pt idx="1406">
                  <c:v>-3.3196000003954396E-2</c:v>
                </c:pt>
                <c:pt idx="1408">
                  <c:v>-3.0435200002102647E-2</c:v>
                </c:pt>
                <c:pt idx="1409">
                  <c:v>-3.0435200002102647E-2</c:v>
                </c:pt>
                <c:pt idx="1410">
                  <c:v>-3.439280000020517E-2</c:v>
                </c:pt>
                <c:pt idx="1411">
                  <c:v>-3.5463199994410388E-2</c:v>
                </c:pt>
                <c:pt idx="1412">
                  <c:v>-3.4998399998585228E-2</c:v>
                </c:pt>
                <c:pt idx="1415">
                  <c:v>-3.5124800000630785E-2</c:v>
                </c:pt>
                <c:pt idx="1416">
                  <c:v>-3.4695200003625359E-2</c:v>
                </c:pt>
                <c:pt idx="1417">
                  <c:v>-3.5730399999010842E-2</c:v>
                </c:pt>
                <c:pt idx="1418">
                  <c:v>-3.6363999992317986E-2</c:v>
                </c:pt>
                <c:pt idx="1419">
                  <c:v>-3.4899199999927077E-2</c:v>
                </c:pt>
                <c:pt idx="1424">
                  <c:v>-3.7529599998379126E-2</c:v>
                </c:pt>
                <c:pt idx="1425">
                  <c:v>-3.8346399996953551E-2</c:v>
                </c:pt>
                <c:pt idx="1435">
                  <c:v>-3.7470399991434533E-2</c:v>
                </c:pt>
                <c:pt idx="1442">
                  <c:v>-3.9723199995933101E-2</c:v>
                </c:pt>
                <c:pt idx="1446">
                  <c:v>-2.5666400004411116E-2</c:v>
                </c:pt>
                <c:pt idx="1459">
                  <c:v>-3.8059999998949934E-2</c:v>
                </c:pt>
                <c:pt idx="1460">
                  <c:v>-4.1552800001227297E-2</c:v>
                </c:pt>
                <c:pt idx="1486">
                  <c:v>-5.6895999994594604E-2</c:v>
                </c:pt>
                <c:pt idx="1505">
                  <c:v>-5.7099999998172279E-2</c:v>
                </c:pt>
                <c:pt idx="1506">
                  <c:v>-5.9170399996219203E-2</c:v>
                </c:pt>
                <c:pt idx="1514">
                  <c:v>-5.8169600000837818E-2</c:v>
                </c:pt>
                <c:pt idx="1534">
                  <c:v>-7.0847999995748978E-2</c:v>
                </c:pt>
                <c:pt idx="1547">
                  <c:v>-7.4373599993123207E-2</c:v>
                </c:pt>
                <c:pt idx="1606">
                  <c:v>-9.8735999992641155E-2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10-487D-9CCE-250A698E8BDF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1'!$J$21:$J$1618</c:f>
              <c:numCache>
                <c:formatCode>General</c:formatCode>
                <c:ptCount val="1598"/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9">
                  <c:v>2.3336800004472025E-2</c:v>
                </c:pt>
                <c:pt idx="476">
                  <c:v>2.4631200001749676E-2</c:v>
                </c:pt>
                <c:pt idx="477">
                  <c:v>2.3760800002492033E-2</c:v>
                </c:pt>
                <c:pt idx="479">
                  <c:v>2.2234399999433663E-2</c:v>
                </c:pt>
                <c:pt idx="480">
                  <c:v>2.1299200001521967E-2</c:v>
                </c:pt>
                <c:pt idx="575">
                  <c:v>2.054879999923287E-2</c:v>
                </c:pt>
                <c:pt idx="576">
                  <c:v>2.0548800006508827E-2</c:v>
                </c:pt>
                <c:pt idx="577">
                  <c:v>1.9581600005039945E-2</c:v>
                </c:pt>
                <c:pt idx="606">
                  <c:v>2.6367200000095181E-2</c:v>
                </c:pt>
                <c:pt idx="608">
                  <c:v>2.4846400003298186E-2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4">
                  <c:v>1.3567200003308244E-2</c:v>
                </c:pt>
                <c:pt idx="622">
                  <c:v>1.5780000001541339E-2</c:v>
                </c:pt>
                <c:pt idx="624">
                  <c:v>1.4974400000937749E-2</c:v>
                </c:pt>
                <c:pt idx="635">
                  <c:v>1.1632000001554843E-2</c:v>
                </c:pt>
                <c:pt idx="658">
                  <c:v>9.7232000043732114E-3</c:v>
                </c:pt>
                <c:pt idx="661">
                  <c:v>9.5968000023276545E-3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07">
                  <c:v>7.8616000027977861E-3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19">
                  <c:v>6.1472000015783124E-3</c:v>
                </c:pt>
                <c:pt idx="742">
                  <c:v>8.4831999993184581E-3</c:v>
                </c:pt>
                <c:pt idx="744">
                  <c:v>7.4128000051132403E-3</c:v>
                </c:pt>
                <c:pt idx="755">
                  <c:v>4.026399998110719E-3</c:v>
                </c:pt>
                <c:pt idx="781">
                  <c:v>2.4912000008043833E-3</c:v>
                </c:pt>
                <c:pt idx="788">
                  <c:v>-1.599999814061448E-5</c:v>
                </c:pt>
                <c:pt idx="821">
                  <c:v>1.2560000031953678E-3</c:v>
                </c:pt>
                <c:pt idx="830">
                  <c:v>1.1999999987892807E-3</c:v>
                </c:pt>
                <c:pt idx="845">
                  <c:v>8.5599999874830246E-4</c:v>
                </c:pt>
                <c:pt idx="860">
                  <c:v>-1.9231999976909719E-3</c:v>
                </c:pt>
                <c:pt idx="873">
                  <c:v>-2.8974399996513966E-2</c:v>
                </c:pt>
                <c:pt idx="875">
                  <c:v>-2.9209599997557234E-2</c:v>
                </c:pt>
                <c:pt idx="876">
                  <c:v>-5.0959999498445541E-4</c:v>
                </c:pt>
                <c:pt idx="878">
                  <c:v>-7.4479999602772295E-4</c:v>
                </c:pt>
                <c:pt idx="885">
                  <c:v>4.2080000275745988E-4</c:v>
                </c:pt>
                <c:pt idx="893">
                  <c:v>8.2000005932059139E-5</c:v>
                </c:pt>
                <c:pt idx="894">
                  <c:v>-2.4531999952159822E-3</c:v>
                </c:pt>
                <c:pt idx="895">
                  <c:v>-1.1544000008143485E-3</c:v>
                </c:pt>
                <c:pt idx="919">
                  <c:v>3.8560000393772498E-4</c:v>
                </c:pt>
                <c:pt idx="921">
                  <c:v>-1.7839999927673489E-3</c:v>
                </c:pt>
                <c:pt idx="940">
                  <c:v>-1.6536000039195642E-3</c:v>
                </c:pt>
                <c:pt idx="961">
                  <c:v>1.264000020455569E-4</c:v>
                </c:pt>
                <c:pt idx="1011">
                  <c:v>-1.6079999477369711E-4</c:v>
                </c:pt>
                <c:pt idx="1247">
                  <c:v>2.4136000065482222E-3</c:v>
                </c:pt>
                <c:pt idx="1346">
                  <c:v>-3.3685599992168136E-2</c:v>
                </c:pt>
                <c:pt idx="1347">
                  <c:v>-3.2820799999171868E-2</c:v>
                </c:pt>
                <c:pt idx="1348">
                  <c:v>-3.2820799999171868E-2</c:v>
                </c:pt>
                <c:pt idx="1349">
                  <c:v>-3.15208000029088E-2</c:v>
                </c:pt>
                <c:pt idx="1350">
                  <c:v>-2.9420799997751601E-2</c:v>
                </c:pt>
                <c:pt idx="1351">
                  <c:v>-2.5920799998857547E-2</c:v>
                </c:pt>
                <c:pt idx="1352">
                  <c:v>-3.7656000000424683E-2</c:v>
                </c:pt>
                <c:pt idx="1353">
                  <c:v>-3.625599999941187E-2</c:v>
                </c:pt>
                <c:pt idx="1354">
                  <c:v>-3.5555999995267484E-2</c:v>
                </c:pt>
                <c:pt idx="1356">
                  <c:v>-3.2987999999022577E-2</c:v>
                </c:pt>
                <c:pt idx="1357">
                  <c:v>-3.2987999999022577E-2</c:v>
                </c:pt>
                <c:pt idx="1360">
                  <c:v>-3.3023199997842312E-2</c:v>
                </c:pt>
                <c:pt idx="1361">
                  <c:v>-3.3023199997842312E-2</c:v>
                </c:pt>
                <c:pt idx="1362">
                  <c:v>-3.0058399999688845E-2</c:v>
                </c:pt>
                <c:pt idx="1365">
                  <c:v>-3.2760799993411638E-2</c:v>
                </c:pt>
                <c:pt idx="1366">
                  <c:v>-3.2760799993411638E-2</c:v>
                </c:pt>
                <c:pt idx="1383">
                  <c:v>-3.3257600000069942E-2</c:v>
                </c:pt>
                <c:pt idx="1384">
                  <c:v>-3.3257600000069942E-2</c:v>
                </c:pt>
                <c:pt idx="1393">
                  <c:v>-3.4362399994279258E-2</c:v>
                </c:pt>
                <c:pt idx="1394">
                  <c:v>-3.366239999741083E-2</c:v>
                </c:pt>
                <c:pt idx="1395">
                  <c:v>-3.2262399996398017E-2</c:v>
                </c:pt>
                <c:pt idx="1397">
                  <c:v>-4.2472799999814015E-2</c:v>
                </c:pt>
                <c:pt idx="1398">
                  <c:v>-3.2672800000000279E-2</c:v>
                </c:pt>
                <c:pt idx="1399">
                  <c:v>-2.2272800000791904E-2</c:v>
                </c:pt>
                <c:pt idx="1400">
                  <c:v>-2.8507999995781574E-2</c:v>
                </c:pt>
                <c:pt idx="1401">
                  <c:v>-2.7207999999518506E-2</c:v>
                </c:pt>
                <c:pt idx="1404">
                  <c:v>-3.4515999999712221E-2</c:v>
                </c:pt>
                <c:pt idx="1407">
                  <c:v>-3.5401599998294841E-2</c:v>
                </c:pt>
                <c:pt idx="1413">
                  <c:v>-3.4679999997024424E-2</c:v>
                </c:pt>
                <c:pt idx="1414">
                  <c:v>-3.4579999999550637E-2</c:v>
                </c:pt>
                <c:pt idx="1427">
                  <c:v>-3.745599999820115E-2</c:v>
                </c:pt>
                <c:pt idx="1436">
                  <c:v>-3.7450399999215733E-2</c:v>
                </c:pt>
                <c:pt idx="1437">
                  <c:v>-4.1585599996324163E-2</c:v>
                </c:pt>
                <c:pt idx="1438">
                  <c:v>-4.0885599999455735E-2</c:v>
                </c:pt>
                <c:pt idx="1439">
                  <c:v>-4.018559999531135E-2</c:v>
                </c:pt>
                <c:pt idx="1440">
                  <c:v>-4.018559999531135E-2</c:v>
                </c:pt>
                <c:pt idx="1441">
                  <c:v>-3.7385600000561681E-2</c:v>
                </c:pt>
                <c:pt idx="1453">
                  <c:v>-4.2004399998404551E-2</c:v>
                </c:pt>
                <c:pt idx="1454">
                  <c:v>-4.1954399996029679E-2</c:v>
                </c:pt>
                <c:pt idx="1455">
                  <c:v>-4.5524799999839161E-2</c:v>
                </c:pt>
                <c:pt idx="1456">
                  <c:v>-3.5124800000630785E-2</c:v>
                </c:pt>
                <c:pt idx="1457">
                  <c:v>-2.4024799997278024E-2</c:v>
                </c:pt>
                <c:pt idx="1465">
                  <c:v>-4.3480799999088049E-2</c:v>
                </c:pt>
                <c:pt idx="1466">
                  <c:v>-4.6636799997941125E-2</c:v>
                </c:pt>
                <c:pt idx="1473">
                  <c:v>-4.8182399994402658E-2</c:v>
                </c:pt>
                <c:pt idx="1481">
                  <c:v>-5.3002399996330496E-2</c:v>
                </c:pt>
                <c:pt idx="1492">
                  <c:v>-5.6025599995336961E-2</c:v>
                </c:pt>
                <c:pt idx="1495">
                  <c:v>-5.6054400003631599E-2</c:v>
                </c:pt>
                <c:pt idx="1499">
                  <c:v>-5.6552000001829583E-2</c:v>
                </c:pt>
                <c:pt idx="1517">
                  <c:v>-6.124400000408059E-2</c:v>
                </c:pt>
                <c:pt idx="1518">
                  <c:v>-6.4115999994101003E-2</c:v>
                </c:pt>
                <c:pt idx="1522">
                  <c:v>-6.7134400000213645E-2</c:v>
                </c:pt>
                <c:pt idx="1529">
                  <c:v>-6.9364399998448789E-2</c:v>
                </c:pt>
                <c:pt idx="1532">
                  <c:v>-6.9745599997986574E-2</c:v>
                </c:pt>
                <c:pt idx="1537">
                  <c:v>-6.9536000002699438E-2</c:v>
                </c:pt>
                <c:pt idx="1540">
                  <c:v>-7.1994399993855041E-2</c:v>
                </c:pt>
                <c:pt idx="1541">
                  <c:v>-7.1994399993855041E-2</c:v>
                </c:pt>
                <c:pt idx="1543">
                  <c:v>-7.5682399998186156E-2</c:v>
                </c:pt>
                <c:pt idx="1553">
                  <c:v>-7.9324000005726703E-2</c:v>
                </c:pt>
                <c:pt idx="1554">
                  <c:v>-7.96591999969678E-2</c:v>
                </c:pt>
                <c:pt idx="156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10-487D-9CCE-250A698E8BDF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1'!$F$21:$F$1805</c:f>
              <c:numCache>
                <c:formatCode>General</c:formatCode>
                <c:ptCount val="1785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17143</c:v>
                </c:pt>
                <c:pt idx="1605">
                  <c:v>17154</c:v>
                </c:pt>
                <c:pt idx="1606">
                  <c:v>17180</c:v>
                </c:pt>
                <c:pt idx="1607">
                  <c:v>17207.5</c:v>
                </c:pt>
                <c:pt idx="1608">
                  <c:v>17452</c:v>
                </c:pt>
                <c:pt idx="1609">
                  <c:v>17500</c:v>
                </c:pt>
                <c:pt idx="1610">
                  <c:v>17519.5</c:v>
                </c:pt>
                <c:pt idx="1611">
                  <c:v>17538</c:v>
                </c:pt>
                <c:pt idx="1612">
                  <c:v>17539</c:v>
                </c:pt>
                <c:pt idx="1613">
                  <c:v>17576</c:v>
                </c:pt>
                <c:pt idx="1614">
                  <c:v>17817</c:v>
                </c:pt>
                <c:pt idx="1615">
                  <c:v>17914</c:v>
                </c:pt>
                <c:pt idx="1616">
                  <c:v>17915</c:v>
                </c:pt>
                <c:pt idx="1617">
                  <c:v>17995</c:v>
                </c:pt>
                <c:pt idx="1618">
                  <c:v>17996</c:v>
                </c:pt>
                <c:pt idx="1619">
                  <c:v>18190</c:v>
                </c:pt>
                <c:pt idx="1620">
                  <c:v>18239</c:v>
                </c:pt>
              </c:numCache>
            </c:numRef>
          </c:xVal>
          <c:yVal>
            <c:numRef>
              <c:f>'Active 1'!$K$21:$K$1804</c:f>
              <c:numCache>
                <c:formatCode>General</c:formatCode>
                <c:ptCount val="1784"/>
                <c:pt idx="763">
                  <c:v>3.7328000034904107E-3</c:v>
                </c:pt>
                <c:pt idx="764">
                  <c:v>4.1976000065915287E-3</c:v>
                </c:pt>
                <c:pt idx="1289">
                  <c:v>-1.5869599999859929E-2</c:v>
                </c:pt>
                <c:pt idx="1420">
                  <c:v>-3.3305600001767743E-2</c:v>
                </c:pt>
                <c:pt idx="1421">
                  <c:v>-3.7118399995961227E-2</c:v>
                </c:pt>
                <c:pt idx="1422">
                  <c:v>-3.4318400001211558E-2</c:v>
                </c:pt>
                <c:pt idx="1423">
                  <c:v>-3.5388799995416775E-2</c:v>
                </c:pt>
                <c:pt idx="1426">
                  <c:v>-3.6585599998943508E-2</c:v>
                </c:pt>
                <c:pt idx="1428">
                  <c:v>-3.7571199994999915E-2</c:v>
                </c:pt>
                <c:pt idx="1429">
                  <c:v>-3.6317600002803374E-2</c:v>
                </c:pt>
                <c:pt idx="1430">
                  <c:v>-3.785280000010971E-2</c:v>
                </c:pt>
                <c:pt idx="1431">
                  <c:v>-3.6923200001183432E-2</c:v>
                </c:pt>
                <c:pt idx="1432">
                  <c:v>-3.013440000358969E-2</c:v>
                </c:pt>
                <c:pt idx="1433">
                  <c:v>-3.5119999993185047E-2</c:v>
                </c:pt>
                <c:pt idx="1434">
                  <c:v>-3.4401599994453136E-2</c:v>
                </c:pt>
                <c:pt idx="1443">
                  <c:v>-3.7032799998996779E-2</c:v>
                </c:pt>
                <c:pt idx="1444">
                  <c:v>-3.8567999996303115E-2</c:v>
                </c:pt>
                <c:pt idx="1445">
                  <c:v>-3.7103199996636249E-2</c:v>
                </c:pt>
                <c:pt idx="1447">
                  <c:v>-4.1499999992083758E-2</c:v>
                </c:pt>
                <c:pt idx="1448">
                  <c:v>-3.8299999992887024E-2</c:v>
                </c:pt>
                <c:pt idx="1449">
                  <c:v>-4.151119999733055E-2</c:v>
                </c:pt>
                <c:pt idx="1450">
                  <c:v>-3.0792799996561371E-2</c:v>
                </c:pt>
                <c:pt idx="1451">
                  <c:v>-3.9172799995867535E-2</c:v>
                </c:pt>
                <c:pt idx="1452">
                  <c:v>-4.1943199998058844E-2</c:v>
                </c:pt>
                <c:pt idx="1458">
                  <c:v>-3.8059999998949934E-2</c:v>
                </c:pt>
                <c:pt idx="1461">
                  <c:v>-3.7510399997700006E-2</c:v>
                </c:pt>
                <c:pt idx="1462">
                  <c:v>-4.1171999997459352E-2</c:v>
                </c:pt>
                <c:pt idx="1463">
                  <c:v>-4.3707199998607393E-2</c:v>
                </c:pt>
                <c:pt idx="1464">
                  <c:v>-4.5137599998270161E-2</c:v>
                </c:pt>
                <c:pt idx="1467">
                  <c:v>-4.3957599998975638E-2</c:v>
                </c:pt>
                <c:pt idx="1468">
                  <c:v>-4.4492799999716226E-2</c:v>
                </c:pt>
                <c:pt idx="1469">
                  <c:v>-4.5633599998836871E-2</c:v>
                </c:pt>
                <c:pt idx="1470">
                  <c:v>-4.5633599998836871E-2</c:v>
                </c:pt>
                <c:pt idx="1471">
                  <c:v>-4.6224799996707588E-2</c:v>
                </c:pt>
                <c:pt idx="1472">
                  <c:v>-4.7200799992424436E-2</c:v>
                </c:pt>
                <c:pt idx="1474">
                  <c:v>-4.3491999997058883E-2</c:v>
                </c:pt>
                <c:pt idx="1475">
                  <c:v>-5.1137599999492522E-2</c:v>
                </c:pt>
                <c:pt idx="1476">
                  <c:v>-4.9953599991567899E-2</c:v>
                </c:pt>
                <c:pt idx="1477">
                  <c:v>-5.2833599998848513E-2</c:v>
                </c:pt>
                <c:pt idx="1478">
                  <c:v>-4.9544800000148825E-2</c:v>
                </c:pt>
                <c:pt idx="1479">
                  <c:v>-5.1685599995835219E-2</c:v>
                </c:pt>
                <c:pt idx="1480">
                  <c:v>-5.0220799996168353E-2</c:v>
                </c:pt>
                <c:pt idx="1482">
                  <c:v>-4.9417599999287631E-2</c:v>
                </c:pt>
                <c:pt idx="1483">
                  <c:v>-4.8952799996186513E-2</c:v>
                </c:pt>
                <c:pt idx="1484">
                  <c:v>-5.1079199998639524E-2</c:v>
                </c:pt>
                <c:pt idx="1485">
                  <c:v>-5.3414399997564033E-2</c:v>
                </c:pt>
                <c:pt idx="1487">
                  <c:v>-5.5189600003359374E-2</c:v>
                </c:pt>
                <c:pt idx="1488">
                  <c:v>-5.5330399991362356E-2</c:v>
                </c:pt>
                <c:pt idx="1489">
                  <c:v>-5.2991999997175299E-2</c:v>
                </c:pt>
                <c:pt idx="1490">
                  <c:v>-5.206239999824902E-2</c:v>
                </c:pt>
                <c:pt idx="1491">
                  <c:v>-5.5273599995416589E-2</c:v>
                </c:pt>
                <c:pt idx="1493">
                  <c:v>-5.5839294807810802E-2</c:v>
                </c:pt>
                <c:pt idx="1494">
                  <c:v>-4.8540800002228934E-2</c:v>
                </c:pt>
                <c:pt idx="1496">
                  <c:v>-5.6558399999630637E-2</c:v>
                </c:pt>
                <c:pt idx="1497">
                  <c:v>-5.4469599999720231E-2</c:v>
                </c:pt>
                <c:pt idx="1498">
                  <c:v>-5.6704799993894994E-2</c:v>
                </c:pt>
                <c:pt idx="1500">
                  <c:v>-5.7201600000553299E-2</c:v>
                </c:pt>
                <c:pt idx="1501">
                  <c:v>-5.7790400001977105E-2</c:v>
                </c:pt>
                <c:pt idx="1502">
                  <c:v>-5.8325599995441735E-2</c:v>
                </c:pt>
                <c:pt idx="1503">
                  <c:v>-5.956079999305075E-2</c:v>
                </c:pt>
                <c:pt idx="1507">
                  <c:v>-6.1851999998907559E-2</c:v>
                </c:pt>
                <c:pt idx="1508">
                  <c:v>-6.2387199999648146E-2</c:v>
                </c:pt>
                <c:pt idx="1509">
                  <c:v>-5.8057599992025644E-2</c:v>
                </c:pt>
                <c:pt idx="1510">
                  <c:v>-6.0592800000449643E-2</c:v>
                </c:pt>
                <c:pt idx="1511">
                  <c:v>-6.1803999997209758E-2</c:v>
                </c:pt>
                <c:pt idx="1512">
                  <c:v>-6.0589599997911137E-2</c:v>
                </c:pt>
                <c:pt idx="1513">
                  <c:v>-6.0559999998076819E-2</c:v>
                </c:pt>
                <c:pt idx="1515">
                  <c:v>-6.2056799994024914E-2</c:v>
                </c:pt>
                <c:pt idx="1516">
                  <c:v>-6.0991999998805113E-2</c:v>
                </c:pt>
                <c:pt idx="1519">
                  <c:v>-6.5108800001326017E-2</c:v>
                </c:pt>
                <c:pt idx="1520">
                  <c:v>-6.3574399995559361E-2</c:v>
                </c:pt>
                <c:pt idx="1521">
                  <c:v>-6.6483999995398335E-2</c:v>
                </c:pt>
                <c:pt idx="1523">
                  <c:v>-6.8643999999039806E-2</c:v>
                </c:pt>
                <c:pt idx="1524">
                  <c:v>-6.9434399993042462E-2</c:v>
                </c:pt>
                <c:pt idx="1525">
                  <c:v>-6.4448399993125349E-2</c:v>
                </c:pt>
                <c:pt idx="1526">
                  <c:v>-7.8494800000044052E-2</c:v>
                </c:pt>
                <c:pt idx="1527">
                  <c:v>-7.1162399995955639E-2</c:v>
                </c:pt>
                <c:pt idx="1528">
                  <c:v>-6.8429599996306933E-2</c:v>
                </c:pt>
                <c:pt idx="1530">
                  <c:v>-7.1358400004100986E-2</c:v>
                </c:pt>
                <c:pt idx="1531">
                  <c:v>-6.9963999994797632E-2</c:v>
                </c:pt>
                <c:pt idx="1533">
                  <c:v>-7.0055199998023454E-2</c:v>
                </c:pt>
                <c:pt idx="1535">
                  <c:v>-7.0681600001989864E-2</c:v>
                </c:pt>
                <c:pt idx="1536">
                  <c:v>-7.0519200002308935E-2</c:v>
                </c:pt>
                <c:pt idx="1538">
                  <c:v>-7.1731999996700324E-2</c:v>
                </c:pt>
                <c:pt idx="1539">
                  <c:v>-7.1959199995035306E-2</c:v>
                </c:pt>
                <c:pt idx="1542">
                  <c:v>-7.445440000446979E-2</c:v>
                </c:pt>
                <c:pt idx="1544">
                  <c:v>-7.4686400002974551E-2</c:v>
                </c:pt>
                <c:pt idx="1545">
                  <c:v>-7.4756799993338063E-2</c:v>
                </c:pt>
                <c:pt idx="1546">
                  <c:v>-7.5079200003528967E-2</c:v>
                </c:pt>
                <c:pt idx="1548">
                  <c:v>-8.3771999998134561E-2</c:v>
                </c:pt>
                <c:pt idx="1549">
                  <c:v>-7.7064799996151123E-2</c:v>
                </c:pt>
                <c:pt idx="1550">
                  <c:v>-7.9228800001146737E-2</c:v>
                </c:pt>
                <c:pt idx="1551">
                  <c:v>-7.9228800001146737E-2</c:v>
                </c:pt>
                <c:pt idx="1552">
                  <c:v>-7.9803199994785246E-2</c:v>
                </c:pt>
                <c:pt idx="1555">
                  <c:v>-8.0239199996867683E-2</c:v>
                </c:pt>
                <c:pt idx="1556">
                  <c:v>-8.0239199996867683E-2</c:v>
                </c:pt>
                <c:pt idx="1557">
                  <c:v>-8.0343199995695613E-2</c:v>
                </c:pt>
                <c:pt idx="1559">
                  <c:v>-8.0747199994220864E-2</c:v>
                </c:pt>
                <c:pt idx="1560">
                  <c:v>-8.0747199994220864E-2</c:v>
                </c:pt>
                <c:pt idx="1561">
                  <c:v>-8.2880800000566524E-2</c:v>
                </c:pt>
                <c:pt idx="1562">
                  <c:v>-8.3159199995861854E-2</c:v>
                </c:pt>
                <c:pt idx="1563">
                  <c:v>-8.2995199998549651E-2</c:v>
                </c:pt>
                <c:pt idx="1564">
                  <c:v>-8.3199199994851369E-2</c:v>
                </c:pt>
                <c:pt idx="1565">
                  <c:v>-8.4371199998713564E-2</c:v>
                </c:pt>
                <c:pt idx="1566">
                  <c:v>-8.4573599997384008E-2</c:v>
                </c:pt>
                <c:pt idx="1567">
                  <c:v>-8.6119999999937136E-2</c:v>
                </c:pt>
                <c:pt idx="1569">
                  <c:v>-8.704800000123214E-2</c:v>
                </c:pt>
                <c:pt idx="1570">
                  <c:v>-8.6671600001864135E-2</c:v>
                </c:pt>
                <c:pt idx="1571">
                  <c:v>-8.9535999999498017E-2</c:v>
                </c:pt>
                <c:pt idx="1572">
                  <c:v>-9.0298399991297629E-2</c:v>
                </c:pt>
                <c:pt idx="1573">
                  <c:v>-9.0626200166298077E-2</c:v>
                </c:pt>
                <c:pt idx="1574">
                  <c:v>-9.153119994152803E-2</c:v>
                </c:pt>
                <c:pt idx="1575">
                  <c:v>-9.3865999995614402E-2</c:v>
                </c:pt>
                <c:pt idx="1576">
                  <c:v>-9.3865999995614402E-2</c:v>
                </c:pt>
                <c:pt idx="1577">
                  <c:v>-9.426079999684589E-2</c:v>
                </c:pt>
                <c:pt idx="1578">
                  <c:v>-9.4342399999732152E-2</c:v>
                </c:pt>
                <c:pt idx="1579">
                  <c:v>-9.4377599998551887E-2</c:v>
                </c:pt>
                <c:pt idx="1580">
                  <c:v>-9.4512799994845409E-2</c:v>
                </c:pt>
                <c:pt idx="1581">
                  <c:v>-9.4247999993967824E-2</c:v>
                </c:pt>
                <c:pt idx="1582">
                  <c:v>-9.4563200000266079E-2</c:v>
                </c:pt>
                <c:pt idx="1583">
                  <c:v>-9.4515199998568278E-2</c:v>
                </c:pt>
                <c:pt idx="1584">
                  <c:v>-9.4782400003168732E-2</c:v>
                </c:pt>
                <c:pt idx="1585">
                  <c:v>-9.5217599999159575E-2</c:v>
                </c:pt>
                <c:pt idx="1586">
                  <c:v>-9.5573599995987024E-2</c:v>
                </c:pt>
                <c:pt idx="1587">
                  <c:v>-9.5473599998513237E-2</c:v>
                </c:pt>
                <c:pt idx="1588">
                  <c:v>-9.8529599999892525E-2</c:v>
                </c:pt>
                <c:pt idx="1589">
                  <c:v>-9.8529599999892525E-2</c:v>
                </c:pt>
                <c:pt idx="1590">
                  <c:v>-9.6683200048573781E-2</c:v>
                </c:pt>
                <c:pt idx="1591">
                  <c:v>-9.8808000002463814E-2</c:v>
                </c:pt>
                <c:pt idx="1592">
                  <c:v>-9.8743199996533804E-2</c:v>
                </c:pt>
                <c:pt idx="1593">
                  <c:v>-9.9304800001846161E-2</c:v>
                </c:pt>
                <c:pt idx="1594">
                  <c:v>-9.9340000000665896E-2</c:v>
                </c:pt>
                <c:pt idx="1595">
                  <c:v>-9.9275199994735885E-2</c:v>
                </c:pt>
                <c:pt idx="1596">
                  <c:v>-9.9310400000831578E-2</c:v>
                </c:pt>
                <c:pt idx="1597">
                  <c:v>-9.9442400001862552E-2</c:v>
                </c:pt>
                <c:pt idx="1598">
                  <c:v>-0.10053279999556253</c:v>
                </c:pt>
                <c:pt idx="1599">
                  <c:v>-0.10043279999081278</c:v>
                </c:pt>
                <c:pt idx="1600">
                  <c:v>-0.10157519999484066</c:v>
                </c:pt>
                <c:pt idx="1601">
                  <c:v>-0.10232719999476103</c:v>
                </c:pt>
                <c:pt idx="1602">
                  <c:v>-0.10282319999532774</c:v>
                </c:pt>
                <c:pt idx="1603">
                  <c:v>-0.10476320000452688</c:v>
                </c:pt>
                <c:pt idx="1604">
                  <c:v>-0.10483360000216635</c:v>
                </c:pt>
                <c:pt idx="1605">
                  <c:v>-0.10482079999928828</c:v>
                </c:pt>
                <c:pt idx="1607">
                  <c:v>-0.10105399999883957</c:v>
                </c:pt>
                <c:pt idx="1608">
                  <c:v>-0.10881040000094799</c:v>
                </c:pt>
                <c:pt idx="1609">
                  <c:v>-0.10990000000310829</c:v>
                </c:pt>
                <c:pt idx="1610">
                  <c:v>-0.1071543999860296</c:v>
                </c:pt>
                <c:pt idx="1611">
                  <c:v>-0.11043760000029579</c:v>
                </c:pt>
                <c:pt idx="1612">
                  <c:v>-0.11067280000133906</c:v>
                </c:pt>
                <c:pt idx="1613">
                  <c:v>-0.1108752000000095</c:v>
                </c:pt>
                <c:pt idx="1614">
                  <c:v>-0.12405839984421618</c:v>
                </c:pt>
                <c:pt idx="1615">
                  <c:v>-0.11567279999871971</c:v>
                </c:pt>
                <c:pt idx="1616">
                  <c:v>-0.11560800000006566</c:v>
                </c:pt>
                <c:pt idx="1617">
                  <c:v>-0.11682399999699555</c:v>
                </c:pt>
                <c:pt idx="1618">
                  <c:v>-0.11655919999611797</c:v>
                </c:pt>
                <c:pt idx="1619">
                  <c:v>-0.11848800000007031</c:v>
                </c:pt>
                <c:pt idx="1620">
                  <c:v>-0.11871279999468243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10-487D-9CCE-250A698E8BDF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1'!$L$21:$L$1618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10-487D-9CCE-250A698E8BDF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1'!$M$21:$M$1618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10-487D-9CCE-250A698E8BDF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1'!$N$21:$N$1618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F10-487D-9CCE-250A698E8BDF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1'!$F$21:$F$16180</c:f>
              <c:numCache>
                <c:formatCode>General</c:formatCode>
                <c:ptCount val="1616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17143</c:v>
                </c:pt>
                <c:pt idx="1605">
                  <c:v>17154</c:v>
                </c:pt>
                <c:pt idx="1606">
                  <c:v>17180</c:v>
                </c:pt>
                <c:pt idx="1607">
                  <c:v>17207.5</c:v>
                </c:pt>
                <c:pt idx="1608">
                  <c:v>17452</c:v>
                </c:pt>
                <c:pt idx="1609">
                  <c:v>17500</c:v>
                </c:pt>
                <c:pt idx="1610">
                  <c:v>17519.5</c:v>
                </c:pt>
                <c:pt idx="1611">
                  <c:v>17538</c:v>
                </c:pt>
                <c:pt idx="1612">
                  <c:v>17539</c:v>
                </c:pt>
                <c:pt idx="1613">
                  <c:v>17576</c:v>
                </c:pt>
                <c:pt idx="1614">
                  <c:v>17817</c:v>
                </c:pt>
                <c:pt idx="1615">
                  <c:v>17914</c:v>
                </c:pt>
                <c:pt idx="1616">
                  <c:v>17915</c:v>
                </c:pt>
                <c:pt idx="1617">
                  <c:v>17995</c:v>
                </c:pt>
                <c:pt idx="1618">
                  <c:v>17996</c:v>
                </c:pt>
                <c:pt idx="1619">
                  <c:v>18190</c:v>
                </c:pt>
                <c:pt idx="1620">
                  <c:v>18239</c:v>
                </c:pt>
              </c:numCache>
            </c:numRef>
          </c:xVal>
          <c:yVal>
            <c:numRef>
              <c:f>'Active 1'!$O$21:$O$16180</c:f>
              <c:numCache>
                <c:formatCode>General</c:formatCode>
                <c:ptCount val="16160"/>
                <c:pt idx="0">
                  <c:v>0.23578961397761788</c:v>
                </c:pt>
                <c:pt idx="1">
                  <c:v>0.23547983065533368</c:v>
                </c:pt>
                <c:pt idx="2">
                  <c:v>0.2335664630765194</c:v>
                </c:pt>
                <c:pt idx="3">
                  <c:v>0.23196287881998928</c:v>
                </c:pt>
                <c:pt idx="4">
                  <c:v>0.23195376754580449</c:v>
                </c:pt>
                <c:pt idx="5">
                  <c:v>0.23073285680503725</c:v>
                </c:pt>
                <c:pt idx="6">
                  <c:v>0.23042307348275304</c:v>
                </c:pt>
                <c:pt idx="7">
                  <c:v>0.2304048509343834</c:v>
                </c:pt>
                <c:pt idx="8">
                  <c:v>0.22972150537052116</c:v>
                </c:pt>
                <c:pt idx="9">
                  <c:v>0.229621281354488</c:v>
                </c:pt>
                <c:pt idx="10">
                  <c:v>0.22961217008030316</c:v>
                </c:pt>
                <c:pt idx="11">
                  <c:v>0.22960305880611837</c:v>
                </c:pt>
                <c:pt idx="12">
                  <c:v>0.22942083332242175</c:v>
                </c:pt>
                <c:pt idx="13">
                  <c:v>0.22942083332242175</c:v>
                </c:pt>
                <c:pt idx="14">
                  <c:v>0.2290746049033982</c:v>
                </c:pt>
                <c:pt idx="15">
                  <c:v>0.22906549362921336</c:v>
                </c:pt>
                <c:pt idx="16">
                  <c:v>0.22874659903274436</c:v>
                </c:pt>
                <c:pt idx="17">
                  <c:v>0.22874659903274436</c:v>
                </c:pt>
                <c:pt idx="18">
                  <c:v>0.22874659903274436</c:v>
                </c:pt>
                <c:pt idx="19">
                  <c:v>0.22687878782485421</c:v>
                </c:pt>
                <c:pt idx="20">
                  <c:v>0.22687878782485421</c:v>
                </c:pt>
                <c:pt idx="21">
                  <c:v>0.22687878782485421</c:v>
                </c:pt>
                <c:pt idx="22">
                  <c:v>0.22687878782485421</c:v>
                </c:pt>
                <c:pt idx="23">
                  <c:v>0.22684234272811488</c:v>
                </c:pt>
                <c:pt idx="24">
                  <c:v>0.22684234272811488</c:v>
                </c:pt>
                <c:pt idx="25">
                  <c:v>0.22684234272811488</c:v>
                </c:pt>
                <c:pt idx="26">
                  <c:v>0.22684234272811488</c:v>
                </c:pt>
                <c:pt idx="27">
                  <c:v>0.22676034126045141</c:v>
                </c:pt>
                <c:pt idx="28">
                  <c:v>0.22631388882539472</c:v>
                </c:pt>
                <c:pt idx="29">
                  <c:v>0.22630477755120992</c:v>
                </c:pt>
                <c:pt idx="30">
                  <c:v>0.22626833245447059</c:v>
                </c:pt>
                <c:pt idx="31">
                  <c:v>0.22600410550311051</c:v>
                </c:pt>
                <c:pt idx="32">
                  <c:v>0.22369895313434857</c:v>
                </c:pt>
                <c:pt idx="33">
                  <c:v>0.22368984186016372</c:v>
                </c:pt>
                <c:pt idx="34">
                  <c:v>0.22368984186016372</c:v>
                </c:pt>
                <c:pt idx="35">
                  <c:v>0.22335272471532502</c:v>
                </c:pt>
                <c:pt idx="36">
                  <c:v>0.22273315807075655</c:v>
                </c:pt>
                <c:pt idx="37">
                  <c:v>0.22273315807075655</c:v>
                </c:pt>
                <c:pt idx="38">
                  <c:v>0.22205892378107916</c:v>
                </c:pt>
                <c:pt idx="39">
                  <c:v>0.22174002918461011</c:v>
                </c:pt>
                <c:pt idx="40">
                  <c:v>0.22172180663624041</c:v>
                </c:pt>
                <c:pt idx="41">
                  <c:v>0.22049178462128838</c:v>
                </c:pt>
                <c:pt idx="42">
                  <c:v>0.22048267334710359</c:v>
                </c:pt>
                <c:pt idx="43">
                  <c:v>0.22048267334710359</c:v>
                </c:pt>
                <c:pt idx="44">
                  <c:v>0.22019111257318902</c:v>
                </c:pt>
                <c:pt idx="45">
                  <c:v>0.22019111257318902</c:v>
                </c:pt>
                <c:pt idx="46">
                  <c:v>0.22018200129900417</c:v>
                </c:pt>
                <c:pt idx="47">
                  <c:v>0.22018200129900417</c:v>
                </c:pt>
                <c:pt idx="48">
                  <c:v>0.22016377875063453</c:v>
                </c:pt>
                <c:pt idx="49">
                  <c:v>0.22016377875063453</c:v>
                </c:pt>
                <c:pt idx="50">
                  <c:v>0.21984488415416548</c:v>
                </c:pt>
                <c:pt idx="51">
                  <c:v>0.21983577287998063</c:v>
                </c:pt>
                <c:pt idx="52">
                  <c:v>0.2197902165090565</c:v>
                </c:pt>
                <c:pt idx="53">
                  <c:v>0.21954421210606606</c:v>
                </c:pt>
                <c:pt idx="54">
                  <c:v>0.21951687828351157</c:v>
                </c:pt>
                <c:pt idx="55">
                  <c:v>0.21922531750959701</c:v>
                </c:pt>
                <c:pt idx="56">
                  <c:v>0.21920709496122737</c:v>
                </c:pt>
                <c:pt idx="57">
                  <c:v>0.21919798368704252</c:v>
                </c:pt>
                <c:pt idx="58">
                  <c:v>0.21886997781638867</c:v>
                </c:pt>
                <c:pt idx="59">
                  <c:v>0.21886997781638867</c:v>
                </c:pt>
                <c:pt idx="60">
                  <c:v>0.21886086654220382</c:v>
                </c:pt>
                <c:pt idx="61">
                  <c:v>0.21878797634872521</c:v>
                </c:pt>
                <c:pt idx="62">
                  <c:v>0.21821396607508092</c:v>
                </c:pt>
                <c:pt idx="63">
                  <c:v>0.21820485480089608</c:v>
                </c:pt>
                <c:pt idx="64">
                  <c:v>0.21819574352671123</c:v>
                </c:pt>
                <c:pt idx="65">
                  <c:v>0.21818663225252644</c:v>
                </c:pt>
                <c:pt idx="66">
                  <c:v>0.21698394406012889</c:v>
                </c:pt>
                <c:pt idx="67">
                  <c:v>0.21696572151175919</c:v>
                </c:pt>
                <c:pt idx="68">
                  <c:v>0.2169566102375744</c:v>
                </c:pt>
                <c:pt idx="69">
                  <c:v>0.2169383876892047</c:v>
                </c:pt>
                <c:pt idx="70">
                  <c:v>0.21667416073784462</c:v>
                </c:pt>
                <c:pt idx="71">
                  <c:v>0.21667416073784462</c:v>
                </c:pt>
                <c:pt idx="72">
                  <c:v>0.21665593818947498</c:v>
                </c:pt>
                <c:pt idx="73">
                  <c:v>0.21665593818947498</c:v>
                </c:pt>
                <c:pt idx="74">
                  <c:v>0.21661949309273565</c:v>
                </c:pt>
                <c:pt idx="75">
                  <c:v>0.21661949309273565</c:v>
                </c:pt>
                <c:pt idx="76">
                  <c:v>0.21634615486719078</c:v>
                </c:pt>
                <c:pt idx="77">
                  <c:v>0.21628237594789695</c:v>
                </c:pt>
                <c:pt idx="78">
                  <c:v>0.21625504212534247</c:v>
                </c:pt>
                <c:pt idx="79">
                  <c:v>0.21625504212534247</c:v>
                </c:pt>
                <c:pt idx="80">
                  <c:v>0.21604548281909136</c:v>
                </c:pt>
                <c:pt idx="81">
                  <c:v>0.21602726027072172</c:v>
                </c:pt>
                <c:pt idx="82">
                  <c:v>0.21600903772235208</c:v>
                </c:pt>
                <c:pt idx="83">
                  <c:v>0.21598170389979754</c:v>
                </c:pt>
                <c:pt idx="84">
                  <c:v>0.21569925440006782</c:v>
                </c:pt>
                <c:pt idx="85">
                  <c:v>0.21564458675495884</c:v>
                </c:pt>
                <c:pt idx="86">
                  <c:v>0.21563547548077405</c:v>
                </c:pt>
                <c:pt idx="87">
                  <c:v>0.21560814165821957</c:v>
                </c:pt>
                <c:pt idx="88">
                  <c:v>0.21533480343267464</c:v>
                </c:pt>
                <c:pt idx="89">
                  <c:v>0.2149885750136511</c:v>
                </c:pt>
                <c:pt idx="90">
                  <c:v>0.21341232457967552</c:v>
                </c:pt>
                <c:pt idx="91">
                  <c:v>0.21273809028999813</c:v>
                </c:pt>
                <c:pt idx="92">
                  <c:v>0.21244652951608356</c:v>
                </c:pt>
                <c:pt idx="93">
                  <c:v>0.21243741824189871</c:v>
                </c:pt>
                <c:pt idx="94">
                  <c:v>0.21215496874216899</c:v>
                </c:pt>
                <c:pt idx="95">
                  <c:v>0.21214585746798414</c:v>
                </c:pt>
                <c:pt idx="96">
                  <c:v>0.21213674619379935</c:v>
                </c:pt>
                <c:pt idx="97">
                  <c:v>0.21212763491961451</c:v>
                </c:pt>
                <c:pt idx="98">
                  <c:v>0.21210030109706002</c:v>
                </c:pt>
                <c:pt idx="99">
                  <c:v>0.21184518541988479</c:v>
                </c:pt>
                <c:pt idx="100">
                  <c:v>0.2117996290489606</c:v>
                </c:pt>
                <c:pt idx="101">
                  <c:v>0.21025071243753951</c:v>
                </c:pt>
                <c:pt idx="102">
                  <c:v>0.20964025706715594</c:v>
                </c:pt>
                <c:pt idx="103">
                  <c:v>0.2096311457929711</c:v>
                </c:pt>
                <c:pt idx="104">
                  <c:v>0.20959470069623176</c:v>
                </c:pt>
                <c:pt idx="105">
                  <c:v>0.20958558942204691</c:v>
                </c:pt>
                <c:pt idx="106">
                  <c:v>0.20957647814786212</c:v>
                </c:pt>
                <c:pt idx="107">
                  <c:v>0.20899335660003299</c:v>
                </c:pt>
                <c:pt idx="108">
                  <c:v>0.20891135513236953</c:v>
                </c:pt>
                <c:pt idx="109">
                  <c:v>0.20890224385818468</c:v>
                </c:pt>
                <c:pt idx="110">
                  <c:v>0.20890224385818468</c:v>
                </c:pt>
                <c:pt idx="111">
                  <c:v>0.20889313258399989</c:v>
                </c:pt>
                <c:pt idx="112">
                  <c:v>0.20889313258399989</c:v>
                </c:pt>
                <c:pt idx="113">
                  <c:v>0.20640575473154127</c:v>
                </c:pt>
                <c:pt idx="114">
                  <c:v>0.20639664345735648</c:v>
                </c:pt>
                <c:pt idx="115">
                  <c:v>0.20636930963480199</c:v>
                </c:pt>
                <c:pt idx="116">
                  <c:v>0.20605952631251773</c:v>
                </c:pt>
                <c:pt idx="117">
                  <c:v>0.20576796553860316</c:v>
                </c:pt>
                <c:pt idx="118">
                  <c:v>0.20535795820028585</c:v>
                </c:pt>
                <c:pt idx="119">
                  <c:v>0.20474750282990223</c:v>
                </c:pt>
                <c:pt idx="120">
                  <c:v>0.20472928028153259</c:v>
                </c:pt>
                <c:pt idx="121">
                  <c:v>0.20284324652527275</c:v>
                </c:pt>
                <c:pt idx="122">
                  <c:v>0.20253346320298854</c:v>
                </c:pt>
                <c:pt idx="123">
                  <c:v>0.20252435192880375</c:v>
                </c:pt>
                <c:pt idx="124">
                  <c:v>0.19969074565732159</c:v>
                </c:pt>
                <c:pt idx="125">
                  <c:v>0.1996816343831368</c:v>
                </c:pt>
                <c:pt idx="126">
                  <c:v>0.19967252310895195</c:v>
                </c:pt>
                <c:pt idx="127">
                  <c:v>0.1996634118347671</c:v>
                </c:pt>
                <c:pt idx="128">
                  <c:v>0.19869761677117515</c:v>
                </c:pt>
                <c:pt idx="129">
                  <c:v>0.19617379382197725</c:v>
                </c:pt>
                <c:pt idx="130">
                  <c:v>0.19617379382197725</c:v>
                </c:pt>
                <c:pt idx="131">
                  <c:v>0.19614645999942276</c:v>
                </c:pt>
                <c:pt idx="132">
                  <c:v>0.19614645999942276</c:v>
                </c:pt>
                <c:pt idx="133">
                  <c:v>0.1955177820806695</c:v>
                </c:pt>
                <c:pt idx="134">
                  <c:v>0.19479799142006793</c:v>
                </c:pt>
                <c:pt idx="135">
                  <c:v>0.19478888014588308</c:v>
                </c:pt>
                <c:pt idx="136">
                  <c:v>0.19229239101923967</c:v>
                </c:pt>
                <c:pt idx="137">
                  <c:v>0.19224683464831555</c:v>
                </c:pt>
                <c:pt idx="138">
                  <c:v>0.1922377233741307</c:v>
                </c:pt>
                <c:pt idx="139">
                  <c:v>0.19196438514858583</c:v>
                </c:pt>
                <c:pt idx="140">
                  <c:v>0.19196438514858583</c:v>
                </c:pt>
                <c:pt idx="141">
                  <c:v>0.19194616260021613</c:v>
                </c:pt>
                <c:pt idx="142">
                  <c:v>0.19193705132603134</c:v>
                </c:pt>
                <c:pt idx="143">
                  <c:v>0.19168193564885605</c:v>
                </c:pt>
                <c:pt idx="144">
                  <c:v>0.19164549055211677</c:v>
                </c:pt>
                <c:pt idx="145">
                  <c:v>0.18940411710264859</c:v>
                </c:pt>
                <c:pt idx="146">
                  <c:v>0.18913989015128851</c:v>
                </c:pt>
                <c:pt idx="147">
                  <c:v>0.18913077887710367</c:v>
                </c:pt>
                <c:pt idx="148">
                  <c:v>0.18912166760291887</c:v>
                </c:pt>
                <c:pt idx="149">
                  <c:v>0.18910344505454918</c:v>
                </c:pt>
                <c:pt idx="150">
                  <c:v>0.18875721663552564</c:v>
                </c:pt>
                <c:pt idx="151">
                  <c:v>0.18874810536134085</c:v>
                </c:pt>
                <c:pt idx="152">
                  <c:v>0.188738994087156</c:v>
                </c:pt>
                <c:pt idx="153">
                  <c:v>0.18845654458742628</c:v>
                </c:pt>
                <c:pt idx="154">
                  <c:v>0.18842921076487179</c:v>
                </c:pt>
                <c:pt idx="155">
                  <c:v>0.18811942744258758</c:v>
                </c:pt>
                <c:pt idx="156">
                  <c:v>0.18811031616840274</c:v>
                </c:pt>
                <c:pt idx="157">
                  <c:v>0.18776408774937919</c:v>
                </c:pt>
                <c:pt idx="158">
                  <c:v>0.18527670989692063</c:v>
                </c:pt>
                <c:pt idx="159">
                  <c:v>0.18394646386593544</c:v>
                </c:pt>
                <c:pt idx="160">
                  <c:v>0.1817415355132066</c:v>
                </c:pt>
                <c:pt idx="161">
                  <c:v>0.18170509041646726</c:v>
                </c:pt>
                <c:pt idx="162">
                  <c:v>0.1814044183683679</c:v>
                </c:pt>
                <c:pt idx="163">
                  <c:v>0.18138619581999821</c:v>
                </c:pt>
                <c:pt idx="164">
                  <c:v>0.18138619581999821</c:v>
                </c:pt>
                <c:pt idx="165">
                  <c:v>0.18112196886863818</c:v>
                </c:pt>
                <c:pt idx="166">
                  <c:v>0.181076412497714</c:v>
                </c:pt>
                <c:pt idx="167">
                  <c:v>0.18106730122352915</c:v>
                </c:pt>
                <c:pt idx="168">
                  <c:v>0.17919037874145421</c:v>
                </c:pt>
                <c:pt idx="169">
                  <c:v>0.17916304491889973</c:v>
                </c:pt>
                <c:pt idx="170">
                  <c:v>0.17914482237053003</c:v>
                </c:pt>
                <c:pt idx="171">
                  <c:v>0.17888059541917001</c:v>
                </c:pt>
                <c:pt idx="172">
                  <c:v>0.17888059541917001</c:v>
                </c:pt>
                <c:pt idx="173">
                  <c:v>0.17886237287080031</c:v>
                </c:pt>
                <c:pt idx="174">
                  <c:v>0.17886237287080031</c:v>
                </c:pt>
                <c:pt idx="175">
                  <c:v>0.17885326159661552</c:v>
                </c:pt>
                <c:pt idx="176">
                  <c:v>0.17884415032243067</c:v>
                </c:pt>
                <c:pt idx="177">
                  <c:v>0.17857992337107059</c:v>
                </c:pt>
                <c:pt idx="178">
                  <c:v>0.17851614445177677</c:v>
                </c:pt>
                <c:pt idx="179">
                  <c:v>0.17851614445177677</c:v>
                </c:pt>
                <c:pt idx="180">
                  <c:v>0.17848881062922228</c:v>
                </c:pt>
                <c:pt idx="181">
                  <c:v>0.17848881062922228</c:v>
                </c:pt>
                <c:pt idx="182">
                  <c:v>0.17848881062922228</c:v>
                </c:pt>
                <c:pt idx="183">
                  <c:v>0.17848881062922228</c:v>
                </c:pt>
                <c:pt idx="184">
                  <c:v>0.17847969935503749</c:v>
                </c:pt>
                <c:pt idx="185">
                  <c:v>0.17847969935503749</c:v>
                </c:pt>
                <c:pt idx="186">
                  <c:v>0.17847058808085264</c:v>
                </c:pt>
                <c:pt idx="187">
                  <c:v>0.17821547240367741</c:v>
                </c:pt>
                <c:pt idx="188">
                  <c:v>0.17818813858112292</c:v>
                </c:pt>
                <c:pt idx="189">
                  <c:v>0.17816991603275323</c:v>
                </c:pt>
                <c:pt idx="190">
                  <c:v>0.17816080475856844</c:v>
                </c:pt>
                <c:pt idx="191">
                  <c:v>0.17786013271046902</c:v>
                </c:pt>
                <c:pt idx="192">
                  <c:v>0.17783279888791453</c:v>
                </c:pt>
                <c:pt idx="193">
                  <c:v>0.17756857193655445</c:v>
                </c:pt>
                <c:pt idx="194">
                  <c:v>0.17753212683981517</c:v>
                </c:pt>
                <c:pt idx="195">
                  <c:v>0.17752301556563033</c:v>
                </c:pt>
                <c:pt idx="196">
                  <c:v>0.17723145479171576</c:v>
                </c:pt>
                <c:pt idx="197">
                  <c:v>0.17722234351753091</c:v>
                </c:pt>
                <c:pt idx="198">
                  <c:v>0.17529986466453179</c:v>
                </c:pt>
                <c:pt idx="199">
                  <c:v>0.16512257140007675</c:v>
                </c:pt>
                <c:pt idx="200">
                  <c:v>0.16510434885170711</c:v>
                </c:pt>
                <c:pt idx="201">
                  <c:v>0.16508612630333744</c:v>
                </c:pt>
                <c:pt idx="202">
                  <c:v>0.16508612630333744</c:v>
                </c:pt>
                <c:pt idx="203">
                  <c:v>0.16507701502915262</c:v>
                </c:pt>
                <c:pt idx="204">
                  <c:v>0.16507701502915262</c:v>
                </c:pt>
                <c:pt idx="205">
                  <c:v>0.16475812043268356</c:v>
                </c:pt>
                <c:pt idx="206">
                  <c:v>0.16189718033864695</c:v>
                </c:pt>
                <c:pt idx="207">
                  <c:v>0.16187895779027728</c:v>
                </c:pt>
                <c:pt idx="208">
                  <c:v>0.16185162396772279</c:v>
                </c:pt>
                <c:pt idx="209">
                  <c:v>0.16156006319380822</c:v>
                </c:pt>
                <c:pt idx="210">
                  <c:v>0.16155095191962343</c:v>
                </c:pt>
                <c:pt idx="211">
                  <c:v>0.15869912309977163</c:v>
                </c:pt>
                <c:pt idx="212">
                  <c:v>0.15869001182558679</c:v>
                </c:pt>
                <c:pt idx="213">
                  <c:v>0.15846678560805849</c:v>
                </c:pt>
                <c:pt idx="214">
                  <c:v>0.15838022850330258</c:v>
                </c:pt>
                <c:pt idx="215">
                  <c:v>0.15837111722911776</c:v>
                </c:pt>
                <c:pt idx="216">
                  <c:v>0.15836200595493294</c:v>
                </c:pt>
                <c:pt idx="217">
                  <c:v>0.15834378340656327</c:v>
                </c:pt>
                <c:pt idx="218">
                  <c:v>0.1580157775359094</c:v>
                </c:pt>
                <c:pt idx="219">
                  <c:v>0.15201144784810644</c:v>
                </c:pt>
                <c:pt idx="220">
                  <c:v>0.15200233657392162</c:v>
                </c:pt>
                <c:pt idx="221">
                  <c:v>0.15198411402555195</c:v>
                </c:pt>
                <c:pt idx="222">
                  <c:v>0.15162877433234359</c:v>
                </c:pt>
                <c:pt idx="223">
                  <c:v>0.15161966305815877</c:v>
                </c:pt>
                <c:pt idx="224">
                  <c:v>0.15107298660706897</c:v>
                </c:pt>
                <c:pt idx="225">
                  <c:v>0.15102743023614482</c:v>
                </c:pt>
                <c:pt idx="226">
                  <c:v>0.15081787092989374</c:v>
                </c:pt>
                <c:pt idx="227">
                  <c:v>0.15037141849483704</c:v>
                </c:pt>
                <c:pt idx="228">
                  <c:v>0.14813004504536889</c:v>
                </c:pt>
                <c:pt idx="229">
                  <c:v>0.14812093377118407</c:v>
                </c:pt>
                <c:pt idx="230">
                  <c:v>0.14811182249699922</c:v>
                </c:pt>
                <c:pt idx="231">
                  <c:v>0.14712780488503757</c:v>
                </c:pt>
                <c:pt idx="232">
                  <c:v>0.14711869361085278</c:v>
                </c:pt>
                <c:pt idx="233">
                  <c:v>0.14710958233666793</c:v>
                </c:pt>
                <c:pt idx="234">
                  <c:v>0.14688180048204719</c:v>
                </c:pt>
                <c:pt idx="235">
                  <c:v>0.14679979901438373</c:v>
                </c:pt>
                <c:pt idx="236">
                  <c:v>0.14679068774019888</c:v>
                </c:pt>
                <c:pt idx="237">
                  <c:v>0.14459487066165488</c:v>
                </c:pt>
                <c:pt idx="238">
                  <c:v>0.14459487066165488</c:v>
                </c:pt>
                <c:pt idx="239">
                  <c:v>0.14458575938747004</c:v>
                </c:pt>
                <c:pt idx="240">
                  <c:v>0.14429419861355547</c:v>
                </c:pt>
                <c:pt idx="241">
                  <c:v>0.14108703010049534</c:v>
                </c:pt>
                <c:pt idx="242">
                  <c:v>0.14108703010049534</c:v>
                </c:pt>
                <c:pt idx="243">
                  <c:v>0.14105969627794085</c:v>
                </c:pt>
                <c:pt idx="244">
                  <c:v>0.14105969627794085</c:v>
                </c:pt>
                <c:pt idx="245">
                  <c:v>0.14104147372957118</c:v>
                </c:pt>
                <c:pt idx="246">
                  <c:v>0.14103236245538636</c:v>
                </c:pt>
                <c:pt idx="247">
                  <c:v>0.14080458060076562</c:v>
                </c:pt>
                <c:pt idx="248">
                  <c:v>0.14044924090755723</c:v>
                </c:pt>
                <c:pt idx="249">
                  <c:v>0.14044924090755723</c:v>
                </c:pt>
                <c:pt idx="250">
                  <c:v>0.14044012963337241</c:v>
                </c:pt>
                <c:pt idx="251">
                  <c:v>0.14041279581081792</c:v>
                </c:pt>
                <c:pt idx="252">
                  <c:v>0.14041279581081792</c:v>
                </c:pt>
                <c:pt idx="253">
                  <c:v>0.14039457326244825</c:v>
                </c:pt>
                <c:pt idx="254">
                  <c:v>0.1394287781988563</c:v>
                </c:pt>
                <c:pt idx="255">
                  <c:v>0.1378798615874352</c:v>
                </c:pt>
                <c:pt idx="256">
                  <c:v>0.1378798615874352</c:v>
                </c:pt>
                <c:pt idx="257">
                  <c:v>0.13787075031325036</c:v>
                </c:pt>
                <c:pt idx="258">
                  <c:v>0.13687762142710388</c:v>
                </c:pt>
                <c:pt idx="259">
                  <c:v>0.13624894350835062</c:v>
                </c:pt>
                <c:pt idx="260">
                  <c:v>0.13467269307437504</c:v>
                </c:pt>
                <c:pt idx="261">
                  <c:v>0.13437202102627566</c:v>
                </c:pt>
                <c:pt idx="262">
                  <c:v>0.13437202102627566</c:v>
                </c:pt>
                <c:pt idx="263">
                  <c:v>0.13437202102627566</c:v>
                </c:pt>
                <c:pt idx="264">
                  <c:v>0.13437202102627566</c:v>
                </c:pt>
                <c:pt idx="265">
                  <c:v>0.13437202102627566</c:v>
                </c:pt>
                <c:pt idx="266">
                  <c:v>0.13435379847790599</c:v>
                </c:pt>
                <c:pt idx="267">
                  <c:v>0.13435379847790599</c:v>
                </c:pt>
                <c:pt idx="268">
                  <c:v>0.13435379847790599</c:v>
                </c:pt>
                <c:pt idx="269">
                  <c:v>0.13435379847790599</c:v>
                </c:pt>
                <c:pt idx="270">
                  <c:v>0.13434468720372117</c:v>
                </c:pt>
                <c:pt idx="271">
                  <c:v>0.13434468720372117</c:v>
                </c:pt>
                <c:pt idx="272">
                  <c:v>0.13434468720372117</c:v>
                </c:pt>
                <c:pt idx="273">
                  <c:v>0.13434468720372117</c:v>
                </c:pt>
                <c:pt idx="274">
                  <c:v>0.13433557592953632</c:v>
                </c:pt>
                <c:pt idx="275">
                  <c:v>0.1343264646553515</c:v>
                </c:pt>
                <c:pt idx="276">
                  <c:v>0.13431735338116668</c:v>
                </c:pt>
                <c:pt idx="277">
                  <c:v>0.13407134897817627</c:v>
                </c:pt>
                <c:pt idx="278">
                  <c:v>0.1340531264298066</c:v>
                </c:pt>
                <c:pt idx="279">
                  <c:v>0.1340531264298066</c:v>
                </c:pt>
                <c:pt idx="280">
                  <c:v>0.13400757005888247</c:v>
                </c:pt>
                <c:pt idx="281">
                  <c:v>0.13399845878469763</c:v>
                </c:pt>
                <c:pt idx="282">
                  <c:v>0.13399845878469763</c:v>
                </c:pt>
                <c:pt idx="283">
                  <c:v>0.13399845878469763</c:v>
                </c:pt>
                <c:pt idx="284">
                  <c:v>0.13398934751051278</c:v>
                </c:pt>
                <c:pt idx="285">
                  <c:v>0.13398934751051278</c:v>
                </c:pt>
                <c:pt idx="286">
                  <c:v>0.13372512055915273</c:v>
                </c:pt>
                <c:pt idx="287">
                  <c:v>0.13333333576920503</c:v>
                </c:pt>
                <c:pt idx="288">
                  <c:v>0.13271376912463662</c:v>
                </c:pt>
                <c:pt idx="289">
                  <c:v>0.13271376912463662</c:v>
                </c:pt>
                <c:pt idx="290">
                  <c:v>0.13119218633577001</c:v>
                </c:pt>
                <c:pt idx="291">
                  <c:v>0.13119218633577001</c:v>
                </c:pt>
                <c:pt idx="292">
                  <c:v>0.13049972949772293</c:v>
                </c:pt>
                <c:pt idx="293">
                  <c:v>0.13049061822353808</c:v>
                </c:pt>
                <c:pt idx="294">
                  <c:v>0.13049061822353808</c:v>
                </c:pt>
                <c:pt idx="295">
                  <c:v>0.13048150694935326</c:v>
                </c:pt>
                <c:pt idx="296">
                  <c:v>0.13019905744962354</c:v>
                </c:pt>
                <c:pt idx="297">
                  <c:v>0.12799412909689467</c:v>
                </c:pt>
                <c:pt idx="298">
                  <c:v>0.12764790067787113</c:v>
                </c:pt>
                <c:pt idx="299">
                  <c:v>0.12763878940368631</c:v>
                </c:pt>
                <c:pt idx="300">
                  <c:v>0.12414006011671161</c:v>
                </c:pt>
                <c:pt idx="301">
                  <c:v>0.12413094884252679</c:v>
                </c:pt>
                <c:pt idx="302">
                  <c:v>0.12411272629415712</c:v>
                </c:pt>
                <c:pt idx="303">
                  <c:v>0.12383027679442739</c:v>
                </c:pt>
                <c:pt idx="304">
                  <c:v>0.12382116552024257</c:v>
                </c:pt>
                <c:pt idx="305">
                  <c:v>0.12381205424605773</c:v>
                </c:pt>
                <c:pt idx="306">
                  <c:v>0.12379383169768808</c:v>
                </c:pt>
                <c:pt idx="307">
                  <c:v>0.12350227092377351</c:v>
                </c:pt>
                <c:pt idx="308">
                  <c:v>0.12059577445881275</c:v>
                </c:pt>
                <c:pt idx="309">
                  <c:v>0.12024954603978923</c:v>
                </c:pt>
                <c:pt idx="310">
                  <c:v>0.11993976271750501</c:v>
                </c:pt>
                <c:pt idx="311">
                  <c:v>0.1189648563797282</c:v>
                </c:pt>
                <c:pt idx="312">
                  <c:v>0.11743416231667676</c:v>
                </c:pt>
                <c:pt idx="313">
                  <c:v>0.11742505104249193</c:v>
                </c:pt>
                <c:pt idx="314">
                  <c:v>0.11741593976830711</c:v>
                </c:pt>
                <c:pt idx="315">
                  <c:v>0.11740682849412228</c:v>
                </c:pt>
                <c:pt idx="316">
                  <c:v>0.11740682849412228</c:v>
                </c:pt>
                <c:pt idx="317">
                  <c:v>0.11740682849412228</c:v>
                </c:pt>
                <c:pt idx="318">
                  <c:v>0.11740682849412228</c:v>
                </c:pt>
                <c:pt idx="319">
                  <c:v>0.11739771721993744</c:v>
                </c:pt>
                <c:pt idx="320">
                  <c:v>0.11739771721993744</c:v>
                </c:pt>
                <c:pt idx="321">
                  <c:v>0.11739771721993744</c:v>
                </c:pt>
                <c:pt idx="322">
                  <c:v>0.11738860594575262</c:v>
                </c:pt>
                <c:pt idx="323">
                  <c:v>0.11711526772020772</c:v>
                </c:pt>
                <c:pt idx="324">
                  <c:v>0.11710615644602289</c:v>
                </c:pt>
                <c:pt idx="325">
                  <c:v>0.11709704517183805</c:v>
                </c:pt>
                <c:pt idx="326">
                  <c:v>0.11708793389765322</c:v>
                </c:pt>
                <c:pt idx="327">
                  <c:v>0.11708793389765322</c:v>
                </c:pt>
                <c:pt idx="328">
                  <c:v>0.1170788226234684</c:v>
                </c:pt>
                <c:pt idx="329">
                  <c:v>0.1170788226234684</c:v>
                </c:pt>
                <c:pt idx="330">
                  <c:v>0.11701504370417459</c:v>
                </c:pt>
                <c:pt idx="331">
                  <c:v>0.11669614910770554</c:v>
                </c:pt>
                <c:pt idx="332">
                  <c:v>0.1164136996079758</c:v>
                </c:pt>
                <c:pt idx="333">
                  <c:v>0.1164136996079758</c:v>
                </c:pt>
                <c:pt idx="334">
                  <c:v>0.1164136996079758</c:v>
                </c:pt>
                <c:pt idx="335">
                  <c:v>0.11638636578542132</c:v>
                </c:pt>
                <c:pt idx="336">
                  <c:v>0.1163772545112365</c:v>
                </c:pt>
                <c:pt idx="337">
                  <c:v>0.1163772545112365</c:v>
                </c:pt>
                <c:pt idx="338">
                  <c:v>0.11636814323705166</c:v>
                </c:pt>
                <c:pt idx="339">
                  <c:v>0.11613125010824608</c:v>
                </c:pt>
                <c:pt idx="340">
                  <c:v>0.11605835991476744</c:v>
                </c:pt>
                <c:pt idx="341">
                  <c:v>0.11604924864058261</c:v>
                </c:pt>
                <c:pt idx="342">
                  <c:v>0.11604924864058261</c:v>
                </c:pt>
                <c:pt idx="343">
                  <c:v>0.11604013736639779</c:v>
                </c:pt>
                <c:pt idx="344">
                  <c:v>0.11419965998106213</c:v>
                </c:pt>
                <c:pt idx="345">
                  <c:v>0.11389898793296274</c:v>
                </c:pt>
                <c:pt idx="346">
                  <c:v>0.11389898793296274</c:v>
                </c:pt>
                <c:pt idx="347">
                  <c:v>0.11388076538459309</c:v>
                </c:pt>
                <c:pt idx="348">
                  <c:v>0.11388076538459309</c:v>
                </c:pt>
                <c:pt idx="349">
                  <c:v>0.11386254283622342</c:v>
                </c:pt>
                <c:pt idx="350">
                  <c:v>0.11383520901366893</c:v>
                </c:pt>
                <c:pt idx="351">
                  <c:v>0.11383520901366893</c:v>
                </c:pt>
                <c:pt idx="352">
                  <c:v>0.11353453696556955</c:v>
                </c:pt>
                <c:pt idx="353">
                  <c:v>0.11353453696556955</c:v>
                </c:pt>
                <c:pt idx="354">
                  <c:v>0.11352542569138471</c:v>
                </c:pt>
                <c:pt idx="355">
                  <c:v>0.11033647972669422</c:v>
                </c:pt>
                <c:pt idx="356">
                  <c:v>0.1103273684525094</c:v>
                </c:pt>
                <c:pt idx="357">
                  <c:v>0.11030003462995491</c:v>
                </c:pt>
                <c:pt idx="358">
                  <c:v>0.11006314150114933</c:v>
                </c:pt>
                <c:pt idx="359">
                  <c:v>0.11006314150114933</c:v>
                </c:pt>
                <c:pt idx="360">
                  <c:v>0.11006314150114933</c:v>
                </c:pt>
                <c:pt idx="361">
                  <c:v>0.11006314150114933</c:v>
                </c:pt>
                <c:pt idx="362">
                  <c:v>0.11004491895277968</c:v>
                </c:pt>
                <c:pt idx="363">
                  <c:v>0.11003580767859483</c:v>
                </c:pt>
                <c:pt idx="364">
                  <c:v>0.11002669640441001</c:v>
                </c:pt>
                <c:pt idx="365">
                  <c:v>0.11002669640441001</c:v>
                </c:pt>
                <c:pt idx="366">
                  <c:v>0.11002669640441001</c:v>
                </c:pt>
                <c:pt idx="367">
                  <c:v>0.11002669640441001</c:v>
                </c:pt>
                <c:pt idx="368">
                  <c:v>0.11001758513022518</c:v>
                </c:pt>
                <c:pt idx="369">
                  <c:v>0.10973513563049545</c:v>
                </c:pt>
                <c:pt idx="370">
                  <c:v>0.10973513563049545</c:v>
                </c:pt>
                <c:pt idx="371">
                  <c:v>0.10750287345521212</c:v>
                </c:pt>
                <c:pt idx="372">
                  <c:v>0.10749376218102728</c:v>
                </c:pt>
                <c:pt idx="373">
                  <c:v>0.10720220140711273</c:v>
                </c:pt>
                <c:pt idx="374">
                  <c:v>0.10717486758455824</c:v>
                </c:pt>
                <c:pt idx="375">
                  <c:v>0.10713842248781891</c:v>
                </c:pt>
                <c:pt idx="376">
                  <c:v>0.10689241808482851</c:v>
                </c:pt>
                <c:pt idx="377">
                  <c:v>0.10687419553645885</c:v>
                </c:pt>
                <c:pt idx="378">
                  <c:v>0.10678308279461055</c:v>
                </c:pt>
                <c:pt idx="379">
                  <c:v>0.10678308279461055</c:v>
                </c:pt>
                <c:pt idx="380">
                  <c:v>0.10677397152042573</c:v>
                </c:pt>
                <c:pt idx="381">
                  <c:v>0.10619084997259659</c:v>
                </c:pt>
                <c:pt idx="382">
                  <c:v>0.1061635161500421</c:v>
                </c:pt>
                <c:pt idx="383">
                  <c:v>0.10615440487585728</c:v>
                </c:pt>
                <c:pt idx="384">
                  <c:v>0.10614529360167245</c:v>
                </c:pt>
                <c:pt idx="385">
                  <c:v>0.1061270710533028</c:v>
                </c:pt>
                <c:pt idx="386">
                  <c:v>0.10611795977911796</c:v>
                </c:pt>
                <c:pt idx="387">
                  <c:v>0.10552572695710402</c:v>
                </c:pt>
                <c:pt idx="388">
                  <c:v>0.10551661568291917</c:v>
                </c:pt>
                <c:pt idx="389">
                  <c:v>0.10395858779731326</c:v>
                </c:pt>
                <c:pt idx="390">
                  <c:v>0.10368524957176836</c:v>
                </c:pt>
                <c:pt idx="391">
                  <c:v>0.10363058192665939</c:v>
                </c:pt>
                <c:pt idx="392">
                  <c:v>0.10363058192665939</c:v>
                </c:pt>
                <c:pt idx="393">
                  <c:v>0.10362147065247455</c:v>
                </c:pt>
                <c:pt idx="394">
                  <c:v>0.10362147065247455</c:v>
                </c:pt>
                <c:pt idx="395">
                  <c:v>0.10362147065247455</c:v>
                </c:pt>
                <c:pt idx="396">
                  <c:v>0.10361235937828972</c:v>
                </c:pt>
                <c:pt idx="397">
                  <c:v>0.1036032481041049</c:v>
                </c:pt>
                <c:pt idx="398">
                  <c:v>0.10336635497529931</c:v>
                </c:pt>
                <c:pt idx="399">
                  <c:v>0.10334813242692965</c:v>
                </c:pt>
                <c:pt idx="400">
                  <c:v>0.10333902115274482</c:v>
                </c:pt>
                <c:pt idx="401">
                  <c:v>0.10332079860437517</c:v>
                </c:pt>
                <c:pt idx="402">
                  <c:v>0.10332079860437517</c:v>
                </c:pt>
                <c:pt idx="403">
                  <c:v>0.10332079860437517</c:v>
                </c:pt>
                <c:pt idx="404">
                  <c:v>0.10332079860437517</c:v>
                </c:pt>
                <c:pt idx="405">
                  <c:v>0.10331168733019033</c:v>
                </c:pt>
                <c:pt idx="406">
                  <c:v>0.10330257605600551</c:v>
                </c:pt>
                <c:pt idx="407">
                  <c:v>0.10330257605600551</c:v>
                </c:pt>
                <c:pt idx="408">
                  <c:v>0.10330257605600551</c:v>
                </c:pt>
                <c:pt idx="409">
                  <c:v>0.10330257605600551</c:v>
                </c:pt>
                <c:pt idx="410">
                  <c:v>0.10329346478182067</c:v>
                </c:pt>
                <c:pt idx="411">
                  <c:v>0.10328435350763585</c:v>
                </c:pt>
                <c:pt idx="412">
                  <c:v>0.10297457018535162</c:v>
                </c:pt>
                <c:pt idx="413">
                  <c:v>0.10294723636279714</c:v>
                </c:pt>
                <c:pt idx="414">
                  <c:v>0.10046896978452338</c:v>
                </c:pt>
                <c:pt idx="415">
                  <c:v>0.10046896978452338</c:v>
                </c:pt>
                <c:pt idx="416">
                  <c:v>0.10012274136549984</c:v>
                </c:pt>
                <c:pt idx="417">
                  <c:v>0.10012274136549984</c:v>
                </c:pt>
                <c:pt idx="418">
                  <c:v>0.10010451881713019</c:v>
                </c:pt>
                <c:pt idx="419">
                  <c:v>0.10009540754294535</c:v>
                </c:pt>
                <c:pt idx="420">
                  <c:v>0.10009540754294535</c:v>
                </c:pt>
                <c:pt idx="421">
                  <c:v>0.10009540754294535</c:v>
                </c:pt>
                <c:pt idx="422">
                  <c:v>0.10009540754294535</c:v>
                </c:pt>
                <c:pt idx="423">
                  <c:v>0.10009540754294535</c:v>
                </c:pt>
                <c:pt idx="424">
                  <c:v>0.10009540754294535</c:v>
                </c:pt>
                <c:pt idx="425">
                  <c:v>0.10009540754294535</c:v>
                </c:pt>
                <c:pt idx="426">
                  <c:v>0.10008629626876053</c:v>
                </c:pt>
                <c:pt idx="427">
                  <c:v>0.10008629626876053</c:v>
                </c:pt>
                <c:pt idx="428">
                  <c:v>0.10008629626876053</c:v>
                </c:pt>
                <c:pt idx="429">
                  <c:v>0.10008629626876053</c:v>
                </c:pt>
                <c:pt idx="430">
                  <c:v>0.10008629626876053</c:v>
                </c:pt>
                <c:pt idx="431">
                  <c:v>0.10008629626876053</c:v>
                </c:pt>
                <c:pt idx="432">
                  <c:v>0.1000771849945757</c:v>
                </c:pt>
                <c:pt idx="433">
                  <c:v>9.9822069317400453E-2</c:v>
                </c:pt>
                <c:pt idx="434">
                  <c:v>9.9803846769030799E-2</c:v>
                </c:pt>
                <c:pt idx="435">
                  <c:v>9.9803846769030799E-2</c:v>
                </c:pt>
                <c:pt idx="436">
                  <c:v>9.9767401672291478E-2</c:v>
                </c:pt>
                <c:pt idx="437">
                  <c:v>9.9758290398106658E-2</c:v>
                </c:pt>
                <c:pt idx="438">
                  <c:v>9.9758290398106658E-2</c:v>
                </c:pt>
                <c:pt idx="439">
                  <c:v>9.8473600738045619E-2</c:v>
                </c:pt>
                <c:pt idx="440">
                  <c:v>9.8464489463860799E-2</c:v>
                </c:pt>
                <c:pt idx="441">
                  <c:v>9.7252689997278416E-2</c:v>
                </c:pt>
                <c:pt idx="442">
                  <c:v>9.7243578723093582E-2</c:v>
                </c:pt>
                <c:pt idx="443">
                  <c:v>9.7234467448908762E-2</c:v>
                </c:pt>
                <c:pt idx="444">
                  <c:v>9.7234467448908762E-2</c:v>
                </c:pt>
                <c:pt idx="445">
                  <c:v>9.6933795400809361E-2</c:v>
                </c:pt>
                <c:pt idx="446">
                  <c:v>9.6933795400809361E-2</c:v>
                </c:pt>
                <c:pt idx="447">
                  <c:v>9.6906461578254874E-2</c:v>
                </c:pt>
                <c:pt idx="448">
                  <c:v>9.6706013546188616E-2</c:v>
                </c:pt>
                <c:pt idx="449">
                  <c:v>9.6660457175264475E-2</c:v>
                </c:pt>
                <c:pt idx="450">
                  <c:v>9.6642234626894807E-2</c:v>
                </c:pt>
                <c:pt idx="451">
                  <c:v>9.6642234626894807E-2</c:v>
                </c:pt>
                <c:pt idx="452">
                  <c:v>9.6642234626894807E-2</c:v>
                </c:pt>
                <c:pt idx="453">
                  <c:v>9.6642234626894807E-2</c:v>
                </c:pt>
                <c:pt idx="454">
                  <c:v>9.6633123352709974E-2</c:v>
                </c:pt>
                <c:pt idx="455">
                  <c:v>9.662401207852514E-2</c:v>
                </c:pt>
                <c:pt idx="456">
                  <c:v>9.661490080434032E-2</c:v>
                </c:pt>
                <c:pt idx="457">
                  <c:v>9.6596678255970653E-2</c:v>
                </c:pt>
                <c:pt idx="458">
                  <c:v>9.6587566981785833E-2</c:v>
                </c:pt>
                <c:pt idx="459">
                  <c:v>9.6232227288577457E-2</c:v>
                </c:pt>
                <c:pt idx="460">
                  <c:v>9.6214004740207804E-2</c:v>
                </c:pt>
                <c:pt idx="461">
                  <c:v>9.620489346602297E-2</c:v>
                </c:pt>
                <c:pt idx="462">
                  <c:v>9.6195782191838136E-2</c:v>
                </c:pt>
                <c:pt idx="463">
                  <c:v>9.555799299890004E-2</c:v>
                </c:pt>
                <c:pt idx="464">
                  <c:v>9.3735738161934049E-2</c:v>
                </c:pt>
                <c:pt idx="465">
                  <c:v>9.3717515613564395E-2</c:v>
                </c:pt>
                <c:pt idx="466">
                  <c:v>9.3425954839649827E-2</c:v>
                </c:pt>
                <c:pt idx="467">
                  <c:v>9.3416843565465008E-2</c:v>
                </c:pt>
                <c:pt idx="468">
                  <c:v>9.3416843565465008E-2</c:v>
                </c:pt>
                <c:pt idx="469">
                  <c:v>9.3416843565465008E-2</c:v>
                </c:pt>
                <c:pt idx="470">
                  <c:v>9.3416843565465008E-2</c:v>
                </c:pt>
                <c:pt idx="471">
                  <c:v>9.3416843565465008E-2</c:v>
                </c:pt>
                <c:pt idx="472">
                  <c:v>9.3416843565465008E-2</c:v>
                </c:pt>
                <c:pt idx="473">
                  <c:v>9.3407732291280174E-2</c:v>
                </c:pt>
                <c:pt idx="474">
                  <c:v>9.339862101709534E-2</c:v>
                </c:pt>
                <c:pt idx="475">
                  <c:v>9.339862101709534E-2</c:v>
                </c:pt>
                <c:pt idx="476">
                  <c:v>9.338950974291052E-2</c:v>
                </c:pt>
                <c:pt idx="477">
                  <c:v>9.3371287194540853E-2</c:v>
                </c:pt>
                <c:pt idx="478">
                  <c:v>9.3097948968995953E-2</c:v>
                </c:pt>
                <c:pt idx="479">
                  <c:v>9.3079726420626285E-2</c:v>
                </c:pt>
                <c:pt idx="480">
                  <c:v>9.3070615146441465E-2</c:v>
                </c:pt>
                <c:pt idx="481">
                  <c:v>9.3070615146441465E-2</c:v>
                </c:pt>
                <c:pt idx="482">
                  <c:v>9.3070615146441465E-2</c:v>
                </c:pt>
                <c:pt idx="483">
                  <c:v>9.3070615146441465E-2</c:v>
                </c:pt>
                <c:pt idx="484">
                  <c:v>9.2742609275787591E-2</c:v>
                </c:pt>
                <c:pt idx="485">
                  <c:v>8.9544552036912278E-2</c:v>
                </c:pt>
                <c:pt idx="486">
                  <c:v>8.9526329488542611E-2</c:v>
                </c:pt>
                <c:pt idx="487">
                  <c:v>8.9517218214357777E-2</c:v>
                </c:pt>
                <c:pt idx="488">
                  <c:v>8.9508106940172943E-2</c:v>
                </c:pt>
                <c:pt idx="489">
                  <c:v>8.6337383523852118E-2</c:v>
                </c:pt>
                <c:pt idx="490">
                  <c:v>8.6100490395046553E-2</c:v>
                </c:pt>
                <c:pt idx="491">
                  <c:v>8.5818040895316819E-2</c:v>
                </c:pt>
                <c:pt idx="492">
                  <c:v>8.5808929621131985E-2</c:v>
                </c:pt>
                <c:pt idx="493">
                  <c:v>8.5781595798577498E-2</c:v>
                </c:pt>
                <c:pt idx="494">
                  <c:v>8.5772484524392678E-2</c:v>
                </c:pt>
                <c:pt idx="497">
                  <c:v>8.5034471315421439E-2</c:v>
                </c:pt>
                <c:pt idx="499">
                  <c:v>8.2884210607801573E-2</c:v>
                </c:pt>
                <c:pt idx="500">
                  <c:v>8.2875099333616753E-2</c:v>
                </c:pt>
                <c:pt idx="501">
                  <c:v>8.2875099333616753E-2</c:v>
                </c:pt>
                <c:pt idx="502">
                  <c:v>8.2865988059431905E-2</c:v>
                </c:pt>
                <c:pt idx="503">
                  <c:v>8.2856876785247086E-2</c:v>
                </c:pt>
                <c:pt idx="504">
                  <c:v>8.2856876785247086E-2</c:v>
                </c:pt>
                <c:pt idx="505">
                  <c:v>8.2856876785247086E-2</c:v>
                </c:pt>
                <c:pt idx="506">
                  <c:v>8.2856876785247086E-2</c:v>
                </c:pt>
                <c:pt idx="507">
                  <c:v>8.2856876785247086E-2</c:v>
                </c:pt>
                <c:pt idx="508">
                  <c:v>8.2856876785247086E-2</c:v>
                </c:pt>
                <c:pt idx="509">
                  <c:v>8.2847765511062252E-2</c:v>
                </c:pt>
                <c:pt idx="510">
                  <c:v>8.2829542962692598E-2</c:v>
                </c:pt>
                <c:pt idx="511">
                  <c:v>8.2820431688507765E-2</c:v>
                </c:pt>
                <c:pt idx="512">
                  <c:v>8.2820431688507765E-2</c:v>
                </c:pt>
                <c:pt idx="513">
                  <c:v>8.2820431688507765E-2</c:v>
                </c:pt>
                <c:pt idx="514">
                  <c:v>8.2811320414322931E-2</c:v>
                </c:pt>
                <c:pt idx="515">
                  <c:v>8.2592649833887005E-2</c:v>
                </c:pt>
                <c:pt idx="516">
                  <c:v>8.2574427285517352E-2</c:v>
                </c:pt>
                <c:pt idx="517">
                  <c:v>8.2273755237417964E-2</c:v>
                </c:pt>
                <c:pt idx="518">
                  <c:v>8.2264643963233131E-2</c:v>
                </c:pt>
                <c:pt idx="519">
                  <c:v>8.2264643963233131E-2</c:v>
                </c:pt>
                <c:pt idx="520">
                  <c:v>8.2255532689048311E-2</c:v>
                </c:pt>
                <c:pt idx="521">
                  <c:v>8.2255532689048311E-2</c:v>
                </c:pt>
                <c:pt idx="522">
                  <c:v>8.2246421414863477E-2</c:v>
                </c:pt>
                <c:pt idx="523">
                  <c:v>8.2237310140678643E-2</c:v>
                </c:pt>
                <c:pt idx="524">
                  <c:v>8.2228198866493823E-2</c:v>
                </c:pt>
                <c:pt idx="525">
                  <c:v>8.1927526818394436E-2</c:v>
                </c:pt>
                <c:pt idx="526">
                  <c:v>8.1918415544209588E-2</c:v>
                </c:pt>
                <c:pt idx="527">
                  <c:v>8.1918415544209588E-2</c:v>
                </c:pt>
                <c:pt idx="528">
                  <c:v>8.1909304270024769E-2</c:v>
                </c:pt>
                <c:pt idx="529">
                  <c:v>8.1909304270024769E-2</c:v>
                </c:pt>
                <c:pt idx="530">
                  <c:v>8.1599520947740548E-2</c:v>
                </c:pt>
                <c:pt idx="531">
                  <c:v>8.1581298399370894E-2</c:v>
                </c:pt>
                <c:pt idx="532">
                  <c:v>8.1581298399370894E-2</c:v>
                </c:pt>
                <c:pt idx="533">
                  <c:v>8.157218712518606E-2</c:v>
                </c:pt>
                <c:pt idx="534">
                  <c:v>8.1271515077086673E-2</c:v>
                </c:pt>
                <c:pt idx="537">
                  <c:v>7.9631485723817286E-2</c:v>
                </c:pt>
                <c:pt idx="541">
                  <c:v>7.9321702401533065E-2</c:v>
                </c:pt>
                <c:pt idx="542">
                  <c:v>7.9321702401533065E-2</c:v>
                </c:pt>
                <c:pt idx="543">
                  <c:v>7.9321702401533065E-2</c:v>
                </c:pt>
                <c:pt idx="545">
                  <c:v>7.9312591127348231E-2</c:v>
                </c:pt>
                <c:pt idx="546">
                  <c:v>7.9303479853163397E-2</c:v>
                </c:pt>
                <c:pt idx="548">
                  <c:v>7.9084809272727485E-2</c:v>
                </c:pt>
                <c:pt idx="549">
                  <c:v>7.9075697998542652E-2</c:v>
                </c:pt>
                <c:pt idx="550">
                  <c:v>7.9066586724357818E-2</c:v>
                </c:pt>
                <c:pt idx="551">
                  <c:v>7.9057475450172998E-2</c:v>
                </c:pt>
                <c:pt idx="552">
                  <c:v>7.9048364175988164E-2</c:v>
                </c:pt>
                <c:pt idx="553">
                  <c:v>7.9039252901803331E-2</c:v>
                </c:pt>
                <c:pt idx="554">
                  <c:v>7.9039252901803331E-2</c:v>
                </c:pt>
                <c:pt idx="555">
                  <c:v>7.8975473982509523E-2</c:v>
                </c:pt>
                <c:pt idx="556">
                  <c:v>7.8966362708324689E-2</c:v>
                </c:pt>
                <c:pt idx="557">
                  <c:v>7.8738580853703943E-2</c:v>
                </c:pt>
                <c:pt idx="558">
                  <c:v>7.8711247031149456E-2</c:v>
                </c:pt>
                <c:pt idx="559">
                  <c:v>7.6551875049344756E-2</c:v>
                </c:pt>
                <c:pt idx="560">
                  <c:v>7.6478984855866114E-2</c:v>
                </c:pt>
                <c:pt idx="561">
                  <c:v>7.6451651033311627E-2</c:v>
                </c:pt>
                <c:pt idx="562">
                  <c:v>7.6442539759126793E-2</c:v>
                </c:pt>
                <c:pt idx="563">
                  <c:v>7.619653535613638E-2</c:v>
                </c:pt>
                <c:pt idx="564">
                  <c:v>7.618742408195156E-2</c:v>
                </c:pt>
                <c:pt idx="565">
                  <c:v>7.6178312807766727E-2</c:v>
                </c:pt>
                <c:pt idx="566">
                  <c:v>7.6123645162657738E-2</c:v>
                </c:pt>
                <c:pt idx="567">
                  <c:v>7.5973309138608058E-2</c:v>
                </c:pt>
                <c:pt idx="568">
                  <c:v>7.5886752033852173E-2</c:v>
                </c:pt>
                <c:pt idx="569">
                  <c:v>7.5886752033852173E-2</c:v>
                </c:pt>
                <c:pt idx="570">
                  <c:v>7.5841195662928018E-2</c:v>
                </c:pt>
                <c:pt idx="571">
                  <c:v>7.577741674363421E-2</c:v>
                </c:pt>
                <c:pt idx="574">
                  <c:v>7.5759194195264543E-2</c:v>
                </c:pt>
                <c:pt idx="575">
                  <c:v>7.5740971646894889E-2</c:v>
                </c:pt>
                <c:pt idx="576">
                  <c:v>7.5740971646894889E-2</c:v>
                </c:pt>
                <c:pt idx="577">
                  <c:v>7.5412965776241014E-2</c:v>
                </c:pt>
                <c:pt idx="578">
                  <c:v>7.5326408671485129E-2</c:v>
                </c:pt>
                <c:pt idx="579">
                  <c:v>7.5212517744174756E-2</c:v>
                </c:pt>
                <c:pt idx="580">
                  <c:v>7.5212517744174756E-2</c:v>
                </c:pt>
                <c:pt idx="581">
                  <c:v>7.5203406469989922E-2</c:v>
                </c:pt>
                <c:pt idx="582">
                  <c:v>7.5203406469989922E-2</c:v>
                </c:pt>
                <c:pt idx="583">
                  <c:v>7.5203406469989922E-2</c:v>
                </c:pt>
                <c:pt idx="584">
                  <c:v>7.4930068244445022E-2</c:v>
                </c:pt>
                <c:pt idx="585">
                  <c:v>7.4911845696075369E-2</c:v>
                </c:pt>
                <c:pt idx="586">
                  <c:v>7.4911845696075369E-2</c:v>
                </c:pt>
                <c:pt idx="587">
                  <c:v>7.4902734421890535E-2</c:v>
                </c:pt>
                <c:pt idx="588">
                  <c:v>7.4893623147705701E-2</c:v>
                </c:pt>
                <c:pt idx="589">
                  <c:v>7.4866289325151214E-2</c:v>
                </c:pt>
                <c:pt idx="590">
                  <c:v>7.485717805096638E-2</c:v>
                </c:pt>
                <c:pt idx="591">
                  <c:v>7.4574728551236646E-2</c:v>
                </c:pt>
                <c:pt idx="592">
                  <c:v>7.2962033020521747E-2</c:v>
                </c:pt>
                <c:pt idx="593">
                  <c:v>7.2952921746336913E-2</c:v>
                </c:pt>
                <c:pt idx="594">
                  <c:v>7.2943810472152093E-2</c:v>
                </c:pt>
                <c:pt idx="595">
                  <c:v>7.2925587923782426E-2</c:v>
                </c:pt>
                <c:pt idx="596">
                  <c:v>7.2925587923782426E-2</c:v>
                </c:pt>
                <c:pt idx="599">
                  <c:v>7.2643138424052706E-2</c:v>
                </c:pt>
                <c:pt idx="600">
                  <c:v>7.2615804601498218E-2</c:v>
                </c:pt>
                <c:pt idx="601">
                  <c:v>7.2597582053128551E-2</c:v>
                </c:pt>
                <c:pt idx="604">
                  <c:v>7.2351577650138138E-2</c:v>
                </c:pt>
                <c:pt idx="605">
                  <c:v>7.2333355101768484E-2</c:v>
                </c:pt>
                <c:pt idx="606">
                  <c:v>7.2251353634105009E-2</c:v>
                </c:pt>
                <c:pt idx="607">
                  <c:v>7.2032683053669097E-2</c:v>
                </c:pt>
                <c:pt idx="608">
                  <c:v>7.1987126682744942E-2</c:v>
                </c:pt>
                <c:pt idx="609">
                  <c:v>7.1686454634645555E-2</c:v>
                </c:pt>
                <c:pt idx="610">
                  <c:v>7.159534189279726E-2</c:v>
                </c:pt>
                <c:pt idx="611">
                  <c:v>7.1568008070242772E-2</c:v>
                </c:pt>
                <c:pt idx="612">
                  <c:v>7.1285558570513038E-2</c:v>
                </c:pt>
                <c:pt idx="615">
                  <c:v>6.9517971378656035E-2</c:v>
                </c:pt>
                <c:pt idx="616">
                  <c:v>6.9499748830286368E-2</c:v>
                </c:pt>
                <c:pt idx="617">
                  <c:v>6.9499748830286368E-2</c:v>
                </c:pt>
                <c:pt idx="618">
                  <c:v>6.9490637556101534E-2</c:v>
                </c:pt>
                <c:pt idx="619">
                  <c:v>6.9490637556101534E-2</c:v>
                </c:pt>
                <c:pt idx="620">
                  <c:v>6.8825514540608951E-2</c:v>
                </c:pt>
                <c:pt idx="621">
                  <c:v>6.8825514540608951E-2</c:v>
                </c:pt>
                <c:pt idx="622">
                  <c:v>6.8734401798760655E-2</c:v>
                </c:pt>
                <c:pt idx="624">
                  <c:v>6.8707067976206154E-2</c:v>
                </c:pt>
                <c:pt idx="625">
                  <c:v>6.8552176315064051E-2</c:v>
                </c:pt>
                <c:pt idx="626">
                  <c:v>6.8533953766694397E-2</c:v>
                </c:pt>
                <c:pt idx="627">
                  <c:v>6.8524842492509563E-2</c:v>
                </c:pt>
                <c:pt idx="628">
                  <c:v>6.851573121832473E-2</c:v>
                </c:pt>
                <c:pt idx="629">
                  <c:v>6.8506619944139896E-2</c:v>
                </c:pt>
                <c:pt idx="630">
                  <c:v>6.8488397395770242E-2</c:v>
                </c:pt>
                <c:pt idx="631">
                  <c:v>6.8479286121585409E-2</c:v>
                </c:pt>
                <c:pt idx="632">
                  <c:v>6.8151280250931534E-2</c:v>
                </c:pt>
                <c:pt idx="640">
                  <c:v>6.6210578849562746E-2</c:v>
                </c:pt>
                <c:pt idx="642">
                  <c:v>6.5964574446572347E-2</c:v>
                </c:pt>
                <c:pt idx="646">
                  <c:v>6.5627457301733638E-2</c:v>
                </c:pt>
                <c:pt idx="647">
                  <c:v>6.5627457301733638E-2</c:v>
                </c:pt>
                <c:pt idx="648">
                  <c:v>6.5581900930809484E-2</c:v>
                </c:pt>
                <c:pt idx="649">
                  <c:v>6.5581900930809484E-2</c:v>
                </c:pt>
                <c:pt idx="651">
                  <c:v>6.5326785253634251E-2</c:v>
                </c:pt>
                <c:pt idx="654">
                  <c:v>6.4661662238141654E-2</c:v>
                </c:pt>
                <c:pt idx="655">
                  <c:v>6.4652550963956834E-2</c:v>
                </c:pt>
                <c:pt idx="657">
                  <c:v>6.4561438222108525E-2</c:v>
                </c:pt>
                <c:pt idx="658">
                  <c:v>6.4552326947923705E-2</c:v>
                </c:pt>
                <c:pt idx="659">
                  <c:v>6.4552326947923705E-2</c:v>
                </c:pt>
                <c:pt idx="660">
                  <c:v>6.4524993125369218E-2</c:v>
                </c:pt>
                <c:pt idx="664">
                  <c:v>6.2684515740033558E-2</c:v>
                </c:pt>
                <c:pt idx="667">
                  <c:v>6.2374732417749344E-2</c:v>
                </c:pt>
                <c:pt idx="668">
                  <c:v>6.2356509869379684E-2</c:v>
                </c:pt>
                <c:pt idx="669">
                  <c:v>6.2356509869379684E-2</c:v>
                </c:pt>
                <c:pt idx="671">
                  <c:v>6.234739859519485E-2</c:v>
                </c:pt>
                <c:pt idx="672">
                  <c:v>6.2338287321010023E-2</c:v>
                </c:pt>
                <c:pt idx="673">
                  <c:v>6.2338287321010023E-2</c:v>
                </c:pt>
                <c:pt idx="674">
                  <c:v>6.2329176046825197E-2</c:v>
                </c:pt>
                <c:pt idx="677">
                  <c:v>6.2055837821280296E-2</c:v>
                </c:pt>
                <c:pt idx="678">
                  <c:v>6.2046726547095463E-2</c:v>
                </c:pt>
                <c:pt idx="679">
                  <c:v>6.2037615272910636E-2</c:v>
                </c:pt>
                <c:pt idx="680">
                  <c:v>6.2037615272910636E-2</c:v>
                </c:pt>
                <c:pt idx="681">
                  <c:v>6.2037615272910636E-2</c:v>
                </c:pt>
                <c:pt idx="682">
                  <c:v>6.2037615272910636E-2</c:v>
                </c:pt>
                <c:pt idx="684">
                  <c:v>6.2019392724540975E-2</c:v>
                </c:pt>
                <c:pt idx="685">
                  <c:v>6.2019392724540975E-2</c:v>
                </c:pt>
                <c:pt idx="686">
                  <c:v>6.2019392724540975E-2</c:v>
                </c:pt>
                <c:pt idx="688">
                  <c:v>6.2001170176171315E-2</c:v>
                </c:pt>
                <c:pt idx="689">
                  <c:v>6.2001170176171315E-2</c:v>
                </c:pt>
                <c:pt idx="692">
                  <c:v>6.1992058901986488E-2</c:v>
                </c:pt>
                <c:pt idx="694">
                  <c:v>6.1481827547636009E-2</c:v>
                </c:pt>
                <c:pt idx="695">
                  <c:v>6.1436271176711854E-2</c:v>
                </c:pt>
                <c:pt idx="697">
                  <c:v>6.1372492257418046E-2</c:v>
                </c:pt>
                <c:pt idx="698">
                  <c:v>6.1372492257418046E-2</c:v>
                </c:pt>
                <c:pt idx="702">
                  <c:v>6.1308713338124238E-2</c:v>
                </c:pt>
                <c:pt idx="703">
                  <c:v>6.1117376580242806E-2</c:v>
                </c:pt>
                <c:pt idx="704">
                  <c:v>6.1035375112579338E-2</c:v>
                </c:pt>
                <c:pt idx="705">
                  <c:v>6.1035375112579338E-2</c:v>
                </c:pt>
                <c:pt idx="710">
                  <c:v>5.9008116606454677E-2</c:v>
                </c:pt>
                <c:pt idx="711">
                  <c:v>5.9008116606454677E-2</c:v>
                </c:pt>
                <c:pt idx="712">
                  <c:v>5.8980782783900183E-2</c:v>
                </c:pt>
                <c:pt idx="715">
                  <c:v>5.8821335485665663E-2</c:v>
                </c:pt>
                <c:pt idx="716">
                  <c:v>5.8812224211480829E-2</c:v>
                </c:pt>
                <c:pt idx="717">
                  <c:v>5.8812224211480829E-2</c:v>
                </c:pt>
                <c:pt idx="718">
                  <c:v>5.8812224211480829E-2</c:v>
                </c:pt>
                <c:pt idx="719">
                  <c:v>5.8812224211480829E-2</c:v>
                </c:pt>
                <c:pt idx="721">
                  <c:v>5.8812224211480829E-2</c:v>
                </c:pt>
                <c:pt idx="722">
                  <c:v>5.8803112937295995E-2</c:v>
                </c:pt>
                <c:pt idx="723">
                  <c:v>5.8803112937295995E-2</c:v>
                </c:pt>
                <c:pt idx="725">
                  <c:v>5.8803112937295995E-2</c:v>
                </c:pt>
                <c:pt idx="728">
                  <c:v>5.8794001663111169E-2</c:v>
                </c:pt>
                <c:pt idx="732">
                  <c:v>5.8784890388926342E-2</c:v>
                </c:pt>
                <c:pt idx="733">
                  <c:v>5.8784890388926342E-2</c:v>
                </c:pt>
                <c:pt idx="734">
                  <c:v>5.8784890388926342E-2</c:v>
                </c:pt>
                <c:pt idx="742">
                  <c:v>5.8174435018542733E-2</c:v>
                </c:pt>
                <c:pt idx="744">
                  <c:v>5.8156212470173073E-2</c:v>
                </c:pt>
                <c:pt idx="747">
                  <c:v>5.792843061555232E-2</c:v>
                </c:pt>
                <c:pt idx="748">
                  <c:v>5.7919319341367494E-2</c:v>
                </c:pt>
                <c:pt idx="749">
                  <c:v>5.7910208067182667E-2</c:v>
                </c:pt>
                <c:pt idx="750">
                  <c:v>5.7901096792997833E-2</c:v>
                </c:pt>
                <c:pt idx="752">
                  <c:v>5.7609536019083273E-2</c:v>
                </c:pt>
                <c:pt idx="753">
                  <c:v>5.7591313470713612E-2</c:v>
                </c:pt>
                <c:pt idx="763">
                  <c:v>5.5650612069344838E-2</c:v>
                </c:pt>
                <c:pt idx="764">
                  <c:v>5.5641500795160004E-2</c:v>
                </c:pt>
                <c:pt idx="766">
                  <c:v>5.5359051295430277E-2</c:v>
                </c:pt>
                <c:pt idx="767">
                  <c:v>5.5172270174641262E-2</c:v>
                </c:pt>
                <c:pt idx="768">
                  <c:v>5.5085713069885377E-2</c:v>
                </c:pt>
                <c:pt idx="774">
                  <c:v>5.4766818473416329E-2</c:v>
                </c:pt>
                <c:pt idx="775">
                  <c:v>5.4721262102492181E-2</c:v>
                </c:pt>
                <c:pt idx="776">
                  <c:v>5.4712150828307347E-2</c:v>
                </c:pt>
                <c:pt idx="777">
                  <c:v>5.4657483183198366E-2</c:v>
                </c:pt>
                <c:pt idx="787">
                  <c:v>5.2088103863076322E-2</c:v>
                </c:pt>
                <c:pt idx="788">
                  <c:v>5.1832988185901083E-2</c:v>
                </c:pt>
                <c:pt idx="789">
                  <c:v>5.1832988185901083E-2</c:v>
                </c:pt>
                <c:pt idx="791">
                  <c:v>5.1596095057095503E-2</c:v>
                </c:pt>
                <c:pt idx="792">
                  <c:v>5.1596095057095503E-2</c:v>
                </c:pt>
                <c:pt idx="793">
                  <c:v>5.1568761234541016E-2</c:v>
                </c:pt>
                <c:pt idx="794">
                  <c:v>5.1568761234541016E-2</c:v>
                </c:pt>
                <c:pt idx="795">
                  <c:v>5.1550538686171356E-2</c:v>
                </c:pt>
                <c:pt idx="796">
                  <c:v>5.1550538686171356E-2</c:v>
                </c:pt>
                <c:pt idx="797">
                  <c:v>5.1523204863616862E-2</c:v>
                </c:pt>
                <c:pt idx="798">
                  <c:v>5.1523204863616862E-2</c:v>
                </c:pt>
                <c:pt idx="799">
                  <c:v>5.1523204863616862E-2</c:v>
                </c:pt>
                <c:pt idx="800">
                  <c:v>5.1514093589432035E-2</c:v>
                </c:pt>
                <c:pt idx="801">
                  <c:v>5.1231644089702308E-2</c:v>
                </c:pt>
                <c:pt idx="809">
                  <c:v>5.0885415670678766E-2</c:v>
                </c:pt>
                <c:pt idx="826">
                  <c:v>4.8325147624741549E-2</c:v>
                </c:pt>
                <c:pt idx="827">
                  <c:v>4.8306925076371889E-2</c:v>
                </c:pt>
                <c:pt idx="829">
                  <c:v>4.8051809399196649E-2</c:v>
                </c:pt>
                <c:pt idx="830">
                  <c:v>4.8006253028272501E-2</c:v>
                </c:pt>
                <c:pt idx="831">
                  <c:v>4.8006253028272501E-2</c:v>
                </c:pt>
                <c:pt idx="832">
                  <c:v>4.796980793153318E-2</c:v>
                </c:pt>
                <c:pt idx="838">
                  <c:v>4.771469225435794E-2</c:v>
                </c:pt>
                <c:pt idx="859">
                  <c:v>4.5145312934235897E-2</c:v>
                </c:pt>
                <c:pt idx="860">
                  <c:v>4.5127090385866236E-2</c:v>
                </c:pt>
                <c:pt idx="862">
                  <c:v>4.5117979111681403E-2</c:v>
                </c:pt>
                <c:pt idx="867">
                  <c:v>4.5045088918202768E-2</c:v>
                </c:pt>
                <c:pt idx="870">
                  <c:v>4.4735305595918547E-2</c:v>
                </c:pt>
                <c:pt idx="873">
                  <c:v>4.4389077176895012E-2</c:v>
                </c:pt>
                <c:pt idx="875">
                  <c:v>4.4379965902710178E-2</c:v>
                </c:pt>
                <c:pt idx="876">
                  <c:v>4.4379965902710178E-2</c:v>
                </c:pt>
                <c:pt idx="878">
                  <c:v>4.4370854628525351E-2</c:v>
                </c:pt>
                <c:pt idx="893">
                  <c:v>4.2061146622670957E-2</c:v>
                </c:pt>
                <c:pt idx="894">
                  <c:v>4.2052035348486123E-2</c:v>
                </c:pt>
                <c:pt idx="895">
                  <c:v>4.1883476776066769E-2</c:v>
                </c:pt>
                <c:pt idx="896">
                  <c:v>4.1874365501881942E-2</c:v>
                </c:pt>
                <c:pt idx="897">
                  <c:v>4.1865254227697116E-2</c:v>
                </c:pt>
                <c:pt idx="898">
                  <c:v>4.1856142953512282E-2</c:v>
                </c:pt>
                <c:pt idx="903">
                  <c:v>4.1610138550521869E-2</c:v>
                </c:pt>
                <c:pt idx="904">
                  <c:v>4.1601027276337042E-2</c:v>
                </c:pt>
                <c:pt idx="921">
                  <c:v>3.8484971505125198E-2</c:v>
                </c:pt>
                <c:pt idx="940">
                  <c:v>3.7819848489632615E-2</c:v>
                </c:pt>
                <c:pt idx="947">
                  <c:v>3.5177578976031923E-2</c:v>
                </c:pt>
                <c:pt idx="948">
                  <c:v>3.5177578976031923E-2</c:v>
                </c:pt>
                <c:pt idx="961">
                  <c:v>3.4630902524942123E-2</c:v>
                </c:pt>
                <c:pt idx="981">
                  <c:v>3.1669738414872389E-2</c:v>
                </c:pt>
                <c:pt idx="982">
                  <c:v>3.1669738414872389E-2</c:v>
                </c:pt>
                <c:pt idx="983">
                  <c:v>3.1660627140687563E-2</c:v>
                </c:pt>
                <c:pt idx="985">
                  <c:v>3.1660627140687563E-2</c:v>
                </c:pt>
                <c:pt idx="988">
                  <c:v>3.1651515866502736E-2</c:v>
                </c:pt>
                <c:pt idx="989">
                  <c:v>3.1651515866502736E-2</c:v>
                </c:pt>
                <c:pt idx="992">
                  <c:v>3.1642404592317902E-2</c:v>
                </c:pt>
                <c:pt idx="993">
                  <c:v>3.1633293318133068E-2</c:v>
                </c:pt>
                <c:pt idx="994">
                  <c:v>3.1633293318133068E-2</c:v>
                </c:pt>
                <c:pt idx="1005">
                  <c:v>3.1332621270033681E-2</c:v>
                </c:pt>
                <c:pt idx="1007">
                  <c:v>3.1314398721664027E-2</c:v>
                </c:pt>
                <c:pt idx="1010">
                  <c:v>3.1287064899109533E-2</c:v>
                </c:pt>
                <c:pt idx="1011">
                  <c:v>3.1113950689597766E-2</c:v>
                </c:pt>
                <c:pt idx="1012">
                  <c:v>3.1050171770303954E-2</c:v>
                </c:pt>
                <c:pt idx="1025">
                  <c:v>3.0321269835517559E-2</c:v>
                </c:pt>
                <c:pt idx="1055">
                  <c:v>2.4936506792283052E-2</c:v>
                </c:pt>
                <c:pt idx="1056">
                  <c:v>2.4936506792283052E-2</c:v>
                </c:pt>
                <c:pt idx="1057">
                  <c:v>2.4936506792283052E-2</c:v>
                </c:pt>
                <c:pt idx="1058">
                  <c:v>2.4936506792283052E-2</c:v>
                </c:pt>
                <c:pt idx="1060">
                  <c:v>2.4918284243913395E-2</c:v>
                </c:pt>
                <c:pt idx="1061">
                  <c:v>2.4918284243913395E-2</c:v>
                </c:pt>
                <c:pt idx="1062">
                  <c:v>2.4918284243913395E-2</c:v>
                </c:pt>
                <c:pt idx="1063">
                  <c:v>2.4918284243913395E-2</c:v>
                </c:pt>
                <c:pt idx="1064">
                  <c:v>2.4918284243913395E-2</c:v>
                </c:pt>
                <c:pt idx="1065">
                  <c:v>2.4918284243913395E-2</c:v>
                </c:pt>
                <c:pt idx="1082">
                  <c:v>2.3588038212928219E-2</c:v>
                </c:pt>
                <c:pt idx="1095">
                  <c:v>2.1091549086284814E-2</c:v>
                </c:pt>
                <c:pt idx="1096">
                  <c:v>2.1091549086284814E-2</c:v>
                </c:pt>
                <c:pt idx="1097">
                  <c:v>2.1073326537915153E-2</c:v>
                </c:pt>
                <c:pt idx="1099">
                  <c:v>2.1036881441175832E-2</c:v>
                </c:pt>
                <c:pt idx="1148">
                  <c:v>1.4695434608534182E-2</c:v>
                </c:pt>
                <c:pt idx="1150">
                  <c:v>1.4658989511794861E-2</c:v>
                </c:pt>
                <c:pt idx="1165">
                  <c:v>1.3346966029179348E-2</c:v>
                </c:pt>
                <c:pt idx="1166">
                  <c:v>1.3337854754994521E-2</c:v>
                </c:pt>
                <c:pt idx="1169">
                  <c:v>1.11420376764505E-2</c:v>
                </c:pt>
                <c:pt idx="1170">
                  <c:v>1.11420376764505E-2</c:v>
                </c:pt>
                <c:pt idx="1171">
                  <c:v>1.11420376764505E-2</c:v>
                </c:pt>
                <c:pt idx="1172">
                  <c:v>1.11420376764505E-2</c:v>
                </c:pt>
                <c:pt idx="1173">
                  <c:v>1.11420376764505E-2</c:v>
                </c:pt>
                <c:pt idx="1205">
                  <c:v>6.6501795033293357E-3</c:v>
                </c:pt>
                <c:pt idx="1213">
                  <c:v>4.4543624247853145E-3</c:v>
                </c:pt>
                <c:pt idx="1215">
                  <c:v>4.436139876415654E-3</c:v>
                </c:pt>
                <c:pt idx="1216">
                  <c:v>4.436139876415654E-3</c:v>
                </c:pt>
                <c:pt idx="1217">
                  <c:v>4.436139876415654E-3</c:v>
                </c:pt>
                <c:pt idx="1218">
                  <c:v>4.436139876415654E-3</c:v>
                </c:pt>
                <c:pt idx="1219">
                  <c:v>4.4270286022308203E-3</c:v>
                </c:pt>
                <c:pt idx="1220">
                  <c:v>4.4270286022308203E-3</c:v>
                </c:pt>
                <c:pt idx="1221">
                  <c:v>4.4270286022308203E-3</c:v>
                </c:pt>
                <c:pt idx="1222">
                  <c:v>4.4270286022308203E-3</c:v>
                </c:pt>
                <c:pt idx="1227">
                  <c:v>3.3610095226057207E-3</c:v>
                </c:pt>
                <c:pt idx="1247">
                  <c:v>5.638483478629247E-4</c:v>
                </c:pt>
                <c:pt idx="1289">
                  <c:v>-9.6043336424073075E-3</c:v>
                </c:pt>
                <c:pt idx="1300">
                  <c:v>-1.333084478400276E-2</c:v>
                </c:pt>
                <c:pt idx="1304">
                  <c:v>-1.6847796619347127E-2</c:v>
                </c:pt>
                <c:pt idx="1305">
                  <c:v>-1.7112023570707194E-2</c:v>
                </c:pt>
                <c:pt idx="1306">
                  <c:v>-1.7130246119076847E-2</c:v>
                </c:pt>
                <c:pt idx="1307">
                  <c:v>-1.7458251989730736E-2</c:v>
                </c:pt>
                <c:pt idx="1313">
                  <c:v>-2.0337414632136994E-2</c:v>
                </c:pt>
                <c:pt idx="1318">
                  <c:v>-2.0674531776975702E-2</c:v>
                </c:pt>
                <c:pt idx="1321">
                  <c:v>-2.3198354726173598E-2</c:v>
                </c:pt>
                <c:pt idx="1322">
                  <c:v>-2.3480804225903332E-2</c:v>
                </c:pt>
                <c:pt idx="1323">
                  <c:v>-2.3499026774272985E-2</c:v>
                </c:pt>
                <c:pt idx="1324">
                  <c:v>-2.3526360596827486E-2</c:v>
                </c:pt>
                <c:pt idx="1325">
                  <c:v>-2.3526360596827486E-2</c:v>
                </c:pt>
                <c:pt idx="1326">
                  <c:v>-2.3526360596827486E-2</c:v>
                </c:pt>
                <c:pt idx="1327">
                  <c:v>-2.3526360596827486E-2</c:v>
                </c:pt>
                <c:pt idx="1332">
                  <c:v>-2.3863477741666195E-2</c:v>
                </c:pt>
                <c:pt idx="1337">
                  <c:v>-2.4209706160689723E-2</c:v>
                </c:pt>
                <c:pt idx="1346">
                  <c:v>-2.6277965400646128E-2</c:v>
                </c:pt>
                <c:pt idx="1347">
                  <c:v>-2.6287076674830961E-2</c:v>
                </c:pt>
                <c:pt idx="1348">
                  <c:v>-2.6287076674830961E-2</c:v>
                </c:pt>
                <c:pt idx="1349">
                  <c:v>-2.6287076674830961E-2</c:v>
                </c:pt>
                <c:pt idx="1350">
                  <c:v>-2.6287076674830961E-2</c:v>
                </c:pt>
                <c:pt idx="1351">
                  <c:v>-2.6287076674830961E-2</c:v>
                </c:pt>
                <c:pt idx="1352">
                  <c:v>-2.6296187949015781E-2</c:v>
                </c:pt>
                <c:pt idx="1353">
                  <c:v>-2.6296187949015781E-2</c:v>
                </c:pt>
                <c:pt idx="1354">
                  <c:v>-2.6296187949015781E-2</c:v>
                </c:pt>
                <c:pt idx="1362">
                  <c:v>-2.663330509385449E-2</c:v>
                </c:pt>
                <c:pt idx="1367">
                  <c:v>-2.7006867335432519E-2</c:v>
                </c:pt>
                <c:pt idx="1368">
                  <c:v>-2.703420115798702E-2</c:v>
                </c:pt>
                <c:pt idx="1369">
                  <c:v>-2.704331243217184E-2</c:v>
                </c:pt>
                <c:pt idx="1370">
                  <c:v>-2.704331243217184E-2</c:v>
                </c:pt>
                <c:pt idx="1371">
                  <c:v>-2.704331243217184E-2</c:v>
                </c:pt>
                <c:pt idx="1372">
                  <c:v>-2.7052423706356674E-2</c:v>
                </c:pt>
                <c:pt idx="1373">
                  <c:v>-2.7097980077280828E-2</c:v>
                </c:pt>
                <c:pt idx="1374">
                  <c:v>-2.7097980077280828E-2</c:v>
                </c:pt>
                <c:pt idx="1375">
                  <c:v>-2.7097980077280828E-2</c:v>
                </c:pt>
                <c:pt idx="1376">
                  <c:v>-2.7097980077280828E-2</c:v>
                </c:pt>
                <c:pt idx="1377">
                  <c:v>-2.7097980077280828E-2</c:v>
                </c:pt>
                <c:pt idx="1378">
                  <c:v>-2.7097980077280828E-2</c:v>
                </c:pt>
                <c:pt idx="1379">
                  <c:v>-2.7097980077280828E-2</c:v>
                </c:pt>
                <c:pt idx="1387">
                  <c:v>-2.7517098689782998E-2</c:v>
                </c:pt>
                <c:pt idx="1388">
                  <c:v>-2.7526209963967832E-2</c:v>
                </c:pt>
                <c:pt idx="1389">
                  <c:v>-2.7535321238152666E-2</c:v>
                </c:pt>
                <c:pt idx="1390">
                  <c:v>-2.7553543786522319E-2</c:v>
                </c:pt>
                <c:pt idx="1391">
                  <c:v>-2.7617322705816127E-2</c:v>
                </c:pt>
                <c:pt idx="1392">
                  <c:v>-2.7708435447664437E-2</c:v>
                </c:pt>
                <c:pt idx="1393">
                  <c:v>-2.7954439850654836E-2</c:v>
                </c:pt>
                <c:pt idx="1394">
                  <c:v>-2.7954439850654836E-2</c:v>
                </c:pt>
                <c:pt idx="1395">
                  <c:v>-2.7954439850654836E-2</c:v>
                </c:pt>
                <c:pt idx="1396">
                  <c:v>-2.8182221705275581E-2</c:v>
                </c:pt>
                <c:pt idx="1397">
                  <c:v>-2.9794917235990495E-2</c:v>
                </c:pt>
                <c:pt idx="1398">
                  <c:v>-2.9794917235990495E-2</c:v>
                </c:pt>
                <c:pt idx="1399">
                  <c:v>-2.9794917235990495E-2</c:v>
                </c:pt>
                <c:pt idx="1400">
                  <c:v>-2.9804028510175315E-2</c:v>
                </c:pt>
                <c:pt idx="1401">
                  <c:v>-2.9804028510175315E-2</c:v>
                </c:pt>
                <c:pt idx="1402">
                  <c:v>-3.0059144187350562E-2</c:v>
                </c:pt>
                <c:pt idx="1403">
                  <c:v>-3.0113811832459536E-2</c:v>
                </c:pt>
                <c:pt idx="1404">
                  <c:v>-3.0168479477568524E-2</c:v>
                </c:pt>
                <c:pt idx="1405">
                  <c:v>-3.0250480945231986E-2</c:v>
                </c:pt>
                <c:pt idx="1406">
                  <c:v>-3.039626133218927E-2</c:v>
                </c:pt>
                <c:pt idx="1407">
                  <c:v>-3.0423595154743757E-2</c:v>
                </c:pt>
                <c:pt idx="1408">
                  <c:v>-3.0587598090070695E-2</c:v>
                </c:pt>
                <c:pt idx="1409">
                  <c:v>-3.0587598090070695E-2</c:v>
                </c:pt>
                <c:pt idx="1410">
                  <c:v>-3.0706044654473491E-2</c:v>
                </c:pt>
                <c:pt idx="1411">
                  <c:v>-3.0724267202843145E-2</c:v>
                </c:pt>
                <c:pt idx="1412">
                  <c:v>-3.0733378477027978E-2</c:v>
                </c:pt>
                <c:pt idx="1413">
                  <c:v>-3.080626867050662E-2</c:v>
                </c:pt>
                <c:pt idx="1414">
                  <c:v>-3.080626867050662E-2</c:v>
                </c:pt>
                <c:pt idx="1415">
                  <c:v>-3.1024939250942532E-2</c:v>
                </c:pt>
                <c:pt idx="1416">
                  <c:v>-3.1043161799312199E-2</c:v>
                </c:pt>
                <c:pt idx="1417">
                  <c:v>-3.1052273073497019E-2</c:v>
                </c:pt>
                <c:pt idx="1418">
                  <c:v>-3.1216276008823957E-2</c:v>
                </c:pt>
                <c:pt idx="1419">
                  <c:v>-3.122538728300879E-2</c:v>
                </c:pt>
                <c:pt idx="1420">
                  <c:v>-3.2883639184647845E-2</c:v>
                </c:pt>
                <c:pt idx="1421">
                  <c:v>-3.3922324441718457E-2</c:v>
                </c:pt>
                <c:pt idx="1422">
                  <c:v>-3.3922324441718457E-2</c:v>
                </c:pt>
                <c:pt idx="1423">
                  <c:v>-3.3940546990088125E-2</c:v>
                </c:pt>
                <c:pt idx="1424">
                  <c:v>-3.3976992086827446E-2</c:v>
                </c:pt>
                <c:pt idx="1425">
                  <c:v>-3.4058993554490907E-2</c:v>
                </c:pt>
                <c:pt idx="1426">
                  <c:v>-3.4250330312372332E-2</c:v>
                </c:pt>
                <c:pt idx="1427">
                  <c:v>-3.4268552860741999E-2</c:v>
                </c:pt>
                <c:pt idx="1428">
                  <c:v>-3.4505445989547578E-2</c:v>
                </c:pt>
                <c:pt idx="1429">
                  <c:v>-3.4569224908841387E-2</c:v>
                </c:pt>
                <c:pt idx="1430">
                  <c:v>-3.457833618302622E-2</c:v>
                </c:pt>
                <c:pt idx="1431">
                  <c:v>-3.4596558731395874E-2</c:v>
                </c:pt>
                <c:pt idx="1432">
                  <c:v>-3.4651226376504862E-2</c:v>
                </c:pt>
                <c:pt idx="1433">
                  <c:v>-3.4906342053680095E-2</c:v>
                </c:pt>
                <c:pt idx="1434">
                  <c:v>-3.4979232247158737E-2</c:v>
                </c:pt>
                <c:pt idx="1435">
                  <c:v>-3.6291255729774249E-2</c:v>
                </c:pt>
                <c:pt idx="1436">
                  <c:v>-3.6519037584394995E-2</c:v>
                </c:pt>
                <c:pt idx="1437">
                  <c:v>-3.6528148858579829E-2</c:v>
                </c:pt>
                <c:pt idx="1438">
                  <c:v>-3.6528148858579829E-2</c:v>
                </c:pt>
                <c:pt idx="1439">
                  <c:v>-3.6528148858579829E-2</c:v>
                </c:pt>
                <c:pt idx="1440">
                  <c:v>-3.6528148858579829E-2</c:v>
                </c:pt>
                <c:pt idx="1441">
                  <c:v>-3.6528148858579829E-2</c:v>
                </c:pt>
                <c:pt idx="1442">
                  <c:v>-3.6874377277603371E-2</c:v>
                </c:pt>
                <c:pt idx="1443">
                  <c:v>-3.7083936583854449E-2</c:v>
                </c:pt>
                <c:pt idx="1444">
                  <c:v>-3.7093047858039283E-2</c:v>
                </c:pt>
                <c:pt idx="1445">
                  <c:v>-3.7102159132224116E-2</c:v>
                </c:pt>
                <c:pt idx="1446">
                  <c:v>-3.72479395191814E-2</c:v>
                </c:pt>
                <c:pt idx="1447">
                  <c:v>-3.7411942454508337E-2</c:v>
                </c:pt>
                <c:pt idx="1448">
                  <c:v>-3.7411942454508337E-2</c:v>
                </c:pt>
                <c:pt idx="1449">
                  <c:v>-3.7466610099617312E-2</c:v>
                </c:pt>
                <c:pt idx="1450">
                  <c:v>-3.7539500293095954E-2</c:v>
                </c:pt>
                <c:pt idx="1451">
                  <c:v>-3.7767282147716699E-2</c:v>
                </c:pt>
                <c:pt idx="1452">
                  <c:v>-3.7785504696086367E-2</c:v>
                </c:pt>
                <c:pt idx="1453">
                  <c:v>-3.7840172341195341E-2</c:v>
                </c:pt>
                <c:pt idx="1454">
                  <c:v>-3.7840172341195341E-2</c:v>
                </c:pt>
                <c:pt idx="1455">
                  <c:v>-3.7858394889564995E-2</c:v>
                </c:pt>
                <c:pt idx="1456">
                  <c:v>-3.7858394889564995E-2</c:v>
                </c:pt>
                <c:pt idx="1457">
                  <c:v>-3.7858394889564995E-2</c:v>
                </c:pt>
                <c:pt idx="1458">
                  <c:v>-3.7867506163749828E-2</c:v>
                </c:pt>
                <c:pt idx="1459">
                  <c:v>-3.7867506163749828E-2</c:v>
                </c:pt>
                <c:pt idx="1460">
                  <c:v>-3.7995064002337445E-2</c:v>
                </c:pt>
                <c:pt idx="1461">
                  <c:v>-3.8113510566740241E-2</c:v>
                </c:pt>
                <c:pt idx="1462">
                  <c:v>-3.8414182614839629E-2</c:v>
                </c:pt>
                <c:pt idx="1463">
                  <c:v>-3.8423293889024462E-2</c:v>
                </c:pt>
                <c:pt idx="1464">
                  <c:v>-4.0035989419739362E-2</c:v>
                </c:pt>
                <c:pt idx="1465">
                  <c:v>-4.0409551661317392E-2</c:v>
                </c:pt>
                <c:pt idx="1466">
                  <c:v>-4.0682889886862292E-2</c:v>
                </c:pt>
                <c:pt idx="1467">
                  <c:v>-4.0947116838222358E-2</c:v>
                </c:pt>
                <c:pt idx="1468">
                  <c:v>-4.0956228112407192E-2</c:v>
                </c:pt>
                <c:pt idx="1469">
                  <c:v>-4.0992673209146499E-2</c:v>
                </c:pt>
                <c:pt idx="1470">
                  <c:v>-4.0992673209146499E-2</c:v>
                </c:pt>
                <c:pt idx="1471">
                  <c:v>-4.1275122708876233E-2</c:v>
                </c:pt>
                <c:pt idx="1472">
                  <c:v>-4.1320679079800388E-2</c:v>
                </c:pt>
                <c:pt idx="1473">
                  <c:v>-4.1393569273279029E-2</c:v>
                </c:pt>
                <c:pt idx="1474">
                  <c:v>-4.1603128579530108E-2</c:v>
                </c:pt>
                <c:pt idx="1475">
                  <c:v>-4.3452717239050601E-2</c:v>
                </c:pt>
                <c:pt idx="1476">
                  <c:v>-4.4181619173836992E-2</c:v>
                </c:pt>
                <c:pt idx="1477">
                  <c:v>-4.4409401028457737E-2</c:v>
                </c:pt>
                <c:pt idx="1478">
                  <c:v>-4.4464068673566726E-2</c:v>
                </c:pt>
                <c:pt idx="1479">
                  <c:v>-4.4500513770306033E-2</c:v>
                </c:pt>
                <c:pt idx="1480">
                  <c:v>-4.4509625044490866E-2</c:v>
                </c:pt>
                <c:pt idx="1481">
                  <c:v>-4.4582515237969508E-2</c:v>
                </c:pt>
                <c:pt idx="1482">
                  <c:v>-4.4819408366775088E-2</c:v>
                </c:pt>
                <c:pt idx="1483">
                  <c:v>-4.4828519640959921E-2</c:v>
                </c:pt>
                <c:pt idx="1484">
                  <c:v>-4.5120080414874475E-2</c:v>
                </c:pt>
                <c:pt idx="1485">
                  <c:v>-4.5129191689059309E-2</c:v>
                </c:pt>
                <c:pt idx="1486">
                  <c:v>-4.5202081882537951E-2</c:v>
                </c:pt>
                <c:pt idx="1487">
                  <c:v>-4.696055780021012E-2</c:v>
                </c:pt>
                <c:pt idx="1488">
                  <c:v>-4.6997002896949441E-2</c:v>
                </c:pt>
                <c:pt idx="1489">
                  <c:v>-4.7297674945048829E-2</c:v>
                </c:pt>
                <c:pt idx="1490">
                  <c:v>-4.7315897493418496E-2</c:v>
                </c:pt>
                <c:pt idx="1491">
                  <c:v>-4.7370565138527471E-2</c:v>
                </c:pt>
                <c:pt idx="1492">
                  <c:v>-4.746167788037578E-2</c:v>
                </c:pt>
                <c:pt idx="1493">
                  <c:v>-4.7634792089887537E-2</c:v>
                </c:pt>
                <c:pt idx="1494">
                  <c:v>-4.7698571009181359E-2</c:v>
                </c:pt>
                <c:pt idx="1495">
                  <c:v>-4.8090355799129042E-2</c:v>
                </c:pt>
                <c:pt idx="1496">
                  <c:v>-4.8272581282825647E-2</c:v>
                </c:pt>
                <c:pt idx="1497">
                  <c:v>-4.8327248927934621E-2</c:v>
                </c:pt>
                <c:pt idx="1498">
                  <c:v>-4.8336360202119455E-2</c:v>
                </c:pt>
                <c:pt idx="1499">
                  <c:v>-4.8436584218152584E-2</c:v>
                </c:pt>
                <c:pt idx="1500">
                  <c:v>-4.8646143524403662E-2</c:v>
                </c:pt>
                <c:pt idx="1501">
                  <c:v>-5.0869294425502184E-2</c:v>
                </c:pt>
                <c:pt idx="1502">
                  <c:v>-5.0878405699687004E-2</c:v>
                </c:pt>
                <c:pt idx="1503">
                  <c:v>-5.0887516973871838E-2</c:v>
                </c:pt>
                <c:pt idx="1504">
                  <c:v>-5.096040716735048E-2</c:v>
                </c:pt>
                <c:pt idx="1505">
                  <c:v>-5.1078853731753263E-2</c:v>
                </c:pt>
                <c:pt idx="1506">
                  <c:v>-5.109707628012293E-2</c:v>
                </c:pt>
                <c:pt idx="1507">
                  <c:v>-5.1169966473601572E-2</c:v>
                </c:pt>
                <c:pt idx="1508">
                  <c:v>-5.1179077747786392E-2</c:v>
                </c:pt>
                <c:pt idx="1509">
                  <c:v>-5.1197300296156059E-2</c:v>
                </c:pt>
                <c:pt idx="1510">
                  <c:v>-5.1206411570340893E-2</c:v>
                </c:pt>
                <c:pt idx="1511">
                  <c:v>-5.1261079215449867E-2</c:v>
                </c:pt>
                <c:pt idx="1512">
                  <c:v>-5.15161948926251E-2</c:v>
                </c:pt>
                <c:pt idx="1513">
                  <c:v>-5.1534417440994768E-2</c:v>
                </c:pt>
                <c:pt idx="1514">
                  <c:v>-5.1743976747245859E-2</c:v>
                </c:pt>
                <c:pt idx="1515">
                  <c:v>-5.1844200763278989E-2</c:v>
                </c:pt>
                <c:pt idx="1516">
                  <c:v>-5.1853312037463808E-2</c:v>
                </c:pt>
                <c:pt idx="1517">
                  <c:v>-5.1944424779312118E-2</c:v>
                </c:pt>
                <c:pt idx="1518">
                  <c:v>-5.4085574212747151E-2</c:v>
                </c:pt>
                <c:pt idx="1519">
                  <c:v>-5.4213132051334767E-2</c:v>
                </c:pt>
                <c:pt idx="1520">
                  <c:v>-5.4696029583130759E-2</c:v>
                </c:pt>
                <c:pt idx="1521">
                  <c:v>-5.4905588889381851E-2</c:v>
                </c:pt>
                <c:pt idx="1522">
                  <c:v>-5.5151593292372264E-2</c:v>
                </c:pt>
                <c:pt idx="1523">
                  <c:v>-5.5361152598623342E-2</c:v>
                </c:pt>
                <c:pt idx="1524">
                  <c:v>-5.7429411838579747E-2</c:v>
                </c:pt>
                <c:pt idx="1525">
                  <c:v>-5.7497746394965965E-2</c:v>
                </c:pt>
                <c:pt idx="1526">
                  <c:v>-5.7561525314259787E-2</c:v>
                </c:pt>
                <c:pt idx="1527">
                  <c:v>-5.7566080951352197E-2</c:v>
                </c:pt>
                <c:pt idx="1528">
                  <c:v>-5.7894086822006072E-2</c:v>
                </c:pt>
                <c:pt idx="1529">
                  <c:v>-5.8340539257062743E-2</c:v>
                </c:pt>
                <c:pt idx="1530">
                  <c:v>-5.8522764740759348E-2</c:v>
                </c:pt>
                <c:pt idx="1531">
                  <c:v>-5.8550098563313835E-2</c:v>
                </c:pt>
                <c:pt idx="1532">
                  <c:v>-5.8622988756792477E-2</c:v>
                </c:pt>
                <c:pt idx="1533">
                  <c:v>-6.1110366609251052E-2</c:v>
                </c:pt>
                <c:pt idx="1534">
                  <c:v>-6.1237924447838668E-2</c:v>
                </c:pt>
                <c:pt idx="1535">
                  <c:v>-6.1401927383165605E-2</c:v>
                </c:pt>
                <c:pt idx="1536">
                  <c:v>-6.1748155802189147E-2</c:v>
                </c:pt>
                <c:pt idx="1537">
                  <c:v>-6.1830157269852609E-2</c:v>
                </c:pt>
                <c:pt idx="1538">
                  <c:v>-6.3925750332363501E-2</c:v>
                </c:pt>
                <c:pt idx="1539">
                  <c:v>-6.4709319912258881E-2</c:v>
                </c:pt>
                <c:pt idx="1540">
                  <c:v>-6.4718431186443715E-2</c:v>
                </c:pt>
                <c:pt idx="1541">
                  <c:v>-6.4718431186443715E-2</c:v>
                </c:pt>
                <c:pt idx="1542">
                  <c:v>-6.7451813441892702E-2</c:v>
                </c:pt>
                <c:pt idx="1543">
                  <c:v>-6.7588482554665152E-2</c:v>
                </c:pt>
                <c:pt idx="1544">
                  <c:v>-6.7770708038361743E-2</c:v>
                </c:pt>
                <c:pt idx="1545">
                  <c:v>-6.7788930586731411E-2</c:v>
                </c:pt>
                <c:pt idx="1546">
                  <c:v>-6.789826587694936E-2</c:v>
                </c:pt>
                <c:pt idx="1547">
                  <c:v>-6.9009841327498614E-2</c:v>
                </c:pt>
                <c:pt idx="1548">
                  <c:v>-7.1442551534848214E-2</c:v>
                </c:pt>
                <c:pt idx="1549">
                  <c:v>-7.1570109373435831E-2</c:v>
                </c:pt>
                <c:pt idx="1550">
                  <c:v>-7.4485717112581423E-2</c:v>
                </c:pt>
                <c:pt idx="1551">
                  <c:v>-7.4485717112581423E-2</c:v>
                </c:pt>
                <c:pt idx="1552">
                  <c:v>-7.4686165144647682E-2</c:v>
                </c:pt>
                <c:pt idx="1553">
                  <c:v>-7.4950392096007748E-2</c:v>
                </c:pt>
                <c:pt idx="1554">
                  <c:v>-7.4959503370192568E-2</c:v>
                </c:pt>
                <c:pt idx="1555">
                  <c:v>-7.5187285224813341E-2</c:v>
                </c:pt>
                <c:pt idx="1556">
                  <c:v>-7.5187285224813341E-2</c:v>
                </c:pt>
                <c:pt idx="1557">
                  <c:v>-7.5369510708509932E-2</c:v>
                </c:pt>
                <c:pt idx="1558">
                  <c:v>-7.5524402369652036E-2</c:v>
                </c:pt>
                <c:pt idx="1559">
                  <c:v>-7.5551736192206523E-2</c:v>
                </c:pt>
                <c:pt idx="1560">
                  <c:v>-7.5551736192206523E-2</c:v>
                </c:pt>
                <c:pt idx="1561">
                  <c:v>-7.7993557673740957E-2</c:v>
                </c:pt>
                <c:pt idx="1562">
                  <c:v>-7.8376231189503806E-2</c:v>
                </c:pt>
                <c:pt idx="1563">
                  <c:v>-7.8877351269669452E-2</c:v>
                </c:pt>
                <c:pt idx="1564">
                  <c:v>-7.905957675336607E-2</c:v>
                </c:pt>
                <c:pt idx="1565">
                  <c:v>-8.1200726186801089E-2</c:v>
                </c:pt>
                <c:pt idx="1566">
                  <c:v>-8.1537843331639812E-2</c:v>
                </c:pt>
                <c:pt idx="1567">
                  <c:v>-8.5018350070244844E-2</c:v>
                </c:pt>
                <c:pt idx="1568">
                  <c:v>-8.5200575553941463E-2</c:v>
                </c:pt>
                <c:pt idx="1569">
                  <c:v>-8.8571747002328546E-2</c:v>
                </c:pt>
                <c:pt idx="1570">
                  <c:v>-8.8849640864965843E-2</c:v>
                </c:pt>
                <c:pt idx="1571">
                  <c:v>-9.1441798370549984E-2</c:v>
                </c:pt>
                <c:pt idx="1572">
                  <c:v>-9.1551133660767933E-2</c:v>
                </c:pt>
                <c:pt idx="1573">
                  <c:v>-9.1906473353976295E-2</c:v>
                </c:pt>
                <c:pt idx="1574">
                  <c:v>-9.2589818917838532E-2</c:v>
                </c:pt>
                <c:pt idx="1575">
                  <c:v>-9.508630804448194E-2</c:v>
                </c:pt>
                <c:pt idx="1576">
                  <c:v>-9.508630804448194E-2</c:v>
                </c:pt>
                <c:pt idx="1577">
                  <c:v>-9.5304978624917866E-2</c:v>
                </c:pt>
                <c:pt idx="1578">
                  <c:v>-9.5377868818396508E-2</c:v>
                </c:pt>
                <c:pt idx="1579">
                  <c:v>-9.5386980092581355E-2</c:v>
                </c:pt>
                <c:pt idx="1580">
                  <c:v>-9.5396091366766175E-2</c:v>
                </c:pt>
                <c:pt idx="1581">
                  <c:v>-9.5405202640950995E-2</c:v>
                </c:pt>
                <c:pt idx="1582">
                  <c:v>-9.5642095769756588E-2</c:v>
                </c:pt>
                <c:pt idx="1583">
                  <c:v>-9.573320851160487E-2</c:v>
                </c:pt>
                <c:pt idx="1584">
                  <c:v>-9.6061214382258772E-2</c:v>
                </c:pt>
                <c:pt idx="1585">
                  <c:v>-9.6070325656443592E-2</c:v>
                </c:pt>
                <c:pt idx="1586">
                  <c:v>-9.6343663881988492E-2</c:v>
                </c:pt>
                <c:pt idx="1587">
                  <c:v>-9.6343663881988492E-2</c:v>
                </c:pt>
                <c:pt idx="1588">
                  <c:v>-9.8894820653740875E-2</c:v>
                </c:pt>
                <c:pt idx="1589">
                  <c:v>-9.8894820653740875E-2</c:v>
                </c:pt>
                <c:pt idx="1590">
                  <c:v>-9.9127158145454045E-2</c:v>
                </c:pt>
                <c:pt idx="1591">
                  <c:v>-9.9277494169503724E-2</c:v>
                </c:pt>
                <c:pt idx="1592">
                  <c:v>-9.9286605443688572E-2</c:v>
                </c:pt>
                <c:pt idx="1593">
                  <c:v>-9.9587277491787959E-2</c:v>
                </c:pt>
                <c:pt idx="1594">
                  <c:v>-9.9596388765972779E-2</c:v>
                </c:pt>
                <c:pt idx="1595">
                  <c:v>-9.9605500040157599E-2</c:v>
                </c:pt>
                <c:pt idx="1596">
                  <c:v>-9.9614611314342447E-2</c:v>
                </c:pt>
                <c:pt idx="1597">
                  <c:v>-9.9933505910811501E-2</c:v>
                </c:pt>
                <c:pt idx="1598">
                  <c:v>-0.10200176515076788</c:v>
                </c:pt>
                <c:pt idx="1599">
                  <c:v>-0.10200176515076788</c:v>
                </c:pt>
                <c:pt idx="1600">
                  <c:v>-0.10302222785946884</c:v>
                </c:pt>
                <c:pt idx="1601">
                  <c:v>-0.10311334060131715</c:v>
                </c:pt>
                <c:pt idx="1602">
                  <c:v>-0.10520893366382804</c:v>
                </c:pt>
                <c:pt idx="1603">
                  <c:v>-0.10589227922769028</c:v>
                </c:pt>
                <c:pt idx="1604">
                  <c:v>-0.10591050177605994</c:v>
                </c:pt>
                <c:pt idx="1605">
                  <c:v>-0.10601072579209307</c:v>
                </c:pt>
                <c:pt idx="1606">
                  <c:v>-0.10624761892089864</c:v>
                </c:pt>
                <c:pt idx="1607">
                  <c:v>-0.10649817896098147</c:v>
                </c:pt>
                <c:pt idx="1608">
                  <c:v>-0.10872588549917241</c:v>
                </c:pt>
                <c:pt idx="1609">
                  <c:v>-0.10916322666004423</c:v>
                </c:pt>
                <c:pt idx="1610">
                  <c:v>-0.10934089650664842</c:v>
                </c:pt>
                <c:pt idx="1611">
                  <c:v>-0.10950945507906777</c:v>
                </c:pt>
                <c:pt idx="1612">
                  <c:v>-0.10951856635325259</c:v>
                </c:pt>
                <c:pt idx="1613">
                  <c:v>-0.10985568349809131</c:v>
                </c:pt>
                <c:pt idx="1614">
                  <c:v>-0.11205150057663534</c:v>
                </c:pt>
                <c:pt idx="1615">
                  <c:v>-0.11293529417256383</c:v>
                </c:pt>
                <c:pt idx="1616">
                  <c:v>-0.11294440544674868</c:v>
                </c:pt>
                <c:pt idx="1617">
                  <c:v>-0.11367330738153507</c:v>
                </c:pt>
                <c:pt idx="1618">
                  <c:v>-0.11368241865571989</c:v>
                </c:pt>
                <c:pt idx="1619">
                  <c:v>-0.11545000584757691</c:v>
                </c:pt>
                <c:pt idx="1620">
                  <c:v>-0.11589645828263358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F10-487D-9CCE-250A698E8BDF}"/>
            </c:ext>
          </c:extLst>
        </c:ser>
        <c:ser>
          <c:idx val="8"/>
          <c:order val="8"/>
          <c:tx>
            <c:strRef>
              <c:f>'Active 1'!$T$20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1'!$T$21:$T$1618</c:f>
              <c:numCache>
                <c:formatCode>General</c:formatCode>
                <c:ptCount val="1598"/>
                <c:pt idx="213">
                  <c:v>0.22699720000309753</c:v>
                </c:pt>
                <c:pt idx="567">
                  <c:v>-0.13250359999801731</c:v>
                </c:pt>
                <c:pt idx="578">
                  <c:v>-0.21000279999861959</c:v>
                </c:pt>
                <c:pt idx="731">
                  <c:v>9.1876799997407943E-2</c:v>
                </c:pt>
                <c:pt idx="767">
                  <c:v>-0.18576519999623997</c:v>
                </c:pt>
                <c:pt idx="769">
                  <c:v>9.1747600003145635E-2</c:v>
                </c:pt>
                <c:pt idx="886">
                  <c:v>-7.9849599998851772E-2</c:v>
                </c:pt>
                <c:pt idx="155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F10-487D-9CCE-250A698E8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54824"/>
        <c:axId val="1"/>
      </c:scatterChart>
      <c:valAx>
        <c:axId val="902554824"/>
        <c:scaling>
          <c:orientation val="minMax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52778921701735"/>
              <c:y val="0.84963196635120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882352941176471E-2"/>
              <c:y val="0.41324921135646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5482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0087188237661463E-2"/>
          <c:y val="0.90851735015772872"/>
          <c:w val="0.88277998538471936"/>
          <c:h val="6.309148264984221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993281075027994"/>
          <c:y val="3.1645569620253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46024636058228E-2"/>
          <c:y val="0.21835476778018656"/>
          <c:w val="0.83314669652855544"/>
          <c:h val="0.57911481889527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  <c:pt idx="1614">
                  <c:v>17995</c:v>
                </c:pt>
                <c:pt idx="1615">
                  <c:v>17996</c:v>
                </c:pt>
                <c:pt idx="1616">
                  <c:v>18239</c:v>
                </c:pt>
              </c:numCache>
            </c:numRef>
          </c:xVal>
          <c:yVal>
            <c:numRef>
              <c:f>'Active 2'!$H$21:$H$1800</c:f>
              <c:numCache>
                <c:formatCode>General</c:formatCode>
                <c:ptCount val="1780"/>
                <c:pt idx="8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8D-470E-BBB2-D55B1D09400C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Mallama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2'!$I$21:$I$1600</c:f>
              <c:numCache>
                <c:formatCode>General</c:formatCode>
                <c:ptCount val="1580"/>
                <c:pt idx="614">
                  <c:v>1.3567200003308244E-2</c:v>
                </c:pt>
                <c:pt idx="635">
                  <c:v>1.1632000001554843E-2</c:v>
                </c:pt>
                <c:pt idx="661">
                  <c:v>9.5968000023276545E-3</c:v>
                </c:pt>
                <c:pt idx="707">
                  <c:v>7.8616000027977861E-3</c:v>
                </c:pt>
                <c:pt idx="756">
                  <c:v>4.026399998110719E-3</c:v>
                </c:pt>
                <c:pt idx="782">
                  <c:v>2.4912000008043833E-3</c:v>
                </c:pt>
                <c:pt idx="822">
                  <c:v>1.2560000031953678E-3</c:v>
                </c:pt>
                <c:pt idx="846">
                  <c:v>8.5599999874830246E-4</c:v>
                </c:pt>
                <c:pt idx="886">
                  <c:v>4.2080000275745988E-4</c:v>
                </c:pt>
                <c:pt idx="920">
                  <c:v>3.8560000393772498E-4</c:v>
                </c:pt>
                <c:pt idx="1414">
                  <c:v>-3.4679999997024424E-2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8D-470E-BBB2-D55B1D09400C}"/>
            </c:ext>
          </c:extLst>
        </c:ser>
        <c:ser>
          <c:idx val="2"/>
          <c:order val="2"/>
          <c:tx>
            <c:strRef>
              <c:f>'Active 2'!$J$20:$J$20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2'!$J$21:$J$1600</c:f>
              <c:numCache>
                <c:formatCode>General</c:formatCode>
                <c:ptCount val="1580"/>
                <c:pt idx="829">
                  <c:v>9.0400000772206113E-4</c:v>
                </c:pt>
                <c:pt idx="842">
                  <c:v>-1.1936000009882264E-3</c:v>
                </c:pt>
                <c:pt idx="843">
                  <c:v>-4.3344000005163252E-3</c:v>
                </c:pt>
                <c:pt idx="851">
                  <c:v>-1.9095999959972687E-3</c:v>
                </c:pt>
                <c:pt idx="852">
                  <c:v>-3.4447999933036044E-3</c:v>
                </c:pt>
                <c:pt idx="853">
                  <c:v>5.5520000023534521E-4</c:v>
                </c:pt>
                <c:pt idx="854">
                  <c:v>5.5552000048919581E-3</c:v>
                </c:pt>
                <c:pt idx="857">
                  <c:v>-3.106399999524001E-3</c:v>
                </c:pt>
                <c:pt idx="858">
                  <c:v>2.2880000033183023E-3</c:v>
                </c:pt>
                <c:pt idx="859">
                  <c:v>-8.5280000348575413E-4</c:v>
                </c:pt>
                <c:pt idx="862">
                  <c:v>5.4160000581759959E-4</c:v>
                </c:pt>
                <c:pt idx="901">
                  <c:v>-3.7640000009560026E-3</c:v>
                </c:pt>
                <c:pt idx="902">
                  <c:v>4.63040000613546E-3</c:v>
                </c:pt>
                <c:pt idx="903">
                  <c:v>-7.510399998864159E-3</c:v>
                </c:pt>
                <c:pt idx="910">
                  <c:v>5.3631999981007539E-3</c:v>
                </c:pt>
                <c:pt idx="911">
                  <c:v>3.8280000007944182E-3</c:v>
                </c:pt>
                <c:pt idx="912">
                  <c:v>5.8280000012018718E-3</c:v>
                </c:pt>
                <c:pt idx="913">
                  <c:v>9.6000003395602107E-5</c:v>
                </c:pt>
                <c:pt idx="914">
                  <c:v>-4.391999973449856E-4</c:v>
                </c:pt>
                <c:pt idx="921">
                  <c:v>-1.422399996954482E-3</c:v>
                </c:pt>
                <c:pt idx="929">
                  <c:v>-9.7599993750918657E-5</c:v>
                </c:pt>
                <c:pt idx="943">
                  <c:v>-1.5615999946021475E-3</c:v>
                </c:pt>
                <c:pt idx="955">
                  <c:v>-2.3471999957109801E-3</c:v>
                </c:pt>
                <c:pt idx="956">
                  <c:v>-8.8240000332007185E-4</c:v>
                </c:pt>
                <c:pt idx="957">
                  <c:v>-1.4175999967847019E-3</c:v>
                </c:pt>
                <c:pt idx="958">
                  <c:v>-2.9527999940910377E-3</c:v>
                </c:pt>
                <c:pt idx="965">
                  <c:v>4.8000001697801054E-5</c:v>
                </c:pt>
                <c:pt idx="966">
                  <c:v>-2.2399995941668749E-5</c:v>
                </c:pt>
                <c:pt idx="971">
                  <c:v>1.3160000016796403E-3</c:v>
                </c:pt>
                <c:pt idx="972">
                  <c:v>-2.7543999967747368E-3</c:v>
                </c:pt>
                <c:pt idx="974">
                  <c:v>1.1192000092705712E-3</c:v>
                </c:pt>
                <c:pt idx="1004">
                  <c:v>-5.399999936344102E-4</c:v>
                </c:pt>
                <c:pt idx="1005">
                  <c:v>2.389599998423364E-3</c:v>
                </c:pt>
                <c:pt idx="1014">
                  <c:v>-3.3423999993829057E-3</c:v>
                </c:pt>
                <c:pt idx="1025">
                  <c:v>-1.8064000032609329E-3</c:v>
                </c:pt>
                <c:pt idx="1035">
                  <c:v>-1.6487999964738265E-3</c:v>
                </c:pt>
                <c:pt idx="1036">
                  <c:v>6.8960000498918816E-4</c:v>
                </c:pt>
                <c:pt idx="1045">
                  <c:v>-4.5039999531581998E-4</c:v>
                </c:pt>
                <c:pt idx="1049">
                  <c:v>-2.3231999948620796E-3</c:v>
                </c:pt>
                <c:pt idx="1069">
                  <c:v>4.3560000049183145E-3</c:v>
                </c:pt>
                <c:pt idx="1076">
                  <c:v>-2.305599999090191E-3</c:v>
                </c:pt>
                <c:pt idx="1093">
                  <c:v>2.9656000042450614E-3</c:v>
                </c:pt>
                <c:pt idx="1094">
                  <c:v>3.4304000073461793E-3</c:v>
                </c:pt>
                <c:pt idx="1105">
                  <c:v>6.9839999923715368E-4</c:v>
                </c:pt>
                <c:pt idx="1106">
                  <c:v>2.6983999996446073E-3</c:v>
                </c:pt>
                <c:pt idx="1114">
                  <c:v>5.1840000378433615E-4</c:v>
                </c:pt>
                <c:pt idx="1116">
                  <c:v>3.2512000034330413E-3</c:v>
                </c:pt>
                <c:pt idx="1121">
                  <c:v>4.1112000035354868E-3</c:v>
                </c:pt>
                <c:pt idx="1122">
                  <c:v>-3.9591999957337976E-3</c:v>
                </c:pt>
                <c:pt idx="1123">
                  <c:v>-9.5919999876059592E-4</c:v>
                </c:pt>
                <c:pt idx="1124">
                  <c:v>2.0408000054885633E-3</c:v>
                </c:pt>
                <c:pt idx="1125">
                  <c:v>-3.4943999926326796E-3</c:v>
                </c:pt>
                <c:pt idx="1126">
                  <c:v>-3.4943999926326796E-3</c:v>
                </c:pt>
                <c:pt idx="1127">
                  <c:v>-1.494399992225226E-3</c:v>
                </c:pt>
                <c:pt idx="1128">
                  <c:v>3.6480000562733039E-4</c:v>
                </c:pt>
                <c:pt idx="1137">
                  <c:v>-1.2967999937245622E-3</c:v>
                </c:pt>
                <c:pt idx="1138">
                  <c:v>1.6800000594230369E-4</c:v>
                </c:pt>
                <c:pt idx="1142">
                  <c:v>1.1200000153621659E-4</c:v>
                </c:pt>
                <c:pt idx="1144">
                  <c:v>2.3800000053597614E-3</c:v>
                </c:pt>
                <c:pt idx="1152">
                  <c:v>-3.476799996860791E-3</c:v>
                </c:pt>
                <c:pt idx="1153">
                  <c:v>-4.5471999983419664E-3</c:v>
                </c:pt>
                <c:pt idx="1154">
                  <c:v>-2.8847999928984791E-3</c:v>
                </c:pt>
                <c:pt idx="1158">
                  <c:v>-4.4056000042473897E-3</c:v>
                </c:pt>
                <c:pt idx="1159">
                  <c:v>-2.9407999973045662E-3</c:v>
                </c:pt>
                <c:pt idx="1160">
                  <c:v>-1.0815999994520098E-3</c:v>
                </c:pt>
                <c:pt idx="1164">
                  <c:v>-1.2783999991370365E-3</c:v>
                </c:pt>
                <c:pt idx="1165">
                  <c:v>-4.3487999937497079E-3</c:v>
                </c:pt>
                <c:pt idx="1168">
                  <c:v>-6.5455999938421883E-3</c:v>
                </c:pt>
                <c:pt idx="1169">
                  <c:v>-1.0808000006363727E-3</c:v>
                </c:pt>
                <c:pt idx="1175">
                  <c:v>-8.1343999991076998E-3</c:v>
                </c:pt>
                <c:pt idx="1181">
                  <c:v>-4.2607999930623919E-3</c:v>
                </c:pt>
                <c:pt idx="1182">
                  <c:v>-2.3311999975703657E-3</c:v>
                </c:pt>
                <c:pt idx="1183">
                  <c:v>-4.0159999480238184E-4</c:v>
                </c:pt>
                <c:pt idx="1188">
                  <c:v>-3.9927999969222583E-3</c:v>
                </c:pt>
                <c:pt idx="1189">
                  <c:v>-4.0631999945617281E-3</c:v>
                </c:pt>
                <c:pt idx="1190">
                  <c:v>-2.2743999943486415E-3</c:v>
                </c:pt>
                <c:pt idx="1191">
                  <c:v>-5.0064000024576671E-3</c:v>
                </c:pt>
                <c:pt idx="1194">
                  <c:v>-8.3135999957448803E-3</c:v>
                </c:pt>
                <c:pt idx="1201">
                  <c:v>-9.8480000015115365E-3</c:v>
                </c:pt>
                <c:pt idx="1202">
                  <c:v>-8.3832000018446706E-3</c:v>
                </c:pt>
                <c:pt idx="1203">
                  <c:v>-5.9183999983360991E-3</c:v>
                </c:pt>
                <c:pt idx="1204">
                  <c:v>-5.9183999983360991E-3</c:v>
                </c:pt>
                <c:pt idx="1225">
                  <c:v>-3.2664000027580187E-3</c:v>
                </c:pt>
                <c:pt idx="1226">
                  <c:v>-1.2801600001694169E-2</c:v>
                </c:pt>
                <c:pt idx="1229">
                  <c:v>-1.3913599992520176E-2</c:v>
                </c:pt>
                <c:pt idx="1230">
                  <c:v>-1.0448799999721814E-2</c:v>
                </c:pt>
                <c:pt idx="1234">
                  <c:v>-1.7039999998814892E-2</c:v>
                </c:pt>
                <c:pt idx="1235">
                  <c:v>-1.0110399998666253E-2</c:v>
                </c:pt>
                <c:pt idx="1237">
                  <c:v>-6.8423999982769601E-3</c:v>
                </c:pt>
                <c:pt idx="1238">
                  <c:v>-1.1377599999832455E-2</c:v>
                </c:pt>
                <c:pt idx="1240">
                  <c:v>-1.2699200000497513E-2</c:v>
                </c:pt>
                <c:pt idx="1241">
                  <c:v>-1.2234399997396395E-2</c:v>
                </c:pt>
                <c:pt idx="1242">
                  <c:v>-6.2343999961740337E-3</c:v>
                </c:pt>
                <c:pt idx="1243">
                  <c:v>-5.7695999930729158E-3</c:v>
                </c:pt>
                <c:pt idx="1244">
                  <c:v>-1.2304800002311822E-2</c:v>
                </c:pt>
                <c:pt idx="1250">
                  <c:v>-1.4290399994933978E-2</c:v>
                </c:pt>
                <c:pt idx="1251">
                  <c:v>-1.4825600002950523E-2</c:v>
                </c:pt>
                <c:pt idx="1252">
                  <c:v>-1.5431199994054623E-2</c:v>
                </c:pt>
                <c:pt idx="1254">
                  <c:v>-1.4163200001348741E-2</c:v>
                </c:pt>
                <c:pt idx="1255">
                  <c:v>-1.4303999996627681E-2</c:v>
                </c:pt>
                <c:pt idx="1256">
                  <c:v>-1.003599999967264E-2</c:v>
                </c:pt>
                <c:pt idx="1260">
                  <c:v>-1.5680799995607231E-2</c:v>
                </c:pt>
                <c:pt idx="1265">
                  <c:v>-1.6285599995171651E-2</c:v>
                </c:pt>
                <c:pt idx="1266">
                  <c:v>-1.6285599995171651E-2</c:v>
                </c:pt>
                <c:pt idx="1267">
                  <c:v>-1.7158399998152163E-2</c:v>
                </c:pt>
                <c:pt idx="1271">
                  <c:v>-1.6535999995539896E-2</c:v>
                </c:pt>
                <c:pt idx="1288">
                  <c:v>-1.5263999994203914E-2</c:v>
                </c:pt>
                <c:pt idx="1289">
                  <c:v>-1.6869599996425677E-2</c:v>
                </c:pt>
                <c:pt idx="1292">
                  <c:v>-1.5601599996443838E-2</c:v>
                </c:pt>
                <c:pt idx="1294">
                  <c:v>-1.9122399993648287E-2</c:v>
                </c:pt>
                <c:pt idx="1295">
                  <c:v>-1.9192799998563714E-2</c:v>
                </c:pt>
                <c:pt idx="1296">
                  <c:v>-1.8263199999637436E-2</c:v>
                </c:pt>
                <c:pt idx="1297">
                  <c:v>-1.9798399996943772E-2</c:v>
                </c:pt>
                <c:pt idx="1299">
                  <c:v>-1.8386399991868529E-2</c:v>
                </c:pt>
                <c:pt idx="1302">
                  <c:v>-2.6991200000338722E-2</c:v>
                </c:pt>
                <c:pt idx="1303">
                  <c:v>-2.6649599996744655E-2</c:v>
                </c:pt>
                <c:pt idx="1312">
                  <c:v>-2.8025600004184525E-2</c:v>
                </c:pt>
                <c:pt idx="1313">
                  <c:v>-2.4236799996288028E-2</c:v>
                </c:pt>
                <c:pt idx="1315">
                  <c:v>-2.7757600000768434E-2</c:v>
                </c:pt>
                <c:pt idx="1316">
                  <c:v>-2.7292799997667316E-2</c:v>
                </c:pt>
                <c:pt idx="1317">
                  <c:v>-2.6363199998741038E-2</c:v>
                </c:pt>
                <c:pt idx="1318">
                  <c:v>-2.2968799996306188E-2</c:v>
                </c:pt>
                <c:pt idx="1320">
                  <c:v>-2.6559999998426065E-2</c:v>
                </c:pt>
                <c:pt idx="1321">
                  <c:v>-2.8897600001073442E-2</c:v>
                </c:pt>
                <c:pt idx="1329">
                  <c:v>-2.7288799996313173E-2</c:v>
                </c:pt>
                <c:pt idx="1330">
                  <c:v>-2.7288799996313173E-2</c:v>
                </c:pt>
                <c:pt idx="1331">
                  <c:v>-2.7823999997053761E-2</c:v>
                </c:pt>
                <c:pt idx="1334">
                  <c:v>-2.9020800000580493E-2</c:v>
                </c:pt>
                <c:pt idx="1335">
                  <c:v>-2.8555999997479375E-2</c:v>
                </c:pt>
                <c:pt idx="1336">
                  <c:v>-2.9091199998219963E-2</c:v>
                </c:pt>
                <c:pt idx="1339">
                  <c:v>-3.1147199995757546E-2</c:v>
                </c:pt>
                <c:pt idx="1340">
                  <c:v>-3.1823199999053031E-2</c:v>
                </c:pt>
                <c:pt idx="1341">
                  <c:v>-3.0823199995211326E-2</c:v>
                </c:pt>
                <c:pt idx="1342">
                  <c:v>-3.2358399999793619E-2</c:v>
                </c:pt>
                <c:pt idx="1343">
                  <c:v>-2.6358399998571258E-2</c:v>
                </c:pt>
                <c:pt idx="1345">
                  <c:v>-3.148479999799747E-2</c:v>
                </c:pt>
                <c:pt idx="1356">
                  <c:v>-3.27359999937471E-2</c:v>
                </c:pt>
                <c:pt idx="1364">
                  <c:v>-3.2003200001781806E-2</c:v>
                </c:pt>
                <c:pt idx="1365">
                  <c:v>-2.9144000000087544E-2</c:v>
                </c:pt>
                <c:pt idx="1381">
                  <c:v>-2.9270399994857144E-2</c:v>
                </c:pt>
                <c:pt idx="1382">
                  <c:v>-2.7340799999365117E-2</c:v>
                </c:pt>
                <c:pt idx="1383">
                  <c:v>-2.7481600001920015E-2</c:v>
                </c:pt>
                <c:pt idx="1387">
                  <c:v>-3.0072800000198185E-2</c:v>
                </c:pt>
                <c:pt idx="1388">
                  <c:v>-2.8072799999790732E-2</c:v>
                </c:pt>
                <c:pt idx="1389">
                  <c:v>-3.1607999997504521E-2</c:v>
                </c:pt>
                <c:pt idx="1390">
                  <c:v>-3.2143199998245109E-2</c:v>
                </c:pt>
                <c:pt idx="1391">
                  <c:v>-3.0213599995477125E-2</c:v>
                </c:pt>
                <c:pt idx="1397">
                  <c:v>-3.3142400003271177E-2</c:v>
                </c:pt>
                <c:pt idx="1403">
                  <c:v>-3.2393599998613354E-2</c:v>
                </c:pt>
                <c:pt idx="1407">
                  <c:v>-3.3196000003954396E-2</c:v>
                </c:pt>
                <c:pt idx="1411">
                  <c:v>-3.439280000020517E-2</c:v>
                </c:pt>
                <c:pt idx="1412">
                  <c:v>-3.5463199994410388E-2</c:v>
                </c:pt>
                <c:pt idx="1413">
                  <c:v>-3.4998399998585228E-2</c:v>
                </c:pt>
                <c:pt idx="1416">
                  <c:v>-3.5124800000630785E-2</c:v>
                </c:pt>
                <c:pt idx="1417">
                  <c:v>-3.4695200003625359E-2</c:v>
                </c:pt>
                <c:pt idx="1418">
                  <c:v>-3.5730399999010842E-2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8D-470E-BBB2-D55B1D09400C}"/>
            </c:ext>
          </c:extLst>
        </c:ser>
        <c:ser>
          <c:idx val="3"/>
          <c:order val="3"/>
          <c:tx>
            <c:strRef>
              <c:f>'Active 2'!$K$20:$K$20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2'!$K$21:$K$1600</c:f>
              <c:numCache>
                <c:formatCode>General</c:formatCode>
                <c:ptCount val="1580"/>
                <c:pt idx="495">
                  <c:v>1.912560000346275E-2</c:v>
                </c:pt>
                <c:pt idx="496">
                  <c:v>1.9858400002704002E-2</c:v>
                </c:pt>
                <c:pt idx="498">
                  <c:v>2.1056000005046371E-2</c:v>
                </c:pt>
                <c:pt idx="535">
                  <c:v>1.9468799997412134E-2</c:v>
                </c:pt>
                <c:pt idx="536">
                  <c:v>1.8398400003206916E-2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4">
                  <c:v>2.0147200004430488E-2</c:v>
                </c:pt>
                <c:pt idx="547">
                  <c:v>1.9471200001135003E-2</c:v>
                </c:pt>
                <c:pt idx="572">
                  <c:v>2.0489599999564234E-2</c:v>
                </c:pt>
                <c:pt idx="573">
                  <c:v>2.3954399999638554E-2</c:v>
                </c:pt>
                <c:pt idx="597">
                  <c:v>1.8971999998029787E-2</c:v>
                </c:pt>
                <c:pt idx="598">
                  <c:v>2.0901600000797771E-2</c:v>
                </c:pt>
                <c:pt idx="602">
                  <c:v>1.6634400002658367E-2</c:v>
                </c:pt>
                <c:pt idx="603">
                  <c:v>2.0564000005833805E-2</c:v>
                </c:pt>
                <c:pt idx="613">
                  <c:v>1.6833600006066263E-2</c:v>
                </c:pt>
                <c:pt idx="623">
                  <c:v>1.4244799996959046E-2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1">
                  <c:v>1.4529599997331388E-2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50">
                  <c:v>1.0924800000793766E-2</c:v>
                </c:pt>
                <c:pt idx="652">
                  <c:v>1.7657600001257379E-2</c:v>
                </c:pt>
                <c:pt idx="653">
                  <c:v>9.0520000012475066E-3</c:v>
                </c:pt>
                <c:pt idx="656">
                  <c:v>7.8696000055060722E-3</c:v>
                </c:pt>
                <c:pt idx="662">
                  <c:v>9.7448000014992431E-3</c:v>
                </c:pt>
                <c:pt idx="663">
                  <c:v>1.9744800003536511E-2</c:v>
                </c:pt>
                <c:pt idx="665">
                  <c:v>9.8720000023604371E-3</c:v>
                </c:pt>
                <c:pt idx="666">
                  <c:v>9.2103999995742925E-3</c:v>
                </c:pt>
                <c:pt idx="670">
                  <c:v>8.6048000011942349E-3</c:v>
                </c:pt>
                <c:pt idx="675">
                  <c:v>8.4639999986393377E-3</c:v>
                </c:pt>
                <c:pt idx="676">
                  <c:v>1.2013600004138425E-2</c:v>
                </c:pt>
                <c:pt idx="683">
                  <c:v>9.8728000011760741E-3</c:v>
                </c:pt>
                <c:pt idx="687">
                  <c:v>5.8024000027216971E-3</c:v>
                </c:pt>
                <c:pt idx="690">
                  <c:v>8.267199998954311E-3</c:v>
                </c:pt>
                <c:pt idx="691">
                  <c:v>1.2267199999769218E-2</c:v>
                </c:pt>
                <c:pt idx="693">
                  <c:v>8.394399999815505E-3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21">
                  <c:v>6.9472000031964853E-3</c:v>
                </c:pt>
                <c:pt idx="725">
                  <c:v>5.4120000058901496E-3</c:v>
                </c:pt>
                <c:pt idx="727">
                  <c:v>9.4120000067050569E-3</c:v>
                </c:pt>
                <c:pt idx="728">
                  <c:v>2.8767999974661507E-3</c:v>
                </c:pt>
                <c:pt idx="730">
                  <c:v>9.8768000025302172E-3</c:v>
                </c:pt>
                <c:pt idx="731">
                  <c:v>1.2876799999503419E-2</c:v>
                </c:pt>
                <c:pt idx="732">
                  <c:v>9.1876799997407943E-2</c:v>
                </c:pt>
                <c:pt idx="736">
                  <c:v>6.2152000027708709E-3</c:v>
                </c:pt>
                <c:pt idx="737">
                  <c:v>7.2151999993366189E-3</c:v>
                </c:pt>
                <c:pt idx="738">
                  <c:v>5.6800000020302832E-3</c:v>
                </c:pt>
                <c:pt idx="739">
                  <c:v>1.0679999999410938E-2</c:v>
                </c:pt>
                <c:pt idx="740">
                  <c:v>7.1448000016971491E-3</c:v>
                </c:pt>
                <c:pt idx="741">
                  <c:v>6.0744000074919313E-3</c:v>
                </c:pt>
                <c:pt idx="742">
                  <c:v>6.5392000033170916E-3</c:v>
                </c:pt>
                <c:pt idx="744">
                  <c:v>6.4128000085474923E-3</c:v>
                </c:pt>
                <c:pt idx="746">
                  <c:v>2.8775999962817878E-3</c:v>
                </c:pt>
                <c:pt idx="747">
                  <c:v>9.8776000013458543E-3</c:v>
                </c:pt>
                <c:pt idx="752">
                  <c:v>4.6807999970042147E-3</c:v>
                </c:pt>
                <c:pt idx="755">
                  <c:v>5.1600000006146729E-3</c:v>
                </c:pt>
                <c:pt idx="757">
                  <c:v>2.1904000022914261E-3</c:v>
                </c:pt>
                <c:pt idx="758">
                  <c:v>2.1200000046519563E-3</c:v>
                </c:pt>
                <c:pt idx="759">
                  <c:v>2.5144000028376468E-3</c:v>
                </c:pt>
                <c:pt idx="760">
                  <c:v>4.5144000032451004E-3</c:v>
                </c:pt>
                <c:pt idx="761">
                  <c:v>3.9792000025045127E-3</c:v>
                </c:pt>
                <c:pt idx="762">
                  <c:v>3.3736000041244552E-3</c:v>
                </c:pt>
                <c:pt idx="763">
                  <c:v>3.8383999999496154E-3</c:v>
                </c:pt>
                <c:pt idx="766">
                  <c:v>-9.0799999452428892E-4</c:v>
                </c:pt>
                <c:pt idx="770">
                  <c:v>9.1747600003145635E-2</c:v>
                </c:pt>
                <c:pt idx="771">
                  <c:v>3.5576000009314157E-3</c:v>
                </c:pt>
                <c:pt idx="772">
                  <c:v>4.0224000040325336E-3</c:v>
                </c:pt>
                <c:pt idx="773">
                  <c:v>3.4871999960159883E-3</c:v>
                </c:pt>
                <c:pt idx="774">
                  <c:v>3.9519999991171062E-3</c:v>
                </c:pt>
                <c:pt idx="779">
                  <c:v>4.8256000009132549E-3</c:v>
                </c:pt>
                <c:pt idx="780">
                  <c:v>3.6287999973865226E-3</c:v>
                </c:pt>
                <c:pt idx="781">
                  <c:v>2.0232000024407171E-3</c:v>
                </c:pt>
                <c:pt idx="783">
                  <c:v>7.1520000346936285E-4</c:v>
                </c:pt>
                <c:pt idx="784">
                  <c:v>3.3072000078391284E-3</c:v>
                </c:pt>
                <c:pt idx="785">
                  <c:v>7.7199999941512942E-4</c:v>
                </c:pt>
                <c:pt idx="786">
                  <c:v>4.1808000023593195E-3</c:v>
                </c:pt>
                <c:pt idx="787">
                  <c:v>2.0399999993969686E-3</c:v>
                </c:pt>
                <c:pt idx="791">
                  <c:v>9.1360000078566372E-4</c:v>
                </c:pt>
                <c:pt idx="803">
                  <c:v>2.2383999967132695E-3</c:v>
                </c:pt>
                <c:pt idx="804">
                  <c:v>-4.2967999979737215E-3</c:v>
                </c:pt>
                <c:pt idx="805">
                  <c:v>-2.2967999975662678E-3</c:v>
                </c:pt>
                <c:pt idx="806">
                  <c:v>-1.2968000010005198E-3</c:v>
                </c:pt>
                <c:pt idx="807">
                  <c:v>2.7031999998143874E-3</c:v>
                </c:pt>
                <c:pt idx="808">
                  <c:v>-8.3199999789940193E-4</c:v>
                </c:pt>
                <c:pt idx="809">
                  <c:v>9.7600008302833885E-5</c:v>
                </c:pt>
                <c:pt idx="811">
                  <c:v>5.7679999736137688E-4</c:v>
                </c:pt>
                <c:pt idx="812">
                  <c:v>-3.9583999969181605E-3</c:v>
                </c:pt>
                <c:pt idx="813">
                  <c:v>2.5064000001293607E-3</c:v>
                </c:pt>
                <c:pt idx="814">
                  <c:v>-2.8799993742723018E-5</c:v>
                </c:pt>
                <c:pt idx="815">
                  <c:v>9.7120000282302499E-4</c:v>
                </c:pt>
                <c:pt idx="816">
                  <c:v>-4.0991999994730577E-3</c:v>
                </c:pt>
                <c:pt idx="817">
                  <c:v>9.0079999790759757E-4</c:v>
                </c:pt>
                <c:pt idx="818">
                  <c:v>2.9007999983150512E-3</c:v>
                </c:pt>
                <c:pt idx="819">
                  <c:v>5.9008000025642104E-3</c:v>
                </c:pt>
                <c:pt idx="821">
                  <c:v>3.2479999936185777E-4</c:v>
                </c:pt>
                <c:pt idx="823">
                  <c:v>-5.8719999942695722E-3</c:v>
                </c:pt>
                <c:pt idx="824">
                  <c:v>7.3256000032415614E-3</c:v>
                </c:pt>
                <c:pt idx="825">
                  <c:v>3.5232000009273179E-3</c:v>
                </c:pt>
                <c:pt idx="826">
                  <c:v>1.0776800001622178E-2</c:v>
                </c:pt>
                <c:pt idx="834">
                  <c:v>-5.4639999871142209E-4</c:v>
                </c:pt>
                <c:pt idx="835">
                  <c:v>5.9184000056120567E-3</c:v>
                </c:pt>
                <c:pt idx="836">
                  <c:v>1.3832000040565617E-3</c:v>
                </c:pt>
                <c:pt idx="837">
                  <c:v>2.4240000493591651E-4</c:v>
                </c:pt>
                <c:pt idx="838">
                  <c:v>2.2424000053433701E-3</c:v>
                </c:pt>
                <c:pt idx="840">
                  <c:v>-3.8136000002850778E-3</c:v>
                </c:pt>
                <c:pt idx="841">
                  <c:v>-8.1360000331187621E-4</c:v>
                </c:pt>
                <c:pt idx="844">
                  <c:v>-8.8319999485975131E-4</c:v>
                </c:pt>
                <c:pt idx="845">
                  <c:v>7.3760000668698922E-4</c:v>
                </c:pt>
                <c:pt idx="847">
                  <c:v>1.935200001753401E-3</c:v>
                </c:pt>
                <c:pt idx="848">
                  <c:v>3.4000000014202669E-3</c:v>
                </c:pt>
                <c:pt idx="849">
                  <c:v>-1.3519999629352242E-4</c:v>
                </c:pt>
                <c:pt idx="850">
                  <c:v>-6.7040000431006774E-4</c:v>
                </c:pt>
                <c:pt idx="855">
                  <c:v>1.8087999997078441E-3</c:v>
                </c:pt>
                <c:pt idx="856">
                  <c:v>4.8087999966810457E-3</c:v>
                </c:pt>
                <c:pt idx="864">
                  <c:v>-5.9920000057900324E-4</c:v>
                </c:pt>
                <c:pt idx="865">
                  <c:v>2.400800003670156E-3</c:v>
                </c:pt>
                <c:pt idx="866">
                  <c:v>1.8656000029295683E-3</c:v>
                </c:pt>
                <c:pt idx="867">
                  <c:v>3.3040000562323257E-4</c:v>
                </c:pt>
                <c:pt idx="869">
                  <c:v>1.2600000045495108E-3</c:v>
                </c:pt>
                <c:pt idx="870">
                  <c:v>-2.7520000003278255E-4</c:v>
                </c:pt>
                <c:pt idx="872">
                  <c:v>-1.5983999983291142E-3</c:v>
                </c:pt>
                <c:pt idx="873">
                  <c:v>-1.3359999866224825E-4</c:v>
                </c:pt>
                <c:pt idx="875">
                  <c:v>-4.2743999947560951E-3</c:v>
                </c:pt>
                <c:pt idx="878">
                  <c:v>-1.3447999954223633E-3</c:v>
                </c:pt>
                <c:pt idx="880">
                  <c:v>1.1999999696854502E-4</c:v>
                </c:pt>
                <c:pt idx="881">
                  <c:v>3.1200000012177043E-3</c:v>
                </c:pt>
                <c:pt idx="882">
                  <c:v>-2.0063999982085079E-3</c:v>
                </c:pt>
                <c:pt idx="883">
                  <c:v>4.5839999802410603E-4</c:v>
                </c:pt>
                <c:pt idx="884">
                  <c:v>-2.0767999958479777E-3</c:v>
                </c:pt>
                <c:pt idx="885">
                  <c:v>3.8800000038463622E-4</c:v>
                </c:pt>
                <c:pt idx="887">
                  <c:v>-7.9849599998851772E-2</c:v>
                </c:pt>
                <c:pt idx="888">
                  <c:v>1.5040000289445743E-4</c:v>
                </c:pt>
                <c:pt idx="889">
                  <c:v>-3.8479999784613028E-4</c:v>
                </c:pt>
                <c:pt idx="890">
                  <c:v>-9.1999999858671799E-4</c:v>
                </c:pt>
                <c:pt idx="891">
                  <c:v>1.4184000028762966E-3</c:v>
                </c:pt>
                <c:pt idx="892">
                  <c:v>1.8831999987014569E-3</c:v>
                </c:pt>
                <c:pt idx="893">
                  <c:v>-6.5199999517062679E-4</c:v>
                </c:pt>
                <c:pt idx="900">
                  <c:v>2.4047999977483414E-3</c:v>
                </c:pt>
                <c:pt idx="906">
                  <c:v>-1.863999932538718E-4</c:v>
                </c:pt>
                <c:pt idx="907">
                  <c:v>3.2080000019050203E-3</c:v>
                </c:pt>
                <c:pt idx="908">
                  <c:v>-3.3272000000579283E-3</c:v>
                </c:pt>
                <c:pt idx="909">
                  <c:v>-2.8623999969568104E-3</c:v>
                </c:pt>
                <c:pt idx="915">
                  <c:v>-1.7911999966599979E-3</c:v>
                </c:pt>
                <c:pt idx="916">
                  <c:v>-8.6159999773371965E-4</c:v>
                </c:pt>
                <c:pt idx="917">
                  <c:v>-1.9319999992148951E-3</c:v>
                </c:pt>
                <c:pt idx="918">
                  <c:v>1.9976000039605424E-3</c:v>
                </c:pt>
                <c:pt idx="919">
                  <c:v>-1.8607999954838306E-3</c:v>
                </c:pt>
                <c:pt idx="923">
                  <c:v>4.9359999684384093E-4</c:v>
                </c:pt>
                <c:pt idx="924">
                  <c:v>-1.1119999981019646E-3</c:v>
                </c:pt>
                <c:pt idx="926">
                  <c:v>1.3527999981306493E-3</c:v>
                </c:pt>
                <c:pt idx="927">
                  <c:v>5.3527999989455566E-3</c:v>
                </c:pt>
                <c:pt idx="930">
                  <c:v>-4.1679999994812533E-3</c:v>
                </c:pt>
                <c:pt idx="931">
                  <c:v>-2.1679999990737997E-3</c:v>
                </c:pt>
                <c:pt idx="932">
                  <c:v>-1.2384000001475215E-3</c:v>
                </c:pt>
                <c:pt idx="933">
                  <c:v>3.7616000045090914E-3</c:v>
                </c:pt>
                <c:pt idx="934">
                  <c:v>4.7616000010748394E-3</c:v>
                </c:pt>
                <c:pt idx="935">
                  <c:v>1.5600000187987462E-4</c:v>
                </c:pt>
                <c:pt idx="936">
                  <c:v>-3.5199999983888119E-3</c:v>
                </c:pt>
                <c:pt idx="937">
                  <c:v>-1.0551999948802404E-3</c:v>
                </c:pt>
                <c:pt idx="938">
                  <c:v>-5.5199998314492404E-5</c:v>
                </c:pt>
                <c:pt idx="939">
                  <c:v>1.9448000020929612E-3</c:v>
                </c:pt>
                <c:pt idx="940">
                  <c:v>2.9447999986587092E-3</c:v>
                </c:pt>
                <c:pt idx="942">
                  <c:v>-2.2519999984069727E-3</c:v>
                </c:pt>
                <c:pt idx="944">
                  <c:v>1.568000006955117E-4</c:v>
                </c:pt>
                <c:pt idx="945">
                  <c:v>1.1567999972612597E-3</c:v>
                </c:pt>
                <c:pt idx="946">
                  <c:v>-5.5591999989701435E-3</c:v>
                </c:pt>
                <c:pt idx="947">
                  <c:v>-2.094399998895824E-3</c:v>
                </c:pt>
                <c:pt idx="950">
                  <c:v>-8.9679999655345455E-4</c:v>
                </c:pt>
                <c:pt idx="951">
                  <c:v>-2.967199994600378E-3</c:v>
                </c:pt>
                <c:pt idx="952">
                  <c:v>-9.6719999419292435E-4</c:v>
                </c:pt>
                <c:pt idx="953">
                  <c:v>-3.0375999995158054E-3</c:v>
                </c:pt>
                <c:pt idx="954">
                  <c:v>-1.0375999991083518E-3</c:v>
                </c:pt>
                <c:pt idx="959">
                  <c:v>-2.628799993544817E-3</c:v>
                </c:pt>
                <c:pt idx="960">
                  <c:v>-1.628799996979069E-3</c:v>
                </c:pt>
                <c:pt idx="961">
                  <c:v>1.6247999956249259E-3</c:v>
                </c:pt>
                <c:pt idx="963">
                  <c:v>-4.6847999983583577E-3</c:v>
                </c:pt>
                <c:pt idx="964">
                  <c:v>1.8927999990410171E-3</c:v>
                </c:pt>
                <c:pt idx="967">
                  <c:v>-3.1631999954697676E-3</c:v>
                </c:pt>
                <c:pt idx="968">
                  <c:v>-1.7688000007183291E-3</c:v>
                </c:pt>
                <c:pt idx="969">
                  <c:v>-2.3743999990983866E-3</c:v>
                </c:pt>
                <c:pt idx="970">
                  <c:v>-9.095999994315207E-4</c:v>
                </c:pt>
                <c:pt idx="973">
                  <c:v>-5.5712000030325726E-3</c:v>
                </c:pt>
                <c:pt idx="975">
                  <c:v>-1.768000001902692E-3</c:v>
                </c:pt>
                <c:pt idx="976">
                  <c:v>-3.0319999495986849E-4</c:v>
                </c:pt>
                <c:pt idx="977">
                  <c:v>-3.3735999968484975E-3</c:v>
                </c:pt>
                <c:pt idx="978">
                  <c:v>-1.4640000154031441E-4</c:v>
                </c:pt>
                <c:pt idx="979">
                  <c:v>3.184000015608035E-4</c:v>
                </c:pt>
                <c:pt idx="980">
                  <c:v>-1.3575999983004294E-3</c:v>
                </c:pt>
                <c:pt idx="981">
                  <c:v>-8.0799999705050141E-4</c:v>
                </c:pt>
                <c:pt idx="985">
                  <c:v>-4.9488000004203059E-3</c:v>
                </c:pt>
                <c:pt idx="987">
                  <c:v>-2.4839999969117343E-3</c:v>
                </c:pt>
                <c:pt idx="988">
                  <c:v>-4.8399999650428072E-4</c:v>
                </c:pt>
                <c:pt idx="991">
                  <c:v>-2.0191999938106164E-3</c:v>
                </c:pt>
                <c:pt idx="992">
                  <c:v>-1.0191999972448684E-3</c:v>
                </c:pt>
                <c:pt idx="996">
                  <c:v>-1.5543999979854561E-3</c:v>
                </c:pt>
                <c:pt idx="997">
                  <c:v>-1.0896000021602958E-3</c:v>
                </c:pt>
                <c:pt idx="998">
                  <c:v>3.7519999750657007E-4</c:v>
                </c:pt>
                <c:pt idx="999">
                  <c:v>-6.1599999971804209E-3</c:v>
                </c:pt>
                <c:pt idx="1001">
                  <c:v>3.8400000048568472E-3</c:v>
                </c:pt>
                <c:pt idx="1002">
                  <c:v>-3.6951999936718494E-3</c:v>
                </c:pt>
                <c:pt idx="1003">
                  <c:v>1.7696000068099238E-3</c:v>
                </c:pt>
                <c:pt idx="1007">
                  <c:v>3.24880000698613E-3</c:v>
                </c:pt>
                <c:pt idx="1009">
                  <c:v>1.7136000024038367E-3</c:v>
                </c:pt>
                <c:pt idx="1010">
                  <c:v>-3.5679999564308673E-4</c:v>
                </c:pt>
                <c:pt idx="1015">
                  <c:v>9.8160000197822228E-4</c:v>
                </c:pt>
                <c:pt idx="1016">
                  <c:v>9.1120000433875248E-4</c:v>
                </c:pt>
                <c:pt idx="1017">
                  <c:v>3.3056000029318966E-3</c:v>
                </c:pt>
                <c:pt idx="1018">
                  <c:v>2.7704000021913089E-3</c:v>
                </c:pt>
                <c:pt idx="1019">
                  <c:v>1.7000000007101335E-3</c:v>
                </c:pt>
                <c:pt idx="1020">
                  <c:v>7.7000000019324943E-3</c:v>
                </c:pt>
                <c:pt idx="1021">
                  <c:v>-3.8351999974111095E-3</c:v>
                </c:pt>
                <c:pt idx="1022">
                  <c:v>-1.4479999663308263E-4</c:v>
                </c:pt>
                <c:pt idx="1023">
                  <c:v>1.7920000391313806E-4</c:v>
                </c:pt>
                <c:pt idx="1024">
                  <c:v>9.6800000028451905E-4</c:v>
                </c:pt>
                <c:pt idx="1027">
                  <c:v>3.7680000241380185E-4</c:v>
                </c:pt>
                <c:pt idx="1028">
                  <c:v>3.0640000477433205E-4</c:v>
                </c:pt>
                <c:pt idx="1029">
                  <c:v>2.3600000713486224E-4</c:v>
                </c:pt>
                <c:pt idx="1030">
                  <c:v>7.0080000296002254E-4</c:v>
                </c:pt>
                <c:pt idx="1031">
                  <c:v>-1.803999999538064E-3</c:v>
                </c:pt>
                <c:pt idx="1032">
                  <c:v>6.6079999669454992E-4</c:v>
                </c:pt>
                <c:pt idx="1033">
                  <c:v>1.5199999979813583E-3</c:v>
                </c:pt>
                <c:pt idx="1034">
                  <c:v>9.8479999724077061E-4</c:v>
                </c:pt>
                <c:pt idx="1037">
                  <c:v>7.056000002194196E-3</c:v>
                </c:pt>
                <c:pt idx="1038">
                  <c:v>1.520800004072953E-3</c:v>
                </c:pt>
                <c:pt idx="1039">
                  <c:v>9.152000056928955E-4</c:v>
                </c:pt>
                <c:pt idx="1040">
                  <c:v>1.9152000022586435E-3</c:v>
                </c:pt>
                <c:pt idx="1041">
                  <c:v>-1.8872000000556E-3</c:v>
                </c:pt>
                <c:pt idx="1042">
                  <c:v>2.1128000007593073E-3</c:v>
                </c:pt>
                <c:pt idx="1043">
                  <c:v>3.1128000046010129E-3</c:v>
                </c:pt>
                <c:pt idx="1044">
                  <c:v>4.1128000011667609E-3</c:v>
                </c:pt>
                <c:pt idx="1047">
                  <c:v>-1.4079999964451417E-3</c:v>
                </c:pt>
                <c:pt idx="1048">
                  <c:v>-5.9431999980006367E-3</c:v>
                </c:pt>
                <c:pt idx="1050">
                  <c:v>-2.7455999952508137E-3</c:v>
                </c:pt>
                <c:pt idx="1051">
                  <c:v>-1.2807999955839477E-3</c:v>
                </c:pt>
                <c:pt idx="1052">
                  <c:v>-8.1599999248282984E-4</c:v>
                </c:pt>
                <c:pt idx="1053">
                  <c:v>-1.3512000004993752E-3</c:v>
                </c:pt>
                <c:pt idx="1054">
                  <c:v>-3.5120000393362716E-4</c:v>
                </c:pt>
                <c:pt idx="1055">
                  <c:v>-3.1239999952958897E-3</c:v>
                </c:pt>
                <c:pt idx="1060">
                  <c:v>1.0032000063802116E-3</c:v>
                </c:pt>
                <c:pt idx="1068">
                  <c:v>1.6656000007060356E-3</c:v>
                </c:pt>
                <c:pt idx="1070">
                  <c:v>4.6880000445526093E-4</c:v>
                </c:pt>
                <c:pt idx="1071">
                  <c:v>-1.0664000001270324E-3</c:v>
                </c:pt>
                <c:pt idx="1077">
                  <c:v>2.1312000026227906E-3</c:v>
                </c:pt>
                <c:pt idx="1079">
                  <c:v>1.0048000040114857E-3</c:v>
                </c:pt>
                <c:pt idx="1080">
                  <c:v>-5.3039999329484999E-4</c:v>
                </c:pt>
                <c:pt idx="1081">
                  <c:v>-3.1359999993583187E-3</c:v>
                </c:pt>
                <c:pt idx="1082">
                  <c:v>8.6400000145658851E-4</c:v>
                </c:pt>
                <c:pt idx="1084">
                  <c:v>1.7936000076588243E-3</c:v>
                </c:pt>
                <c:pt idx="1085">
                  <c:v>2.0239999867044389E-4</c:v>
                </c:pt>
                <c:pt idx="1086">
                  <c:v>-8.6799999553477392E-4</c:v>
                </c:pt>
                <c:pt idx="1087">
                  <c:v>5.132000005687587E-3</c:v>
                </c:pt>
                <c:pt idx="1088">
                  <c:v>-2.4031999928411096E-3</c:v>
                </c:pt>
                <c:pt idx="1089">
                  <c:v>-4.0319999243365601E-4</c:v>
                </c:pt>
                <c:pt idx="1090">
                  <c:v>4.5968000049469993E-3</c:v>
                </c:pt>
                <c:pt idx="1091">
                  <c:v>2.7536000052350573E-3</c:v>
                </c:pt>
                <c:pt idx="1095">
                  <c:v>8.95200006198138E-4</c:v>
                </c:pt>
                <c:pt idx="1099">
                  <c:v>-7.9919999989215285E-3</c:v>
                </c:pt>
                <c:pt idx="1101">
                  <c:v>8.000002708286047E-6</c:v>
                </c:pt>
                <c:pt idx="1102">
                  <c:v>-5.2719999803230166E-4</c:v>
                </c:pt>
                <c:pt idx="1103">
                  <c:v>-2.0623999953386374E-3</c:v>
                </c:pt>
                <c:pt idx="1104">
                  <c:v>1.8672000005608425E-3</c:v>
                </c:pt>
                <c:pt idx="1107">
                  <c:v>-7.2399999771732837E-4</c:v>
                </c:pt>
                <c:pt idx="1108">
                  <c:v>6.7039999703411013E-4</c:v>
                </c:pt>
                <c:pt idx="1109">
                  <c:v>-4.5599999430123717E-4</c:v>
                </c:pt>
                <c:pt idx="1110">
                  <c:v>-1.0526400001253933E-2</c:v>
                </c:pt>
                <c:pt idx="1111">
                  <c:v>-1.5263999957824126E-3</c:v>
                </c:pt>
                <c:pt idx="1112">
                  <c:v>1.81200000224635E-3</c:v>
                </c:pt>
                <c:pt idx="1113">
                  <c:v>-3.3287999976892024E-3</c:v>
                </c:pt>
                <c:pt idx="1115">
                  <c:v>3.663119999691844E-2</c:v>
                </c:pt>
                <c:pt idx="1117">
                  <c:v>-6.6495999926701188E-3</c:v>
                </c:pt>
                <c:pt idx="1118">
                  <c:v>6.350400006340351E-3</c:v>
                </c:pt>
                <c:pt idx="1119">
                  <c:v>-6.1848000041209161E-3</c:v>
                </c:pt>
                <c:pt idx="1120">
                  <c:v>1.2800000040442683E-3</c:v>
                </c:pt>
                <c:pt idx="1129">
                  <c:v>3.2240000000456348E-3</c:v>
                </c:pt>
                <c:pt idx="1130">
                  <c:v>-3.8160000258358195E-4</c:v>
                </c:pt>
                <c:pt idx="1131">
                  <c:v>1.6183999978238717E-3</c:v>
                </c:pt>
                <c:pt idx="1132">
                  <c:v>-6.9167999972705729E-3</c:v>
                </c:pt>
                <c:pt idx="1133">
                  <c:v>-3.9168000002973713E-3</c:v>
                </c:pt>
                <c:pt idx="1134">
                  <c:v>8.3200000517535955E-5</c:v>
                </c:pt>
                <c:pt idx="1135">
                  <c:v>1.5480000001844019E-3</c:v>
                </c:pt>
                <c:pt idx="1136">
                  <c:v>2.5480000040261075E-3</c:v>
                </c:pt>
                <c:pt idx="1141">
                  <c:v>8.8640000467421487E-4</c:v>
                </c:pt>
                <c:pt idx="1143">
                  <c:v>-4.3807999973068945E-3</c:v>
                </c:pt>
                <c:pt idx="1145">
                  <c:v>-4.2240000038873404E-3</c:v>
                </c:pt>
                <c:pt idx="1146">
                  <c:v>-4.7591999973519705E-3</c:v>
                </c:pt>
                <c:pt idx="1147">
                  <c:v>-8.2943999950657599E-3</c:v>
                </c:pt>
                <c:pt idx="1148">
                  <c:v>-1.294399997277651E-3</c:v>
                </c:pt>
                <c:pt idx="1150">
                  <c:v>-2.6399997295811772E-5</c:v>
                </c:pt>
                <c:pt idx="1155">
                  <c:v>-5.7015999991563149E-3</c:v>
                </c:pt>
                <c:pt idx="1156">
                  <c:v>2.98400002066046E-4</c:v>
                </c:pt>
                <c:pt idx="1157">
                  <c:v>-2.367999913985841E-4</c:v>
                </c:pt>
                <c:pt idx="1161">
                  <c:v>-2.927999958046712E-4</c:v>
                </c:pt>
                <c:pt idx="1162">
                  <c:v>-1.0827999998582527E-2</c:v>
                </c:pt>
                <c:pt idx="1176">
                  <c:v>-2.8104000011808239E-3</c:v>
                </c:pt>
                <c:pt idx="1177">
                  <c:v>-5.3456000023288652E-3</c:v>
                </c:pt>
                <c:pt idx="1178">
                  <c:v>-4.8807999992277473E-3</c:v>
                </c:pt>
                <c:pt idx="1179">
                  <c:v>4.4320000597508624E-4</c:v>
                </c:pt>
                <c:pt idx="1180">
                  <c:v>1.9080000056419522E-3</c:v>
                </c:pt>
                <c:pt idx="1184">
                  <c:v>-4.6832000007270835E-3</c:v>
                </c:pt>
                <c:pt idx="1185">
                  <c:v>-5.2183999941917136E-3</c:v>
                </c:pt>
                <c:pt idx="1186">
                  <c:v>-2.1839999681105837E-4</c:v>
                </c:pt>
                <c:pt idx="1187">
                  <c:v>-7.2887999922386371E-3</c:v>
                </c:pt>
                <c:pt idx="1192">
                  <c:v>-5.2879999930155464E-3</c:v>
                </c:pt>
                <c:pt idx="1193">
                  <c:v>-5.8232000010320917E-3</c:v>
                </c:pt>
                <c:pt idx="1195">
                  <c:v>7.5880000003962778E-3</c:v>
                </c:pt>
                <c:pt idx="1196">
                  <c:v>7.05279999965569E-3</c:v>
                </c:pt>
                <c:pt idx="1197">
                  <c:v>-8.5383999976329505E-3</c:v>
                </c:pt>
                <c:pt idx="1198">
                  <c:v>-1.1073599998780992E-2</c:v>
                </c:pt>
                <c:pt idx="1199">
                  <c:v>-5.073599997558631E-3</c:v>
                </c:pt>
                <c:pt idx="1200">
                  <c:v>8.3912000045529567E-3</c:v>
                </c:pt>
                <c:pt idx="1205">
                  <c:v>-6.8615999989560805E-3</c:v>
                </c:pt>
                <c:pt idx="1207">
                  <c:v>-5.6079999994835816E-3</c:v>
                </c:pt>
                <c:pt idx="1208">
                  <c:v>8.5680000483989716E-4</c:v>
                </c:pt>
                <c:pt idx="1209">
                  <c:v>-8.2135999982710928E-3</c:v>
                </c:pt>
                <c:pt idx="1210">
                  <c:v>-4.2135999974561855E-3</c:v>
                </c:pt>
                <c:pt idx="1211">
                  <c:v>-2.2136000043246895E-3</c:v>
                </c:pt>
                <c:pt idx="1212">
                  <c:v>-6.9855999972787686E-3</c:v>
                </c:pt>
                <c:pt idx="1213">
                  <c:v>-7.5207999980193563E-3</c:v>
                </c:pt>
                <c:pt idx="1215">
                  <c:v>-9.1264000002411194E-3</c:v>
                </c:pt>
                <c:pt idx="1224">
                  <c:v>-9.3935999975656159E-3</c:v>
                </c:pt>
                <c:pt idx="1227">
                  <c:v>-7.3368000012123957E-3</c:v>
                </c:pt>
                <c:pt idx="1231">
                  <c:v>-8.5896000018692575E-3</c:v>
                </c:pt>
                <c:pt idx="1232">
                  <c:v>1.0410399998363573E-2</c:v>
                </c:pt>
                <c:pt idx="1233">
                  <c:v>-1.0659999999916181E-2</c:v>
                </c:pt>
                <c:pt idx="1236">
                  <c:v>-1.0462400001415517E-2</c:v>
                </c:pt>
                <c:pt idx="1239">
                  <c:v>-7.7839999939897098E-3</c:v>
                </c:pt>
                <c:pt idx="1245">
                  <c:v>-1.3051199995970819E-2</c:v>
                </c:pt>
                <c:pt idx="1246">
                  <c:v>-8.0511999985901639E-3</c:v>
                </c:pt>
                <c:pt idx="1247">
                  <c:v>-1.2586400000145659E-2</c:v>
                </c:pt>
                <c:pt idx="1253">
                  <c:v>-8.2479999982751906E-3</c:v>
                </c:pt>
                <c:pt idx="1257">
                  <c:v>-1.4923199996701442E-2</c:v>
                </c:pt>
                <c:pt idx="1258">
                  <c:v>-1.7103999998653308E-2</c:v>
                </c:pt>
                <c:pt idx="1259">
                  <c:v>-1.9976799994765315E-2</c:v>
                </c:pt>
                <c:pt idx="1263">
                  <c:v>-1.5173599997069687E-2</c:v>
                </c:pt>
                <c:pt idx="1272">
                  <c:v>-1.8423200002871454E-2</c:v>
                </c:pt>
                <c:pt idx="1276">
                  <c:v>-1.8759999991743825E-2</c:v>
                </c:pt>
                <c:pt idx="1293">
                  <c:v>-2.1024000001489185E-2</c:v>
                </c:pt>
                <c:pt idx="1298">
                  <c:v>-1.6952799996943213E-2</c:v>
                </c:pt>
                <c:pt idx="1304">
                  <c:v>-2.1649599999364E-2</c:v>
                </c:pt>
                <c:pt idx="1309">
                  <c:v>-2.639439999620663E-2</c:v>
                </c:pt>
                <c:pt idx="1310">
                  <c:v>-2.4929599996539764E-2</c:v>
                </c:pt>
                <c:pt idx="1311">
                  <c:v>-2.6786399997945409E-2</c:v>
                </c:pt>
                <c:pt idx="1332">
                  <c:v>-3.103519999422133E-2</c:v>
                </c:pt>
                <c:pt idx="1337">
                  <c:v>-2.8837599995313212E-2</c:v>
                </c:pt>
                <c:pt idx="1346">
                  <c:v>-3.4836799997719936E-2</c:v>
                </c:pt>
                <c:pt idx="1360">
                  <c:v>-3.5623199997644406E-2</c:v>
                </c:pt>
                <c:pt idx="1386">
                  <c:v>-2.6692799998272676E-2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8D-470E-BBB2-D55B1D09400C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BRNO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2'!$L$21:$L$1600</c:f>
              <c:numCache>
                <c:formatCode>General</c:formatCode>
                <c:ptCount val="1580"/>
                <c:pt idx="1000">
                  <c:v>-3.1600000002072193E-3</c:v>
                </c:pt>
                <c:pt idx="1261">
                  <c:v>-2.0103199996810872E-2</c:v>
                </c:pt>
                <c:pt idx="1262">
                  <c:v>-6.1032000012346543E-3</c:v>
                </c:pt>
                <c:pt idx="1264">
                  <c:v>-6.7087999996147119E-3</c:v>
                </c:pt>
                <c:pt idx="1268">
                  <c:v>-2.0155999998678453E-2</c:v>
                </c:pt>
                <c:pt idx="1269">
                  <c:v>-1.1156000000482891E-2</c:v>
                </c:pt>
                <c:pt idx="1270">
                  <c:v>-1.0155999996641185E-2</c:v>
                </c:pt>
                <c:pt idx="1273">
                  <c:v>-1.7366399995808024E-2</c:v>
                </c:pt>
                <c:pt idx="1274">
                  <c:v>-2.2224799999094103E-2</c:v>
                </c:pt>
                <c:pt idx="1275">
                  <c:v>-1.8224799998279195E-2</c:v>
                </c:pt>
                <c:pt idx="1277">
                  <c:v>-1.283040000271285E-2</c:v>
                </c:pt>
                <c:pt idx="1278">
                  <c:v>-1.0830400002305396E-2</c:v>
                </c:pt>
                <c:pt idx="1279">
                  <c:v>-1.8348800003877841E-2</c:v>
                </c:pt>
                <c:pt idx="1280">
                  <c:v>-1.6348800003470387E-2</c:v>
                </c:pt>
                <c:pt idx="1281">
                  <c:v>-1.4348800003062934E-2</c:v>
                </c:pt>
                <c:pt idx="1282">
                  <c:v>-9.3487999984063208E-3</c:v>
                </c:pt>
                <c:pt idx="1283">
                  <c:v>-1.7419199997675605E-2</c:v>
                </c:pt>
                <c:pt idx="1284">
                  <c:v>-1.6419199993833899E-2</c:v>
                </c:pt>
                <c:pt idx="1285">
                  <c:v>-1.4419200000702403E-2</c:v>
                </c:pt>
                <c:pt idx="1286">
                  <c:v>-9.4191999960457906E-3</c:v>
                </c:pt>
                <c:pt idx="1287">
                  <c:v>-7.419199995638337E-3</c:v>
                </c:pt>
                <c:pt idx="1291">
                  <c:v>-8.0104000007850118E-3</c:v>
                </c:pt>
                <c:pt idx="1300">
                  <c:v>-1.8203199993877206E-2</c:v>
                </c:pt>
                <c:pt idx="1486">
                  <c:v>-5.2833599998848513E-2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8D-470E-BBB2-D55B1D09400C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2'!$M$21:$M$1600</c:f>
              <c:numCache>
                <c:formatCode>General</c:formatCode>
                <c:ptCount val="1580"/>
                <c:pt idx="415">
                  <c:v>2.2881600001710467E-2</c:v>
                </c:pt>
                <c:pt idx="430">
                  <c:v>2.3403200000757352E-2</c:v>
                </c:pt>
                <c:pt idx="433">
                  <c:v>2.4882400000933558E-2</c:v>
                </c:pt>
                <c:pt idx="448">
                  <c:v>1.9844000002194662E-2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7">
                  <c:v>1.9879200001014397E-2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7">
                  <c:v>1.8429600000672508E-2</c:v>
                </c:pt>
                <c:pt idx="558">
                  <c:v>2.3824000003514811E-2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7">
                  <c:v>-0.13250359999801731</c:v>
                </c:pt>
                <c:pt idx="569">
                  <c:v>2.1912000003794674E-2</c:v>
                </c:pt>
                <c:pt idx="570">
                  <c:v>2.1236000007775147E-2</c:v>
                </c:pt>
                <c:pt idx="571">
                  <c:v>1.5989600004104432E-2</c:v>
                </c:pt>
                <c:pt idx="574">
                  <c:v>2.2919200004253071E-2</c:v>
                </c:pt>
                <c:pt idx="575">
                  <c:v>2.054879999923287E-2</c:v>
                </c:pt>
                <c:pt idx="576">
                  <c:v>2.0548800006508827E-2</c:v>
                </c:pt>
                <c:pt idx="578">
                  <c:v>-0.21000279999861959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600">
                  <c:v>1.5875199998845346E-2</c:v>
                </c:pt>
                <c:pt idx="601">
                  <c:v>1.4404800000193063E-2</c:v>
                </c:pt>
                <c:pt idx="622">
                  <c:v>1.5780000001541339E-2</c:v>
                </c:pt>
                <c:pt idx="624">
                  <c:v>1.4974400000937749E-2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20">
                  <c:v>6.1472000015783124E-3</c:v>
                </c:pt>
                <c:pt idx="743">
                  <c:v>8.4831999993184581E-3</c:v>
                </c:pt>
                <c:pt idx="745">
                  <c:v>7.4128000051132403E-3</c:v>
                </c:pt>
                <c:pt idx="768">
                  <c:v>-0.18576519999623997</c:v>
                </c:pt>
                <c:pt idx="789">
                  <c:v>-1.599999814061448E-5</c:v>
                </c:pt>
                <c:pt idx="860">
                  <c:v>1.1471999969216995E-3</c:v>
                </c:pt>
                <c:pt idx="863">
                  <c:v>3.5416000027908012E-3</c:v>
                </c:pt>
                <c:pt idx="874">
                  <c:v>-2.8974399996513966E-2</c:v>
                </c:pt>
                <c:pt idx="876">
                  <c:v>-2.9209599997557234E-2</c:v>
                </c:pt>
                <c:pt idx="894">
                  <c:v>8.2000005932059139E-5</c:v>
                </c:pt>
                <c:pt idx="895">
                  <c:v>-2.4531999952159822E-3</c:v>
                </c:pt>
                <c:pt idx="896">
                  <c:v>-1.1544000008143485E-3</c:v>
                </c:pt>
                <c:pt idx="904">
                  <c:v>-6.5103999950224534E-3</c:v>
                </c:pt>
                <c:pt idx="905">
                  <c:v>-6.0455999919213355E-3</c:v>
                </c:pt>
                <c:pt idx="922">
                  <c:v>-1.7839999927673489E-3</c:v>
                </c:pt>
                <c:pt idx="941">
                  <c:v>-1.6536000039195642E-3</c:v>
                </c:pt>
                <c:pt idx="962">
                  <c:v>1.264000020455569E-4</c:v>
                </c:pt>
                <c:pt idx="1012">
                  <c:v>-1.6079999477369711E-4</c:v>
                </c:pt>
                <c:pt idx="1358">
                  <c:v>-3.2987999999022577E-2</c:v>
                </c:pt>
                <c:pt idx="1362">
                  <c:v>-3.3023199997842312E-2</c:v>
                </c:pt>
                <c:pt idx="1367">
                  <c:v>-3.2760799993411638E-2</c:v>
                </c:pt>
                <c:pt idx="1385">
                  <c:v>-3.3257600000069942E-2</c:v>
                </c:pt>
                <c:pt idx="1405">
                  <c:v>-3.4515999999712221E-2</c:v>
                </c:pt>
                <c:pt idx="1428">
                  <c:v>-3.745599999820115E-2</c:v>
                </c:pt>
                <c:pt idx="1460">
                  <c:v>-4.1954399996029679E-2</c:v>
                </c:pt>
                <c:pt idx="1472">
                  <c:v>-4.5137599998270161E-2</c:v>
                </c:pt>
                <c:pt idx="1475">
                  <c:v>-4.6636799997941125E-2</c:v>
                </c:pt>
                <c:pt idx="1482">
                  <c:v>-4.8182399994402658E-2</c:v>
                </c:pt>
                <c:pt idx="1490">
                  <c:v>-5.3002399996330496E-2</c:v>
                </c:pt>
                <c:pt idx="1501">
                  <c:v>-5.6025599995336961E-2</c:v>
                </c:pt>
                <c:pt idx="1505">
                  <c:v>-5.6054400003631599E-2</c:v>
                </c:pt>
                <c:pt idx="1506">
                  <c:v>-5.6558399999630637E-2</c:v>
                </c:pt>
                <c:pt idx="1517">
                  <c:v>-6.1851999998907559E-2</c:v>
                </c:pt>
                <c:pt idx="1518">
                  <c:v>-6.2387199999648146E-2</c:v>
                </c:pt>
                <c:pt idx="1527">
                  <c:v>-6.124400000408059E-2</c:v>
                </c:pt>
                <c:pt idx="1528">
                  <c:v>-6.4115999994101003E-2</c:v>
                </c:pt>
                <c:pt idx="1532">
                  <c:v>-6.7134400000213645E-2</c:v>
                </c:pt>
                <c:pt idx="1535">
                  <c:v>-6.4448399993125349E-2</c:v>
                </c:pt>
                <c:pt idx="1542">
                  <c:v>-6.9745599997986574E-2</c:v>
                </c:pt>
                <c:pt idx="1547">
                  <c:v>-6.9536000002699438E-2</c:v>
                </c:pt>
                <c:pt idx="1549">
                  <c:v>-7.1959199995035306E-2</c:v>
                </c:pt>
                <c:pt idx="1550">
                  <c:v>-7.1994399993855041E-2</c:v>
                </c:pt>
                <c:pt idx="1551">
                  <c:v>-7.1994399993855041E-2</c:v>
                </c:pt>
                <c:pt idx="1556">
                  <c:v>-7.5079200003528967E-2</c:v>
                </c:pt>
                <c:pt idx="1563">
                  <c:v>-7.9324000005726703E-2</c:v>
                </c:pt>
                <c:pt idx="157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8D-470E-BBB2-D55B1D09400C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2'!$N$21:$N$1600</c:f>
              <c:numCache>
                <c:formatCode>General</c:formatCode>
                <c:ptCount val="1580"/>
                <c:pt idx="1429">
                  <c:v>-3.7571199994999915E-2</c:v>
                </c:pt>
                <c:pt idx="1502">
                  <c:v>-5.5839294807810802E-2</c:v>
                </c:pt>
                <c:pt idx="1579">
                  <c:v>-9.0626200166298077E-2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8D-470E-BBB2-D55B1D09400C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2'!$O$21:$O$1600</c:f>
              <c:numCache>
                <c:formatCode>General</c:formatCode>
                <c:ptCount val="1580"/>
                <c:pt idx="1438">
                  <c:v>-3.7450399999215733E-2</c:v>
                </c:pt>
                <c:pt idx="1440">
                  <c:v>-4.1585599996324163E-2</c:v>
                </c:pt>
                <c:pt idx="1442">
                  <c:v>-4.0885599999455735E-2</c:v>
                </c:pt>
                <c:pt idx="1445">
                  <c:v>-4.018559999531135E-2</c:v>
                </c:pt>
                <c:pt idx="1446">
                  <c:v>-4.018559999531135E-2</c:v>
                </c:pt>
                <c:pt idx="1447">
                  <c:v>-3.7385600000561681E-2</c:v>
                </c:pt>
                <c:pt idx="1459">
                  <c:v>-4.2004399998404551E-2</c:v>
                </c:pt>
                <c:pt idx="1461">
                  <c:v>-4.5524799999839161E-2</c:v>
                </c:pt>
                <c:pt idx="1463">
                  <c:v>-3.5124800000630785E-2</c:v>
                </c:pt>
                <c:pt idx="1465">
                  <c:v>-2.4024799997278024E-2</c:v>
                </c:pt>
                <c:pt idx="1474">
                  <c:v>-4.3480799999088049E-2</c:v>
                </c:pt>
                <c:pt idx="1509">
                  <c:v>-5.6552000001829583E-2</c:v>
                </c:pt>
                <c:pt idx="1539">
                  <c:v>-6.9364399998448789E-2</c:v>
                </c:pt>
                <c:pt idx="1564">
                  <c:v>-7.96591999969678E-2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8D-470E-BBB2-D55B1D09400C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2'!$F$21:$F$2143</c:f>
              <c:numCache>
                <c:formatCode>General</c:formatCode>
                <c:ptCount val="2123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  <c:pt idx="1614">
                  <c:v>17995</c:v>
                </c:pt>
                <c:pt idx="1615">
                  <c:v>17996</c:v>
                </c:pt>
                <c:pt idx="1616">
                  <c:v>18239</c:v>
                </c:pt>
              </c:numCache>
            </c:numRef>
          </c:xVal>
          <c:yVal>
            <c:numRef>
              <c:f>'Active 2'!$P$21:$P$2143</c:f>
              <c:numCache>
                <c:formatCode>General</c:formatCode>
                <c:ptCount val="2123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3">
                  <c:v>0.22699720000309753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1">
                  <c:v>3.5360800000489689E-2</c:v>
                </c:pt>
                <c:pt idx="262">
                  <c:v>3.5360800000489689E-2</c:v>
                </c:pt>
                <c:pt idx="263">
                  <c:v>3.6360800004331395E-2</c:v>
                </c:pt>
                <c:pt idx="264">
                  <c:v>3.6360800004331395E-2</c:v>
                </c:pt>
                <c:pt idx="265">
                  <c:v>3.7360800000897143E-2</c:v>
                </c:pt>
                <c:pt idx="266">
                  <c:v>2.9290400001627859E-2</c:v>
                </c:pt>
                <c:pt idx="267">
                  <c:v>3.6290400006691925E-2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8">
                  <c:v>3.1628800003090873E-2</c:v>
                </c:pt>
                <c:pt idx="279">
                  <c:v>3.6628800007747486E-2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6">
                  <c:v>4.0361600003961939E-2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8">
                  <c:v>2.8383200005919207E-2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2">
                  <c:v>2.4725600000238046E-2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09">
                  <c:v>2.3800800001481548E-2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2">
                  <c:v>4.0376800003286917E-2</c:v>
                </c:pt>
                <c:pt idx="363">
                  <c:v>2.4841600003128406E-2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2">
                  <c:v>1.9596000005549286E-2</c:v>
                </c:pt>
                <c:pt idx="393">
                  <c:v>1.806080000824295E-2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1">
                  <c:v>1.5399200005049352E-2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6">
                  <c:v>1.5328800000133924E-2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1">
                  <c:v>2.0258400007151067E-2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16">
                  <c:v>1.5544000001682434E-2</c:v>
                </c:pt>
                <c:pt idx="417">
                  <c:v>1.9544000002497341E-2</c:v>
                </c:pt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4">
                  <c:v>1.9938400000683032E-2</c:v>
                </c:pt>
                <c:pt idx="425">
                  <c:v>1.9938400000683032E-2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39">
                  <c:v>1.8672800004424062E-2</c:v>
                </c:pt>
                <c:pt idx="440">
                  <c:v>2.0137600004090928E-2</c:v>
                </c:pt>
                <c:pt idx="441">
                  <c:v>1.835600000777049E-2</c:v>
                </c:pt>
                <c:pt idx="442">
                  <c:v>2.0420799999556039E-2</c:v>
                </c:pt>
                <c:pt idx="443">
                  <c:v>1.8885600002249703E-2</c:v>
                </c:pt>
                <c:pt idx="444">
                  <c:v>2.198560000397265E-2</c:v>
                </c:pt>
                <c:pt idx="445">
                  <c:v>1.8023999997240026E-2</c:v>
                </c:pt>
                <c:pt idx="446">
                  <c:v>1.8223999999463558E-2</c:v>
                </c:pt>
                <c:pt idx="447">
                  <c:v>9.118400004808791E-3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7">
                  <c:v>2.1636800003761891E-2</c:v>
                </c:pt>
                <c:pt idx="468">
                  <c:v>2.2636800000327639E-2</c:v>
                </c:pt>
                <c:pt idx="469">
                  <c:v>2.3336800004472025E-2</c:v>
                </c:pt>
                <c:pt idx="470">
                  <c:v>2.3636800004169345E-2</c:v>
                </c:pt>
                <c:pt idx="471">
                  <c:v>2.3636800004169345E-2</c:v>
                </c:pt>
                <c:pt idx="472">
                  <c:v>2.863680000155E-2</c:v>
                </c:pt>
                <c:pt idx="473">
                  <c:v>2.3101600003428757E-2</c:v>
                </c:pt>
                <c:pt idx="474">
                  <c:v>2.3566400006529875E-2</c:v>
                </c:pt>
                <c:pt idx="475">
                  <c:v>2.4566400003095623E-2</c:v>
                </c:pt>
                <c:pt idx="476">
                  <c:v>2.4631200001749676E-2</c:v>
                </c:pt>
                <c:pt idx="477">
                  <c:v>2.3760800002492033E-2</c:v>
                </c:pt>
                <c:pt idx="478">
                  <c:v>2.0904800003336277E-2</c:v>
                </c:pt>
                <c:pt idx="479">
                  <c:v>2.2234399999433663E-2</c:v>
                </c:pt>
                <c:pt idx="480">
                  <c:v>2.1299200001521967E-2</c:v>
                </c:pt>
                <c:pt idx="481">
                  <c:v>2.2299199998087715E-2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7">
                  <c:v>2.2252800001297146E-2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11">
                  <c:v>1.9199200003640726E-2</c:v>
                </c:pt>
                <c:pt idx="512">
                  <c:v>2.0199200007482432E-2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5">
                  <c:v>2.3147200001403689E-2</c:v>
                </c:pt>
                <c:pt idx="546">
                  <c:v>2.3612000004504807E-2</c:v>
                </c:pt>
                <c:pt idx="555">
                  <c:v>2.734480000071926E-2</c:v>
                </c:pt>
                <c:pt idx="556">
                  <c:v>2.680960000725463E-2</c:v>
                </c:pt>
                <c:pt idx="559">
                  <c:v>2.2981599999184255E-2</c:v>
                </c:pt>
                <c:pt idx="561">
                  <c:v>1.8094400002155453E-2</c:v>
                </c:pt>
                <c:pt idx="566">
                  <c:v>2.5827199999184813E-2</c:v>
                </c:pt>
                <c:pt idx="568">
                  <c:v>1.991200000338722E-2</c:v>
                </c:pt>
                <c:pt idx="577">
                  <c:v>1.9581600005039945E-2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5">
                  <c:v>1.6971999997622333E-2</c:v>
                </c:pt>
                <c:pt idx="596">
                  <c:v>1.6971999997622333E-2</c:v>
                </c:pt>
                <c:pt idx="599">
                  <c:v>1.9380800004000776E-2</c:v>
                </c:pt>
                <c:pt idx="604">
                  <c:v>2.7254400003585033E-2</c:v>
                </c:pt>
                <c:pt idx="605">
                  <c:v>1.8184000007750001E-2</c:v>
                </c:pt>
                <c:pt idx="606">
                  <c:v>2.6367200000095181E-2</c:v>
                </c:pt>
                <c:pt idx="607">
                  <c:v>2.3522400006186217E-2</c:v>
                </c:pt>
                <c:pt idx="608">
                  <c:v>2.4846400003298186E-2</c:v>
                </c:pt>
                <c:pt idx="609">
                  <c:v>1.9184800003131386E-2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2">
                  <c:v>2.0636000008380506E-2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40">
                  <c:v>1.352960000076564E-2</c:v>
                </c:pt>
                <c:pt idx="642">
                  <c:v>1.4079200002015568E-2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1">
                  <c:v>1.2615200001164339E-2</c:v>
                </c:pt>
                <c:pt idx="654">
                  <c:v>1.3545600006182212E-2</c:v>
                </c:pt>
                <c:pt idx="655">
                  <c:v>1.2010400008875877E-2</c:v>
                </c:pt>
                <c:pt idx="657">
                  <c:v>1.1658399998850655E-2</c:v>
                </c:pt>
                <c:pt idx="658">
                  <c:v>9.7232000043732114E-3</c:v>
                </c:pt>
                <c:pt idx="659">
                  <c:v>1.0123200001544319E-2</c:v>
                </c:pt>
                <c:pt idx="660">
                  <c:v>9.0176000085193664E-3</c:v>
                </c:pt>
                <c:pt idx="664">
                  <c:v>6.4072000022861175E-3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8">
                  <c:v>3.2672000015736558E-3</c:v>
                </c:pt>
                <c:pt idx="689">
                  <c:v>7.267200002388563E-3</c:v>
                </c:pt>
                <c:pt idx="692">
                  <c:v>1.2732000002870336E-2</c:v>
                </c:pt>
                <c:pt idx="694">
                  <c:v>1.1760800000047311E-2</c:v>
                </c:pt>
                <c:pt idx="695">
                  <c:v>7.0848000032128766E-3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5.6472000069334172E-3</c:v>
                </c:pt>
                <c:pt idx="719">
                  <c:v>5.9472000066307373E-3</c:v>
                </c:pt>
                <c:pt idx="722">
                  <c:v>7.947200007038191E-3</c:v>
                </c:pt>
                <c:pt idx="723">
                  <c:v>2.412000008916948E-3</c:v>
                </c:pt>
                <c:pt idx="724">
                  <c:v>4.412000002048444E-3</c:v>
                </c:pt>
                <c:pt idx="726">
                  <c:v>7.4120000062976032E-3</c:v>
                </c:pt>
                <c:pt idx="729">
                  <c:v>5.8768000017153099E-3</c:v>
                </c:pt>
                <c:pt idx="733">
                  <c:v>3.4160000359406695E-4</c:v>
                </c:pt>
                <c:pt idx="734">
                  <c:v>2.3416000040015206E-3</c:v>
                </c:pt>
                <c:pt idx="735">
                  <c:v>6.3416000048164278E-3</c:v>
                </c:pt>
                <c:pt idx="748">
                  <c:v>2.0328000027802773E-3</c:v>
                </c:pt>
                <c:pt idx="749">
                  <c:v>4.4975999990128912E-3</c:v>
                </c:pt>
                <c:pt idx="750">
                  <c:v>1.9624000051408075E-3</c:v>
                </c:pt>
                <c:pt idx="751">
                  <c:v>7.4272000056225806E-3</c:v>
                </c:pt>
                <c:pt idx="753">
                  <c:v>1.3008000023546629E-3</c:v>
                </c:pt>
                <c:pt idx="754">
                  <c:v>4.2304000016883947E-3</c:v>
                </c:pt>
                <c:pt idx="764">
                  <c:v>3.7328000034904107E-3</c:v>
                </c:pt>
                <c:pt idx="765">
                  <c:v>4.1976000065915287E-3</c:v>
                </c:pt>
                <c:pt idx="767">
                  <c:v>3.106399999524001E-3</c:v>
                </c:pt>
                <c:pt idx="769">
                  <c:v>3.0504000023938715E-3</c:v>
                </c:pt>
                <c:pt idx="775">
                  <c:v>6.3184000027831644E-3</c:v>
                </c:pt>
                <c:pt idx="776">
                  <c:v>4.6424000029219314E-3</c:v>
                </c:pt>
                <c:pt idx="777">
                  <c:v>5.1071999987470917E-3</c:v>
                </c:pt>
                <c:pt idx="778">
                  <c:v>2.8960000054212287E-3</c:v>
                </c:pt>
                <c:pt idx="788">
                  <c:v>3.9696000021649525E-3</c:v>
                </c:pt>
                <c:pt idx="790">
                  <c:v>1.9840000022668391E-3</c:v>
                </c:pt>
                <c:pt idx="792">
                  <c:v>6.8800000008195639E-5</c:v>
                </c:pt>
                <c:pt idx="793">
                  <c:v>6.8800000008195639E-5</c:v>
                </c:pt>
                <c:pt idx="794">
                  <c:v>2.4632000058772974E-3</c:v>
                </c:pt>
                <c:pt idx="795">
                  <c:v>5.463200002850499E-3</c:v>
                </c:pt>
                <c:pt idx="796">
                  <c:v>2.39280000096187E-3</c:v>
                </c:pt>
                <c:pt idx="797">
                  <c:v>2.39280000096187E-3</c:v>
                </c:pt>
                <c:pt idx="798">
                  <c:v>-2.1279999782564119E-4</c:v>
                </c:pt>
                <c:pt idx="799">
                  <c:v>2.7872000064235181E-3</c:v>
                </c:pt>
                <c:pt idx="800">
                  <c:v>3.7872000029892661E-3</c:v>
                </c:pt>
                <c:pt idx="801">
                  <c:v>-7.479999985662289E-4</c:v>
                </c:pt>
                <c:pt idx="802">
                  <c:v>7.6608000017586164E-3</c:v>
                </c:pt>
                <c:pt idx="810">
                  <c:v>1.3232000055722892E-3</c:v>
                </c:pt>
                <c:pt idx="827">
                  <c:v>1.9320000064908527E-3</c:v>
                </c:pt>
                <c:pt idx="828">
                  <c:v>-1.138400002673734E-3</c:v>
                </c:pt>
                <c:pt idx="830">
                  <c:v>-7.1240000033867545E-3</c:v>
                </c:pt>
                <c:pt idx="831">
                  <c:v>1.1999999987892807E-3</c:v>
                </c:pt>
                <c:pt idx="832">
                  <c:v>3.1999999991967343E-3</c:v>
                </c:pt>
                <c:pt idx="833">
                  <c:v>2.0592000073520467E-3</c:v>
                </c:pt>
                <c:pt idx="839">
                  <c:v>3.073600004427135E-3</c:v>
                </c:pt>
                <c:pt idx="861">
                  <c:v>-1.9231999976909719E-3</c:v>
                </c:pt>
                <c:pt idx="868">
                  <c:v>2.6000000070780516E-4</c:v>
                </c:pt>
                <c:pt idx="871">
                  <c:v>-9.3679999554296955E-4</c:v>
                </c:pt>
                <c:pt idx="877">
                  <c:v>-5.0959999498445541E-4</c:v>
                </c:pt>
                <c:pt idx="879">
                  <c:v>-7.4479999602772295E-4</c:v>
                </c:pt>
                <c:pt idx="897">
                  <c:v>-3.9895999943837523E-3</c:v>
                </c:pt>
                <c:pt idx="898">
                  <c:v>4.752000022563152E-4</c:v>
                </c:pt>
                <c:pt idx="899">
                  <c:v>-5.0599999958649278E-3</c:v>
                </c:pt>
                <c:pt idx="925">
                  <c:v>-5.6471999996574596E-3</c:v>
                </c:pt>
                <c:pt idx="928">
                  <c:v>-5.1823999965563416E-3</c:v>
                </c:pt>
                <c:pt idx="948">
                  <c:v>2.6384000011603348E-3</c:v>
                </c:pt>
                <c:pt idx="949">
                  <c:v>2.6384000011603348E-3</c:v>
                </c:pt>
                <c:pt idx="982">
                  <c:v>-2.4135999919963069E-3</c:v>
                </c:pt>
                <c:pt idx="983">
                  <c:v>4.586400005791802E-3</c:v>
                </c:pt>
                <c:pt idx="984">
                  <c:v>-5.9487999969860539E-3</c:v>
                </c:pt>
                <c:pt idx="986">
                  <c:v>-3.9487999965786003E-3</c:v>
                </c:pt>
                <c:pt idx="989">
                  <c:v>5.1600000006146729E-4</c:v>
                </c:pt>
                <c:pt idx="990">
                  <c:v>5.1600000006146729E-4</c:v>
                </c:pt>
                <c:pt idx="993">
                  <c:v>2.9808000035700388E-3</c:v>
                </c:pt>
                <c:pt idx="994">
                  <c:v>-2.5543999945512041E-3</c:v>
                </c:pt>
                <c:pt idx="995">
                  <c:v>-2.5543999945512041E-3</c:v>
                </c:pt>
                <c:pt idx="1006">
                  <c:v>-2.2159999934956431E-3</c:v>
                </c:pt>
                <c:pt idx="1008">
                  <c:v>-2.8639999800361693E-4</c:v>
                </c:pt>
                <c:pt idx="1011">
                  <c:v>-1.8919999929494224E-3</c:v>
                </c:pt>
                <c:pt idx="1013">
                  <c:v>-8.0719999823486432E-4</c:v>
                </c:pt>
                <c:pt idx="1026">
                  <c:v>-6.2320000142790377E-4</c:v>
                </c:pt>
                <c:pt idx="1046">
                  <c:v>-3.4079999968525954E-3</c:v>
                </c:pt>
                <c:pt idx="1056">
                  <c:v>-5.9264000010443851E-3</c:v>
                </c:pt>
                <c:pt idx="1057">
                  <c:v>-4.9263999972026795E-3</c:v>
                </c:pt>
                <c:pt idx="1058">
                  <c:v>7.3600000177975744E-5</c:v>
                </c:pt>
                <c:pt idx="1059">
                  <c:v>1.0736000040196814E-3</c:v>
                </c:pt>
                <c:pt idx="1061">
                  <c:v>2.0032000029459596E-3</c:v>
                </c:pt>
                <c:pt idx="1062">
                  <c:v>4.0032000033534132E-3</c:v>
                </c:pt>
                <c:pt idx="1063">
                  <c:v>5.0032000071951188E-3</c:v>
                </c:pt>
                <c:pt idx="1064">
                  <c:v>5.0032000071951188E-3</c:v>
                </c:pt>
                <c:pt idx="1065">
                  <c:v>7.0032000076025724E-3</c:v>
                </c:pt>
                <c:pt idx="1066">
                  <c:v>9.0032000007340685E-3</c:v>
                </c:pt>
                <c:pt idx="1067">
                  <c:v>4.6800000563962385E-4</c:v>
                </c:pt>
                <c:pt idx="1072">
                  <c:v>-1.368000012007542E-4</c:v>
                </c:pt>
                <c:pt idx="1073">
                  <c:v>8.6320000264095142E-4</c:v>
                </c:pt>
                <c:pt idx="1074">
                  <c:v>1.8631999992066994E-3</c:v>
                </c:pt>
                <c:pt idx="1075">
                  <c:v>2.8632000030484051E-3</c:v>
                </c:pt>
                <c:pt idx="1078">
                  <c:v>5.959999980404973E-4</c:v>
                </c:pt>
                <c:pt idx="1083">
                  <c:v>6.8640000026789494E-3</c:v>
                </c:pt>
                <c:pt idx="1092">
                  <c:v>3.4559999767225236E-4</c:v>
                </c:pt>
                <c:pt idx="1096">
                  <c:v>-6.7808000021614134E-3</c:v>
                </c:pt>
                <c:pt idx="1097">
                  <c:v>-7.8080000093905255E-4</c:v>
                </c:pt>
                <c:pt idx="1098">
                  <c:v>1.1488000018289313E-3</c:v>
                </c:pt>
                <c:pt idx="1100">
                  <c:v>-9.9200000113341957E-4</c:v>
                </c:pt>
                <c:pt idx="1139">
                  <c:v>-2.3672000024816953E-3</c:v>
                </c:pt>
                <c:pt idx="1140">
                  <c:v>3.5624000011011958E-3</c:v>
                </c:pt>
                <c:pt idx="1149">
                  <c:v>-1.4911999969626777E-3</c:v>
                </c:pt>
                <c:pt idx="1151">
                  <c:v>-6.6319999968982302E-3</c:v>
                </c:pt>
                <c:pt idx="1163">
                  <c:v>-2.5743999940459616E-3</c:v>
                </c:pt>
                <c:pt idx="1166">
                  <c:v>3.2992000051308423E-3</c:v>
                </c:pt>
                <c:pt idx="1167">
                  <c:v>-4.2359999933978543E-3</c:v>
                </c:pt>
                <c:pt idx="1170">
                  <c:v>-4.2191999964416027E-3</c:v>
                </c:pt>
                <c:pt idx="1171">
                  <c:v>-3.2191999998758547E-3</c:v>
                </c:pt>
                <c:pt idx="1172">
                  <c:v>-1.2191999994684011E-3</c:v>
                </c:pt>
                <c:pt idx="1173">
                  <c:v>-2.1919999562669545E-4</c:v>
                </c:pt>
                <c:pt idx="1174">
                  <c:v>4.7808000017539598E-3</c:v>
                </c:pt>
                <c:pt idx="1206">
                  <c:v>1.6927199998463038E-2</c:v>
                </c:pt>
                <c:pt idx="1214">
                  <c:v>-1.2055999992298894E-2</c:v>
                </c:pt>
                <c:pt idx="1216">
                  <c:v>-4.1263999955845065E-3</c:v>
                </c:pt>
                <c:pt idx="1217">
                  <c:v>-4.1263999955845065E-3</c:v>
                </c:pt>
                <c:pt idx="1218">
                  <c:v>-3.1263999990187585E-3</c:v>
                </c:pt>
                <c:pt idx="1219">
                  <c:v>8.7360000179614872E-4</c:v>
                </c:pt>
                <c:pt idx="1220">
                  <c:v>-9.6616000009817071E-3</c:v>
                </c:pt>
                <c:pt idx="1221">
                  <c:v>-9.6616000009817071E-3</c:v>
                </c:pt>
                <c:pt idx="1222">
                  <c:v>-7.6616000005742535E-3</c:v>
                </c:pt>
                <c:pt idx="1223">
                  <c:v>-2.6615999959176406E-3</c:v>
                </c:pt>
                <c:pt idx="1228">
                  <c:v>-9.2799999983981252E-3</c:v>
                </c:pt>
                <c:pt idx="1248">
                  <c:v>2.4136000065482222E-3</c:v>
                </c:pt>
                <c:pt idx="1249">
                  <c:v>-1.1121599993202835E-2</c:v>
                </c:pt>
                <c:pt idx="1290">
                  <c:v>-1.5869599999859929E-2</c:v>
                </c:pt>
                <c:pt idx="1301">
                  <c:v>-2.1766400001069997E-2</c:v>
                </c:pt>
                <c:pt idx="1305">
                  <c:v>-2.7353600002243184E-2</c:v>
                </c:pt>
                <c:pt idx="1306">
                  <c:v>-2.4874399998225272E-2</c:v>
                </c:pt>
                <c:pt idx="1307">
                  <c:v>-2.2944799995457288E-2</c:v>
                </c:pt>
                <c:pt idx="1308">
                  <c:v>-2.2211999996216036E-2</c:v>
                </c:pt>
                <c:pt idx="1314">
                  <c:v>-2.4335199996130541E-2</c:v>
                </c:pt>
                <c:pt idx="1319">
                  <c:v>-2.8137599998444784E-2</c:v>
                </c:pt>
                <c:pt idx="1322">
                  <c:v>-2.8387999991537072E-2</c:v>
                </c:pt>
                <c:pt idx="1323">
                  <c:v>-3.1979200000932906E-2</c:v>
                </c:pt>
                <c:pt idx="1324">
                  <c:v>-3.3049599995138124E-2</c:v>
                </c:pt>
                <c:pt idx="1325">
                  <c:v>-3.065519999654498E-2</c:v>
                </c:pt>
                <c:pt idx="1326">
                  <c:v>-2.9655199999979232E-2</c:v>
                </c:pt>
                <c:pt idx="1327">
                  <c:v>-2.9655199999979232E-2</c:v>
                </c:pt>
                <c:pt idx="1328">
                  <c:v>-2.8655199996137526E-2</c:v>
                </c:pt>
                <c:pt idx="1333">
                  <c:v>-2.7457600001071114E-2</c:v>
                </c:pt>
                <c:pt idx="1338">
                  <c:v>-2.9795199996442534E-2</c:v>
                </c:pt>
                <c:pt idx="1344">
                  <c:v>-2.9034399994998239E-2</c:v>
                </c:pt>
                <c:pt idx="1347">
                  <c:v>-3.3685599992168136E-2</c:v>
                </c:pt>
                <c:pt idx="1348">
                  <c:v>-3.2820799999171868E-2</c:v>
                </c:pt>
                <c:pt idx="1349">
                  <c:v>-3.2820799999171868E-2</c:v>
                </c:pt>
                <c:pt idx="1350">
                  <c:v>-3.15208000029088E-2</c:v>
                </c:pt>
                <c:pt idx="1351">
                  <c:v>-2.9420799997751601E-2</c:v>
                </c:pt>
                <c:pt idx="1352">
                  <c:v>-2.5920799998857547E-2</c:v>
                </c:pt>
                <c:pt idx="1353">
                  <c:v>-3.7656000000424683E-2</c:v>
                </c:pt>
                <c:pt idx="1354">
                  <c:v>-3.625599999941187E-2</c:v>
                </c:pt>
                <c:pt idx="1355">
                  <c:v>-3.5555999995267484E-2</c:v>
                </c:pt>
                <c:pt idx="1357">
                  <c:v>-3.2987999999022577E-2</c:v>
                </c:pt>
                <c:pt idx="1359">
                  <c:v>-2.508799999486655E-2</c:v>
                </c:pt>
                <c:pt idx="1361">
                  <c:v>-3.3023199997842312E-2</c:v>
                </c:pt>
                <c:pt idx="1363">
                  <c:v>-3.0058399999688845E-2</c:v>
                </c:pt>
                <c:pt idx="1366">
                  <c:v>-3.2760799993411638E-2</c:v>
                </c:pt>
                <c:pt idx="1368">
                  <c:v>-3.1101599997782614E-2</c:v>
                </c:pt>
                <c:pt idx="1369">
                  <c:v>-2.9707199995755218E-2</c:v>
                </c:pt>
                <c:pt idx="1370">
                  <c:v>-3.0242399996495806E-2</c:v>
                </c:pt>
                <c:pt idx="1371">
                  <c:v>-2.9242399999930058E-2</c:v>
                </c:pt>
                <c:pt idx="1372">
                  <c:v>-2.6242399995680898E-2</c:v>
                </c:pt>
                <c:pt idx="1373">
                  <c:v>-3.0777599997236393E-2</c:v>
                </c:pt>
                <c:pt idx="1374">
                  <c:v>-3.4453600004781038E-2</c:v>
                </c:pt>
                <c:pt idx="1375">
                  <c:v>-3.3453600000939332E-2</c:v>
                </c:pt>
                <c:pt idx="1376">
                  <c:v>-3.2453600004373584E-2</c:v>
                </c:pt>
                <c:pt idx="1377">
                  <c:v>-3.1453600000531878E-2</c:v>
                </c:pt>
                <c:pt idx="1378">
                  <c:v>-3.1453600000531878E-2</c:v>
                </c:pt>
                <c:pt idx="1379">
                  <c:v>-2.9453600000124425E-2</c:v>
                </c:pt>
                <c:pt idx="1380">
                  <c:v>-2.7453599999716971E-2</c:v>
                </c:pt>
                <c:pt idx="1384">
                  <c:v>-3.3257600000069942E-2</c:v>
                </c:pt>
                <c:pt idx="1392">
                  <c:v>-2.6959999995597173E-2</c:v>
                </c:pt>
                <c:pt idx="1393">
                  <c:v>-3.4311999996134546E-2</c:v>
                </c:pt>
                <c:pt idx="1394">
                  <c:v>-3.4362399994279258E-2</c:v>
                </c:pt>
                <c:pt idx="1395">
                  <c:v>-3.366239999741083E-2</c:v>
                </c:pt>
                <c:pt idx="1396">
                  <c:v>-3.2262399996398017E-2</c:v>
                </c:pt>
                <c:pt idx="1398">
                  <c:v>-4.2472799999814015E-2</c:v>
                </c:pt>
                <c:pt idx="1399">
                  <c:v>-3.2672800000000279E-2</c:v>
                </c:pt>
                <c:pt idx="1400">
                  <c:v>-2.2272800000791904E-2</c:v>
                </c:pt>
                <c:pt idx="1401">
                  <c:v>-2.8507999995781574E-2</c:v>
                </c:pt>
                <c:pt idx="1402">
                  <c:v>-2.7207999999518506E-2</c:v>
                </c:pt>
                <c:pt idx="1404">
                  <c:v>-3.6604799999622628E-2</c:v>
                </c:pt>
                <c:pt idx="1406">
                  <c:v>-3.463279999414226E-2</c:v>
                </c:pt>
                <c:pt idx="1408">
                  <c:v>-3.5401599998294841E-2</c:v>
                </c:pt>
                <c:pt idx="1409">
                  <c:v>-3.0435200002102647E-2</c:v>
                </c:pt>
                <c:pt idx="1410">
                  <c:v>-3.0435200002102647E-2</c:v>
                </c:pt>
                <c:pt idx="1415">
                  <c:v>-3.4579999999550637E-2</c:v>
                </c:pt>
                <c:pt idx="1419">
                  <c:v>-3.6363999992317986E-2</c:v>
                </c:pt>
                <c:pt idx="1420">
                  <c:v>-3.4899199999927077E-2</c:v>
                </c:pt>
                <c:pt idx="1421">
                  <c:v>-3.3305600001767743E-2</c:v>
                </c:pt>
                <c:pt idx="1422">
                  <c:v>-3.7118399995961227E-2</c:v>
                </c:pt>
                <c:pt idx="1423">
                  <c:v>-3.4318400001211558E-2</c:v>
                </c:pt>
                <c:pt idx="1424">
                  <c:v>-3.5388799995416775E-2</c:v>
                </c:pt>
                <c:pt idx="1425">
                  <c:v>-3.7529599998379126E-2</c:v>
                </c:pt>
                <c:pt idx="1426">
                  <c:v>-3.8346399996953551E-2</c:v>
                </c:pt>
                <c:pt idx="1427">
                  <c:v>-3.6585599998943508E-2</c:v>
                </c:pt>
                <c:pt idx="1430">
                  <c:v>-3.6317600002803374E-2</c:v>
                </c:pt>
                <c:pt idx="1431">
                  <c:v>-3.785280000010971E-2</c:v>
                </c:pt>
                <c:pt idx="1432">
                  <c:v>-3.6923200001183432E-2</c:v>
                </c:pt>
                <c:pt idx="1433">
                  <c:v>-3.013440000358969E-2</c:v>
                </c:pt>
                <c:pt idx="1434">
                  <c:v>-3.5119999993185047E-2</c:v>
                </c:pt>
                <c:pt idx="1435">
                  <c:v>-3.4401599994453136E-2</c:v>
                </c:pt>
                <c:pt idx="1436">
                  <c:v>-3.7470399991434533E-2</c:v>
                </c:pt>
                <c:pt idx="1437">
                  <c:v>-3.7850399996386841E-2</c:v>
                </c:pt>
                <c:pt idx="1439">
                  <c:v>-4.2385599997942336E-2</c:v>
                </c:pt>
                <c:pt idx="1441">
                  <c:v>-4.1385600001376588E-2</c:v>
                </c:pt>
                <c:pt idx="1443">
                  <c:v>-4.0385599997534882E-2</c:v>
                </c:pt>
                <c:pt idx="1444">
                  <c:v>-4.0385599997534882E-2</c:v>
                </c:pt>
                <c:pt idx="1448">
                  <c:v>-3.9723199995933101E-2</c:v>
                </c:pt>
                <c:pt idx="1449">
                  <c:v>-3.7032799998996779E-2</c:v>
                </c:pt>
                <c:pt idx="1450">
                  <c:v>-3.8567999996303115E-2</c:v>
                </c:pt>
                <c:pt idx="1451">
                  <c:v>-3.7103199996636249E-2</c:v>
                </c:pt>
                <c:pt idx="1452">
                  <c:v>-2.5666400004411116E-2</c:v>
                </c:pt>
                <c:pt idx="1453">
                  <c:v>-4.1499999992083758E-2</c:v>
                </c:pt>
                <c:pt idx="1454">
                  <c:v>-3.8299999992887024E-2</c:v>
                </c:pt>
                <c:pt idx="1455">
                  <c:v>-4.151119999733055E-2</c:v>
                </c:pt>
                <c:pt idx="1456">
                  <c:v>-3.0792799996561371E-2</c:v>
                </c:pt>
                <c:pt idx="1457">
                  <c:v>-3.9172799995867535E-2</c:v>
                </c:pt>
                <c:pt idx="1458">
                  <c:v>-4.1943199998058844E-2</c:v>
                </c:pt>
                <c:pt idx="1462">
                  <c:v>-3.5524799997801892E-2</c:v>
                </c:pt>
                <c:pt idx="1464">
                  <c:v>-2.4524799999198876E-2</c:v>
                </c:pt>
                <c:pt idx="1466">
                  <c:v>-3.8059999998949934E-2</c:v>
                </c:pt>
                <c:pt idx="1467">
                  <c:v>-3.8059999998949934E-2</c:v>
                </c:pt>
                <c:pt idx="1468">
                  <c:v>-4.1552800001227297E-2</c:v>
                </c:pt>
                <c:pt idx="1469">
                  <c:v>-3.7510399997700006E-2</c:v>
                </c:pt>
                <c:pt idx="1470">
                  <c:v>-4.1171999997459352E-2</c:v>
                </c:pt>
                <c:pt idx="1471">
                  <c:v>-4.3707199998607393E-2</c:v>
                </c:pt>
                <c:pt idx="1473">
                  <c:v>-4.4380799998180009E-2</c:v>
                </c:pt>
                <c:pt idx="1476">
                  <c:v>-4.3957599998975638E-2</c:v>
                </c:pt>
                <c:pt idx="1477">
                  <c:v>-4.4492799999716226E-2</c:v>
                </c:pt>
                <c:pt idx="1478">
                  <c:v>-4.5633599998836871E-2</c:v>
                </c:pt>
                <c:pt idx="1479">
                  <c:v>-4.5633599998836871E-2</c:v>
                </c:pt>
                <c:pt idx="1480">
                  <c:v>-4.6224799996707588E-2</c:v>
                </c:pt>
                <c:pt idx="1481">
                  <c:v>-4.7200799992424436E-2</c:v>
                </c:pt>
                <c:pt idx="1483">
                  <c:v>-4.3491999997058883E-2</c:v>
                </c:pt>
                <c:pt idx="1484">
                  <c:v>-5.1137599999492522E-2</c:v>
                </c:pt>
                <c:pt idx="1485">
                  <c:v>-4.9953599991567899E-2</c:v>
                </c:pt>
                <c:pt idx="1487">
                  <c:v>-4.9544800000148825E-2</c:v>
                </c:pt>
                <c:pt idx="1488">
                  <c:v>-5.1685599995835219E-2</c:v>
                </c:pt>
                <c:pt idx="1489">
                  <c:v>-5.0220799996168353E-2</c:v>
                </c:pt>
                <c:pt idx="1491">
                  <c:v>-4.9417599999287631E-2</c:v>
                </c:pt>
                <c:pt idx="1492">
                  <c:v>-4.8952799996186513E-2</c:v>
                </c:pt>
                <c:pt idx="1493">
                  <c:v>-5.1079199998639524E-2</c:v>
                </c:pt>
                <c:pt idx="1494">
                  <c:v>-5.3414399997564033E-2</c:v>
                </c:pt>
                <c:pt idx="1495">
                  <c:v>-5.6895999994594604E-2</c:v>
                </c:pt>
                <c:pt idx="1496">
                  <c:v>-5.5189600003359374E-2</c:v>
                </c:pt>
                <c:pt idx="1497">
                  <c:v>-5.5330399991362356E-2</c:v>
                </c:pt>
                <c:pt idx="1498">
                  <c:v>-5.2991999997175299E-2</c:v>
                </c:pt>
                <c:pt idx="1499">
                  <c:v>-5.206239999824902E-2</c:v>
                </c:pt>
                <c:pt idx="1500">
                  <c:v>-5.5273599995416589E-2</c:v>
                </c:pt>
                <c:pt idx="1503">
                  <c:v>-5.5794399995647836E-2</c:v>
                </c:pt>
                <c:pt idx="1504">
                  <c:v>-4.8540800002228934E-2</c:v>
                </c:pt>
                <c:pt idx="1507">
                  <c:v>-5.4469599999720231E-2</c:v>
                </c:pt>
                <c:pt idx="1508">
                  <c:v>-5.6704799993894994E-2</c:v>
                </c:pt>
                <c:pt idx="1510">
                  <c:v>-5.7201600000553299E-2</c:v>
                </c:pt>
                <c:pt idx="1511">
                  <c:v>-5.7790400001977105E-2</c:v>
                </c:pt>
                <c:pt idx="1512">
                  <c:v>-5.8325599995441735E-2</c:v>
                </c:pt>
                <c:pt idx="1513">
                  <c:v>-5.956079999305075E-2</c:v>
                </c:pt>
                <c:pt idx="1514">
                  <c:v>-5.1142399999662302E-2</c:v>
                </c:pt>
                <c:pt idx="1515">
                  <c:v>-5.7099999998172279E-2</c:v>
                </c:pt>
                <c:pt idx="1516">
                  <c:v>-5.9170399996219203E-2</c:v>
                </c:pt>
                <c:pt idx="1519">
                  <c:v>-5.8057599992025644E-2</c:v>
                </c:pt>
                <c:pt idx="1520">
                  <c:v>-6.0592800000449643E-2</c:v>
                </c:pt>
                <c:pt idx="1521">
                  <c:v>-6.1803999997209758E-2</c:v>
                </c:pt>
                <c:pt idx="1522">
                  <c:v>-6.0589599997911137E-2</c:v>
                </c:pt>
                <c:pt idx="1523">
                  <c:v>-6.0559999998076819E-2</c:v>
                </c:pt>
                <c:pt idx="1524">
                  <c:v>-5.8169600000837818E-2</c:v>
                </c:pt>
                <c:pt idx="1525">
                  <c:v>-6.2056799994024914E-2</c:v>
                </c:pt>
                <c:pt idx="1526">
                  <c:v>-6.0991999998805113E-2</c:v>
                </c:pt>
                <c:pt idx="1529">
                  <c:v>-6.5108800001326017E-2</c:v>
                </c:pt>
                <c:pt idx="1530">
                  <c:v>-6.3574399995559361E-2</c:v>
                </c:pt>
                <c:pt idx="1531">
                  <c:v>-6.6483999995398335E-2</c:v>
                </c:pt>
                <c:pt idx="1533">
                  <c:v>-6.8643999999039806E-2</c:v>
                </c:pt>
                <c:pt idx="1534">
                  <c:v>-6.9434399993042462E-2</c:v>
                </c:pt>
                <c:pt idx="1536">
                  <c:v>-7.8494800000044052E-2</c:v>
                </c:pt>
                <c:pt idx="1537">
                  <c:v>-7.1162399995955639E-2</c:v>
                </c:pt>
                <c:pt idx="1538">
                  <c:v>-6.8429599996306933E-2</c:v>
                </c:pt>
                <c:pt idx="1540">
                  <c:v>-7.1358400004100986E-2</c:v>
                </c:pt>
                <c:pt idx="1541">
                  <c:v>-6.9963999994797632E-2</c:v>
                </c:pt>
                <c:pt idx="1543">
                  <c:v>-7.0055199998023454E-2</c:v>
                </c:pt>
                <c:pt idx="1544">
                  <c:v>-7.0847999995748978E-2</c:v>
                </c:pt>
                <c:pt idx="1545">
                  <c:v>-7.0681600001989864E-2</c:v>
                </c:pt>
                <c:pt idx="1546">
                  <c:v>-7.0519200002308935E-2</c:v>
                </c:pt>
                <c:pt idx="1548">
                  <c:v>-7.1731999996700324E-2</c:v>
                </c:pt>
                <c:pt idx="1552">
                  <c:v>-7.445440000446979E-2</c:v>
                </c:pt>
                <c:pt idx="1553">
                  <c:v>-7.5682399998186156E-2</c:v>
                </c:pt>
                <c:pt idx="1554">
                  <c:v>-7.4686400002974551E-2</c:v>
                </c:pt>
                <c:pt idx="1555">
                  <c:v>-7.4756799993338063E-2</c:v>
                </c:pt>
                <c:pt idx="1557">
                  <c:v>-7.4373599993123207E-2</c:v>
                </c:pt>
                <c:pt idx="1558">
                  <c:v>-8.3771999998134561E-2</c:v>
                </c:pt>
                <c:pt idx="1559">
                  <c:v>-7.7064799996151123E-2</c:v>
                </c:pt>
                <c:pt idx="1560">
                  <c:v>-7.9228800001146737E-2</c:v>
                </c:pt>
                <c:pt idx="1561">
                  <c:v>-7.9228800001146737E-2</c:v>
                </c:pt>
                <c:pt idx="1562">
                  <c:v>-7.9803199994785246E-2</c:v>
                </c:pt>
                <c:pt idx="1565">
                  <c:v>-8.0239199996867683E-2</c:v>
                </c:pt>
                <c:pt idx="1566">
                  <c:v>-8.0239199996867683E-2</c:v>
                </c:pt>
                <c:pt idx="1567">
                  <c:v>-8.0343199995695613E-2</c:v>
                </c:pt>
                <c:pt idx="1569">
                  <c:v>-8.0747199994220864E-2</c:v>
                </c:pt>
                <c:pt idx="1570">
                  <c:v>-8.0747199994220864E-2</c:v>
                </c:pt>
                <c:pt idx="1571">
                  <c:v>-8.2880800000566524E-2</c:v>
                </c:pt>
                <c:pt idx="1572">
                  <c:v>-8.3159199995861854E-2</c:v>
                </c:pt>
                <c:pt idx="1573">
                  <c:v>-8.2995199998549651E-2</c:v>
                </c:pt>
                <c:pt idx="1574">
                  <c:v>-8.3199199994851369E-2</c:v>
                </c:pt>
                <c:pt idx="1575">
                  <c:v>-8.4371199998713564E-2</c:v>
                </c:pt>
                <c:pt idx="1576">
                  <c:v>-8.4573599997384008E-2</c:v>
                </c:pt>
                <c:pt idx="1577">
                  <c:v>-8.6119999999937136E-2</c:v>
                </c:pt>
                <c:pt idx="1602">
                  <c:v>-0.10482079999928828</c:v>
                </c:pt>
                <c:pt idx="1606">
                  <c:v>-0.10990000000310829</c:v>
                </c:pt>
                <c:pt idx="1607">
                  <c:v>-0.1071543999860296</c:v>
                </c:pt>
                <c:pt idx="1608">
                  <c:v>-0.11043760000029579</c:v>
                </c:pt>
                <c:pt idx="1609">
                  <c:v>-0.11067280000133906</c:v>
                </c:pt>
                <c:pt idx="1610">
                  <c:v>-0.1108752000000095</c:v>
                </c:pt>
                <c:pt idx="1611">
                  <c:v>-0.11567279999871971</c:v>
                </c:pt>
                <c:pt idx="1612">
                  <c:v>-0.11560800000006566</c:v>
                </c:pt>
                <c:pt idx="1613">
                  <c:v>-0.12405839984421618</c:v>
                </c:pt>
                <c:pt idx="1614">
                  <c:v>-0.11682399999699555</c:v>
                </c:pt>
                <c:pt idx="1615">
                  <c:v>-0.11655919999611797</c:v>
                </c:pt>
                <c:pt idx="1616">
                  <c:v>-0.11871279999468243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8D-470E-BBB2-D55B1D09400C}"/>
            </c:ext>
          </c:extLst>
        </c:ser>
        <c:ser>
          <c:idx val="9"/>
          <c:order val="9"/>
          <c:tx>
            <c:strRef>
              <c:f>'Active 2'!$Q$20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2'!$Q$21:$Q$1600</c:f>
              <c:numCache>
                <c:formatCode>General</c:formatCode>
                <c:ptCount val="1580"/>
                <c:pt idx="0">
                  <c:v>0.26067494475593456</c:v>
                </c:pt>
                <c:pt idx="1">
                  <c:v>0.26034241410122205</c:v>
                </c:pt>
                <c:pt idx="2">
                  <c:v>0.2582885482927037</c:v>
                </c:pt>
                <c:pt idx="3">
                  <c:v>0.25656721313889785</c:v>
                </c:pt>
                <c:pt idx="4">
                  <c:v>0.25655743282552396</c:v>
                </c:pt>
                <c:pt idx="5">
                  <c:v>0.25524687083342179</c:v>
                </c:pt>
                <c:pt idx="6">
                  <c:v>0.25491434017870929</c:v>
                </c:pt>
                <c:pt idx="7">
                  <c:v>0.25489477955196149</c:v>
                </c:pt>
                <c:pt idx="8">
                  <c:v>0.25416125604891926</c:v>
                </c:pt>
                <c:pt idx="9">
                  <c:v>0.25405367260180639</c:v>
                </c:pt>
                <c:pt idx="10">
                  <c:v>0.25404389228843249</c:v>
                </c:pt>
                <c:pt idx="11">
                  <c:v>0.2540341119750586</c:v>
                </c:pt>
                <c:pt idx="12">
                  <c:v>0.25383850570758065</c:v>
                </c:pt>
                <c:pt idx="13">
                  <c:v>0.25383850570758065</c:v>
                </c:pt>
                <c:pt idx="14">
                  <c:v>0.25346685379937256</c:v>
                </c:pt>
                <c:pt idx="15">
                  <c:v>0.25345707348599866</c:v>
                </c:pt>
                <c:pt idx="16">
                  <c:v>0.25311476251791232</c:v>
                </c:pt>
                <c:pt idx="17">
                  <c:v>0.25311476251791232</c:v>
                </c:pt>
                <c:pt idx="18">
                  <c:v>0.25311476251791232</c:v>
                </c:pt>
                <c:pt idx="19">
                  <c:v>0.25110979827626345</c:v>
                </c:pt>
                <c:pt idx="20">
                  <c:v>0.25110979827626345</c:v>
                </c:pt>
                <c:pt idx="21">
                  <c:v>0.25110979827626345</c:v>
                </c:pt>
                <c:pt idx="22">
                  <c:v>0.25110979827626345</c:v>
                </c:pt>
                <c:pt idx="23">
                  <c:v>0.25107067702276786</c:v>
                </c:pt>
                <c:pt idx="24">
                  <c:v>0.25107067702276786</c:v>
                </c:pt>
                <c:pt idx="25">
                  <c:v>0.25107067702276786</c:v>
                </c:pt>
                <c:pt idx="26">
                  <c:v>0.25107067702276786</c:v>
                </c:pt>
                <c:pt idx="27">
                  <c:v>0.25098265420240279</c:v>
                </c:pt>
                <c:pt idx="28">
                  <c:v>0.25050341884708183</c:v>
                </c:pt>
                <c:pt idx="29">
                  <c:v>0.25049363853370793</c:v>
                </c:pt>
                <c:pt idx="30">
                  <c:v>0.25045451728021234</c:v>
                </c:pt>
                <c:pt idx="31">
                  <c:v>0.25017088819236932</c:v>
                </c:pt>
                <c:pt idx="32">
                  <c:v>0.24769646890877345</c:v>
                </c:pt>
                <c:pt idx="33">
                  <c:v>0.24768668859539955</c:v>
                </c:pt>
                <c:pt idx="34">
                  <c:v>0.24768668859539955</c:v>
                </c:pt>
                <c:pt idx="35">
                  <c:v>0.24732481700056536</c:v>
                </c:pt>
                <c:pt idx="36">
                  <c:v>0.24665975569114038</c:v>
                </c:pt>
                <c:pt idx="37">
                  <c:v>0.24665975569114038</c:v>
                </c:pt>
                <c:pt idx="38">
                  <c:v>0.24593601250147201</c:v>
                </c:pt>
                <c:pt idx="39">
                  <c:v>0.24559370153338564</c:v>
                </c:pt>
                <c:pt idx="40">
                  <c:v>0.24557414090663784</c:v>
                </c:pt>
                <c:pt idx="41">
                  <c:v>0.24425379860116175</c:v>
                </c:pt>
                <c:pt idx="42">
                  <c:v>0.24424401828778786</c:v>
                </c:pt>
                <c:pt idx="43">
                  <c:v>0.24424401828778786</c:v>
                </c:pt>
                <c:pt idx="44">
                  <c:v>0.24393104825982317</c:v>
                </c:pt>
                <c:pt idx="45">
                  <c:v>0.24393104825982317</c:v>
                </c:pt>
                <c:pt idx="46">
                  <c:v>0.24392126794644928</c:v>
                </c:pt>
                <c:pt idx="47">
                  <c:v>0.24392126794644928</c:v>
                </c:pt>
                <c:pt idx="48">
                  <c:v>0.24390170731970148</c:v>
                </c:pt>
                <c:pt idx="49">
                  <c:v>0.24390170731970148</c:v>
                </c:pt>
                <c:pt idx="50">
                  <c:v>0.24355939635161508</c:v>
                </c:pt>
                <c:pt idx="51">
                  <c:v>0.24354961603824118</c:v>
                </c:pt>
                <c:pt idx="52">
                  <c:v>0.2435007144713717</c:v>
                </c:pt>
                <c:pt idx="53">
                  <c:v>0.2432366460102765</c:v>
                </c:pt>
                <c:pt idx="54">
                  <c:v>0.24320730507015481</c:v>
                </c:pt>
                <c:pt idx="55">
                  <c:v>0.2428943350421901</c:v>
                </c:pt>
                <c:pt idx="56">
                  <c:v>0.24287477441544231</c:v>
                </c:pt>
                <c:pt idx="57">
                  <c:v>0.24286499410206841</c:v>
                </c:pt>
                <c:pt idx="58">
                  <c:v>0.24251290282060814</c:v>
                </c:pt>
                <c:pt idx="59">
                  <c:v>0.24251290282060814</c:v>
                </c:pt>
                <c:pt idx="60">
                  <c:v>0.24250312250723424</c:v>
                </c:pt>
                <c:pt idx="61">
                  <c:v>0.24242488000024306</c:v>
                </c:pt>
                <c:pt idx="62">
                  <c:v>0.24180872025768757</c:v>
                </c:pt>
                <c:pt idx="63">
                  <c:v>0.24179893994431367</c:v>
                </c:pt>
                <c:pt idx="64">
                  <c:v>0.24178915963093978</c:v>
                </c:pt>
                <c:pt idx="65">
                  <c:v>0.24177937931756588</c:v>
                </c:pt>
                <c:pt idx="66">
                  <c:v>0.24048837795221148</c:v>
                </c:pt>
                <c:pt idx="67">
                  <c:v>0.24046881732546369</c:v>
                </c:pt>
                <c:pt idx="68">
                  <c:v>0.24045903701208979</c:v>
                </c:pt>
                <c:pt idx="69">
                  <c:v>0.24043947638534199</c:v>
                </c:pt>
                <c:pt idx="70">
                  <c:v>0.240155847297499</c:v>
                </c:pt>
                <c:pt idx="71">
                  <c:v>0.240155847297499</c:v>
                </c:pt>
                <c:pt idx="72">
                  <c:v>0.24013628667075121</c:v>
                </c:pt>
                <c:pt idx="73">
                  <c:v>0.24013628667075121</c:v>
                </c:pt>
                <c:pt idx="74">
                  <c:v>0.24009716541725562</c:v>
                </c:pt>
                <c:pt idx="75">
                  <c:v>0.24009716541725562</c:v>
                </c:pt>
                <c:pt idx="76">
                  <c:v>0.2398037560160387</c:v>
                </c:pt>
                <c:pt idx="77">
                  <c:v>0.23973529382242142</c:v>
                </c:pt>
                <c:pt idx="78">
                  <c:v>0.23970595288229973</c:v>
                </c:pt>
                <c:pt idx="79">
                  <c:v>0.23970595288229973</c:v>
                </c:pt>
                <c:pt idx="80">
                  <c:v>0.23948100567470013</c:v>
                </c:pt>
                <c:pt idx="81">
                  <c:v>0.23946144504795233</c:v>
                </c:pt>
                <c:pt idx="82">
                  <c:v>0.23944188442120454</c:v>
                </c:pt>
                <c:pt idx="83">
                  <c:v>0.23941254348108285</c:v>
                </c:pt>
                <c:pt idx="84">
                  <c:v>0.23910935376649203</c:v>
                </c:pt>
                <c:pt idx="85">
                  <c:v>0.23905067188624865</c:v>
                </c:pt>
                <c:pt idx="86">
                  <c:v>0.23904089157287475</c:v>
                </c:pt>
                <c:pt idx="87">
                  <c:v>0.23901155063275306</c:v>
                </c:pt>
                <c:pt idx="88">
                  <c:v>0.23871814123153617</c:v>
                </c:pt>
                <c:pt idx="89">
                  <c:v>0.23834648932332808</c:v>
                </c:pt>
                <c:pt idx="90">
                  <c:v>0.23665449510964393</c:v>
                </c:pt>
                <c:pt idx="91">
                  <c:v>0.23593075191997556</c:v>
                </c:pt>
                <c:pt idx="92">
                  <c:v>0.23561778189201088</c:v>
                </c:pt>
                <c:pt idx="93">
                  <c:v>0.23560800157863698</c:v>
                </c:pt>
                <c:pt idx="94">
                  <c:v>0.23530481186404617</c:v>
                </c:pt>
                <c:pt idx="95">
                  <c:v>0.23529503155067227</c:v>
                </c:pt>
                <c:pt idx="96">
                  <c:v>0.23528525123729838</c:v>
                </c:pt>
                <c:pt idx="97">
                  <c:v>0.23527547092392448</c:v>
                </c:pt>
                <c:pt idx="98">
                  <c:v>0.23524612998380279</c:v>
                </c:pt>
                <c:pt idx="99">
                  <c:v>0.23497228120933369</c:v>
                </c:pt>
                <c:pt idx="100">
                  <c:v>0.23492337964246421</c:v>
                </c:pt>
                <c:pt idx="101">
                  <c:v>0.23326072636890174</c:v>
                </c:pt>
                <c:pt idx="102">
                  <c:v>0.23260544537285066</c:v>
                </c:pt>
                <c:pt idx="103">
                  <c:v>0.23259566505947676</c:v>
                </c:pt>
                <c:pt idx="104">
                  <c:v>0.23255654380598118</c:v>
                </c:pt>
                <c:pt idx="105">
                  <c:v>0.23254676349260728</c:v>
                </c:pt>
                <c:pt idx="106">
                  <c:v>0.23253698317923338</c:v>
                </c:pt>
                <c:pt idx="107">
                  <c:v>0.23191104312330399</c:v>
                </c:pt>
                <c:pt idx="108">
                  <c:v>0.23182302030293891</c:v>
                </c:pt>
                <c:pt idx="109">
                  <c:v>0.23181323998956502</c:v>
                </c:pt>
                <c:pt idx="110">
                  <c:v>0.23181323998956502</c:v>
                </c:pt>
                <c:pt idx="111">
                  <c:v>0.23180345967619112</c:v>
                </c:pt>
                <c:pt idx="112">
                  <c:v>0.23180345967619112</c:v>
                </c:pt>
                <c:pt idx="113">
                  <c:v>0.22913343412511727</c:v>
                </c:pt>
                <c:pt idx="114">
                  <c:v>0.22912365381174338</c:v>
                </c:pt>
                <c:pt idx="115">
                  <c:v>0.22909431287162169</c:v>
                </c:pt>
                <c:pt idx="116">
                  <c:v>0.22876178221690921</c:v>
                </c:pt>
                <c:pt idx="117">
                  <c:v>0.2284488121889445</c:v>
                </c:pt>
                <c:pt idx="118">
                  <c:v>0.22800869808711915</c:v>
                </c:pt>
                <c:pt idx="119">
                  <c:v>0.22735341709106807</c:v>
                </c:pt>
                <c:pt idx="120">
                  <c:v>0.22733385646432028</c:v>
                </c:pt>
                <c:pt idx="121">
                  <c:v>0.22530933159592362</c:v>
                </c:pt>
                <c:pt idx="122">
                  <c:v>0.22497680094121114</c:v>
                </c:pt>
                <c:pt idx="123">
                  <c:v>0.22496702062783724</c:v>
                </c:pt>
                <c:pt idx="124">
                  <c:v>0.22192534316855533</c:v>
                </c:pt>
                <c:pt idx="125">
                  <c:v>0.22191556285518144</c:v>
                </c:pt>
                <c:pt idx="126">
                  <c:v>0.22190578254180754</c:v>
                </c:pt>
                <c:pt idx="127">
                  <c:v>0.22189600222843364</c:v>
                </c:pt>
                <c:pt idx="128">
                  <c:v>0.22085928901080057</c:v>
                </c:pt>
                <c:pt idx="129">
                  <c:v>0.21815014220623116</c:v>
                </c:pt>
                <c:pt idx="130">
                  <c:v>0.21815014220623116</c:v>
                </c:pt>
                <c:pt idx="131">
                  <c:v>0.21812080126610947</c:v>
                </c:pt>
                <c:pt idx="132">
                  <c:v>0.21812080126610947</c:v>
                </c:pt>
                <c:pt idx="133">
                  <c:v>0.21744595964331059</c:v>
                </c:pt>
                <c:pt idx="134">
                  <c:v>0.21667331488677274</c:v>
                </c:pt>
                <c:pt idx="135">
                  <c:v>0.21666353457339885</c:v>
                </c:pt>
                <c:pt idx="136">
                  <c:v>0.2139837287089511</c:v>
                </c:pt>
                <c:pt idx="137">
                  <c:v>0.21393482714208162</c:v>
                </c:pt>
                <c:pt idx="138">
                  <c:v>0.21392504682870772</c:v>
                </c:pt>
                <c:pt idx="139">
                  <c:v>0.21363163742749083</c:v>
                </c:pt>
                <c:pt idx="140">
                  <c:v>0.21363163742749083</c:v>
                </c:pt>
                <c:pt idx="141">
                  <c:v>0.21361207680074304</c:v>
                </c:pt>
                <c:pt idx="142">
                  <c:v>0.21360229648736914</c:v>
                </c:pt>
                <c:pt idx="143">
                  <c:v>0.21332844771290002</c:v>
                </c:pt>
                <c:pt idx="144">
                  <c:v>0.21328932645940443</c:v>
                </c:pt>
                <c:pt idx="145">
                  <c:v>0.21088336936942581</c:v>
                </c:pt>
                <c:pt idx="146">
                  <c:v>0.21059974028158282</c:v>
                </c:pt>
                <c:pt idx="147">
                  <c:v>0.21058995996820892</c:v>
                </c:pt>
                <c:pt idx="148">
                  <c:v>0.21058017965483503</c:v>
                </c:pt>
                <c:pt idx="149">
                  <c:v>0.21056061902808723</c:v>
                </c:pt>
                <c:pt idx="150">
                  <c:v>0.21018896711987914</c:v>
                </c:pt>
                <c:pt idx="151">
                  <c:v>0.21017918680650524</c:v>
                </c:pt>
                <c:pt idx="152">
                  <c:v>0.21016940649313134</c:v>
                </c:pt>
                <c:pt idx="153">
                  <c:v>0.20986621677854056</c:v>
                </c:pt>
                <c:pt idx="154">
                  <c:v>0.20983687583841887</c:v>
                </c:pt>
                <c:pt idx="155">
                  <c:v>0.20950434518370636</c:v>
                </c:pt>
                <c:pt idx="156">
                  <c:v>0.20949456487033247</c:v>
                </c:pt>
                <c:pt idx="157">
                  <c:v>0.2091229129621244</c:v>
                </c:pt>
                <c:pt idx="158">
                  <c:v>0.20645288741105056</c:v>
                </c:pt>
                <c:pt idx="159">
                  <c:v>0.20502496165846162</c:v>
                </c:pt>
                <c:pt idx="160">
                  <c:v>0.20265812582197859</c:v>
                </c:pt>
                <c:pt idx="161">
                  <c:v>0.202619004568483</c:v>
                </c:pt>
                <c:pt idx="162">
                  <c:v>0.20229625422714442</c:v>
                </c:pt>
                <c:pt idx="163">
                  <c:v>0.20227669360039663</c:v>
                </c:pt>
                <c:pt idx="164">
                  <c:v>0.20227669360039663</c:v>
                </c:pt>
                <c:pt idx="165">
                  <c:v>0.20199306451255361</c:v>
                </c:pt>
                <c:pt idx="166">
                  <c:v>0.20194416294568412</c:v>
                </c:pt>
                <c:pt idx="167">
                  <c:v>0.20193438263231023</c:v>
                </c:pt>
                <c:pt idx="168">
                  <c:v>0.19991963807728749</c:v>
                </c:pt>
                <c:pt idx="169">
                  <c:v>0.1998902971371658</c:v>
                </c:pt>
                <c:pt idx="170">
                  <c:v>0.19987073651041801</c:v>
                </c:pt>
                <c:pt idx="171">
                  <c:v>0.19958710742257499</c:v>
                </c:pt>
                <c:pt idx="172">
                  <c:v>0.19958710742257499</c:v>
                </c:pt>
                <c:pt idx="173">
                  <c:v>0.19956754679582719</c:v>
                </c:pt>
                <c:pt idx="174">
                  <c:v>0.19956754679582719</c:v>
                </c:pt>
                <c:pt idx="175">
                  <c:v>0.1995577664824533</c:v>
                </c:pt>
                <c:pt idx="176">
                  <c:v>0.1995479861690794</c:v>
                </c:pt>
                <c:pt idx="177">
                  <c:v>0.19926435708123641</c:v>
                </c:pt>
                <c:pt idx="178">
                  <c:v>0.19919589488761913</c:v>
                </c:pt>
                <c:pt idx="179">
                  <c:v>0.19919589488761913</c:v>
                </c:pt>
                <c:pt idx="180">
                  <c:v>0.19916655394749744</c:v>
                </c:pt>
                <c:pt idx="181">
                  <c:v>0.19916655394749744</c:v>
                </c:pt>
                <c:pt idx="182">
                  <c:v>0.19916655394749744</c:v>
                </c:pt>
                <c:pt idx="183">
                  <c:v>0.19916655394749744</c:v>
                </c:pt>
                <c:pt idx="184">
                  <c:v>0.19915677363412354</c:v>
                </c:pt>
                <c:pt idx="185">
                  <c:v>0.19915677363412354</c:v>
                </c:pt>
                <c:pt idx="186">
                  <c:v>0.19914699332074964</c:v>
                </c:pt>
                <c:pt idx="187">
                  <c:v>0.19887314454628052</c:v>
                </c:pt>
                <c:pt idx="188">
                  <c:v>0.19884380360615883</c:v>
                </c:pt>
                <c:pt idx="189">
                  <c:v>0.19882424297941104</c:v>
                </c:pt>
                <c:pt idx="190">
                  <c:v>0.19881446266603714</c:v>
                </c:pt>
                <c:pt idx="191">
                  <c:v>0.19849171232469856</c:v>
                </c:pt>
                <c:pt idx="192">
                  <c:v>0.19846237138457687</c:v>
                </c:pt>
                <c:pt idx="193">
                  <c:v>0.19817874229673385</c:v>
                </c:pt>
                <c:pt idx="194">
                  <c:v>0.19813962104323826</c:v>
                </c:pt>
                <c:pt idx="195">
                  <c:v>0.19812984072986436</c:v>
                </c:pt>
                <c:pt idx="196">
                  <c:v>0.19781687070189968</c:v>
                </c:pt>
                <c:pt idx="197">
                  <c:v>0.19780709038852579</c:v>
                </c:pt>
                <c:pt idx="198">
                  <c:v>0.19574344426663354</c:v>
                </c:pt>
                <c:pt idx="199">
                  <c:v>0.18481883422799078</c:v>
                </c:pt>
                <c:pt idx="200">
                  <c:v>0.18479927360124299</c:v>
                </c:pt>
                <c:pt idx="201">
                  <c:v>0.18477971297449519</c:v>
                </c:pt>
                <c:pt idx="202">
                  <c:v>0.18477971297449519</c:v>
                </c:pt>
                <c:pt idx="203">
                  <c:v>0.18476993266112129</c:v>
                </c:pt>
                <c:pt idx="204">
                  <c:v>0.18476993266112129</c:v>
                </c:pt>
                <c:pt idx="205">
                  <c:v>0.18442762169303492</c:v>
                </c:pt>
                <c:pt idx="206">
                  <c:v>0.18135660329363132</c:v>
                </c:pt>
                <c:pt idx="207">
                  <c:v>0.18133704266688355</c:v>
                </c:pt>
                <c:pt idx="208">
                  <c:v>0.18130770172676186</c:v>
                </c:pt>
                <c:pt idx="209">
                  <c:v>0.18099473169879715</c:v>
                </c:pt>
                <c:pt idx="210">
                  <c:v>0.18098495138542325</c:v>
                </c:pt>
                <c:pt idx="211">
                  <c:v>0.17792371329939355</c:v>
                </c:pt>
                <c:pt idx="212">
                  <c:v>0.17791393298601965</c:v>
                </c:pt>
                <c:pt idx="213">
                  <c:v>0.17767431530835917</c:v>
                </c:pt>
                <c:pt idx="214">
                  <c:v>0.17758140233130715</c:v>
                </c:pt>
                <c:pt idx="215">
                  <c:v>0.17757162201793325</c:v>
                </c:pt>
                <c:pt idx="216">
                  <c:v>0.17756184170455935</c:v>
                </c:pt>
                <c:pt idx="217">
                  <c:v>0.17754228107781156</c:v>
                </c:pt>
                <c:pt idx="218">
                  <c:v>0.17719018979635126</c:v>
                </c:pt>
                <c:pt idx="219">
                  <c:v>0.17074496328295327</c:v>
                </c:pt>
                <c:pt idx="220">
                  <c:v>0.17073518296957937</c:v>
                </c:pt>
                <c:pt idx="221">
                  <c:v>0.17071562234283161</c:v>
                </c:pt>
                <c:pt idx="222">
                  <c:v>0.17033419012124962</c:v>
                </c:pt>
                <c:pt idx="223">
                  <c:v>0.17032440980787572</c:v>
                </c:pt>
                <c:pt idx="224">
                  <c:v>0.16973759100544189</c:v>
                </c:pt>
                <c:pt idx="225">
                  <c:v>0.1696886894385724</c:v>
                </c:pt>
                <c:pt idx="226">
                  <c:v>0.1694637422309728</c:v>
                </c:pt>
                <c:pt idx="227">
                  <c:v>0.16898450687565186</c:v>
                </c:pt>
                <c:pt idx="228">
                  <c:v>0.16657854978567321</c:v>
                </c:pt>
                <c:pt idx="229">
                  <c:v>0.16656876947229932</c:v>
                </c:pt>
                <c:pt idx="230">
                  <c:v>0.16655898915892542</c:v>
                </c:pt>
                <c:pt idx="231">
                  <c:v>0.16550271531454458</c:v>
                </c:pt>
                <c:pt idx="232">
                  <c:v>0.16549293500117068</c:v>
                </c:pt>
                <c:pt idx="233">
                  <c:v>0.16548315468779679</c:v>
                </c:pt>
                <c:pt idx="234">
                  <c:v>0.16523864685344936</c:v>
                </c:pt>
                <c:pt idx="235">
                  <c:v>0.16515062403308428</c:v>
                </c:pt>
                <c:pt idx="236">
                  <c:v>0.16514084371971038</c:v>
                </c:pt>
                <c:pt idx="237">
                  <c:v>0.16278378819660128</c:v>
                </c:pt>
                <c:pt idx="238">
                  <c:v>0.16278378819660128</c:v>
                </c:pt>
                <c:pt idx="239">
                  <c:v>0.16277400788322738</c:v>
                </c:pt>
                <c:pt idx="240">
                  <c:v>0.16246103785526267</c:v>
                </c:pt>
                <c:pt idx="241">
                  <c:v>0.15901836754765097</c:v>
                </c:pt>
                <c:pt idx="242">
                  <c:v>0.15901836754765097</c:v>
                </c:pt>
                <c:pt idx="243">
                  <c:v>0.15898902660752928</c:v>
                </c:pt>
                <c:pt idx="244">
                  <c:v>0.15898902660752928</c:v>
                </c:pt>
                <c:pt idx="245">
                  <c:v>0.15896946598078149</c:v>
                </c:pt>
                <c:pt idx="246">
                  <c:v>0.15895968566740759</c:v>
                </c:pt>
                <c:pt idx="247">
                  <c:v>0.15871517783306019</c:v>
                </c:pt>
                <c:pt idx="248">
                  <c:v>0.15833374561147823</c:v>
                </c:pt>
                <c:pt idx="249">
                  <c:v>0.15833374561147823</c:v>
                </c:pt>
                <c:pt idx="250">
                  <c:v>0.15832396529810433</c:v>
                </c:pt>
                <c:pt idx="251">
                  <c:v>0.15829462435798264</c:v>
                </c:pt>
                <c:pt idx="252">
                  <c:v>0.15829462435798264</c:v>
                </c:pt>
                <c:pt idx="253">
                  <c:v>0.15827506373123484</c:v>
                </c:pt>
                <c:pt idx="254">
                  <c:v>0.15723835051360177</c:v>
                </c:pt>
                <c:pt idx="255">
                  <c:v>0.15557569724003931</c:v>
                </c:pt>
                <c:pt idx="256">
                  <c:v>0.15557569724003931</c:v>
                </c:pt>
                <c:pt idx="257">
                  <c:v>0.15556591692666541</c:v>
                </c:pt>
                <c:pt idx="258">
                  <c:v>0.15449986276891065</c:v>
                </c:pt>
                <c:pt idx="259">
                  <c:v>0.1538250211461118</c:v>
                </c:pt>
                <c:pt idx="260">
                  <c:v>0.15213302693242764</c:v>
                </c:pt>
                <c:pt idx="261">
                  <c:v>0.15181027659108903</c:v>
                </c:pt>
                <c:pt idx="262">
                  <c:v>0.15181027659108903</c:v>
                </c:pt>
                <c:pt idx="263">
                  <c:v>0.15181027659108903</c:v>
                </c:pt>
                <c:pt idx="264">
                  <c:v>0.15181027659108903</c:v>
                </c:pt>
                <c:pt idx="265">
                  <c:v>0.15181027659108903</c:v>
                </c:pt>
                <c:pt idx="266">
                  <c:v>0.15179071596434124</c:v>
                </c:pt>
                <c:pt idx="267">
                  <c:v>0.15179071596434124</c:v>
                </c:pt>
                <c:pt idx="268">
                  <c:v>0.15179071596434124</c:v>
                </c:pt>
                <c:pt idx="269">
                  <c:v>0.15179071596434124</c:v>
                </c:pt>
                <c:pt idx="270">
                  <c:v>0.15178093565096734</c:v>
                </c:pt>
                <c:pt idx="271">
                  <c:v>0.15178093565096734</c:v>
                </c:pt>
                <c:pt idx="272">
                  <c:v>0.15178093565096734</c:v>
                </c:pt>
                <c:pt idx="273">
                  <c:v>0.15178093565096734</c:v>
                </c:pt>
                <c:pt idx="274">
                  <c:v>0.15177115533759344</c:v>
                </c:pt>
                <c:pt idx="275">
                  <c:v>0.15176137502421955</c:v>
                </c:pt>
                <c:pt idx="276">
                  <c:v>0.15175159471084565</c:v>
                </c:pt>
                <c:pt idx="277">
                  <c:v>0.15148752624975043</c:v>
                </c:pt>
                <c:pt idx="278">
                  <c:v>0.15146796562300263</c:v>
                </c:pt>
                <c:pt idx="279">
                  <c:v>0.15146796562300263</c:v>
                </c:pt>
                <c:pt idx="280">
                  <c:v>0.15141906405613315</c:v>
                </c:pt>
                <c:pt idx="281">
                  <c:v>0.15140928374275925</c:v>
                </c:pt>
                <c:pt idx="282">
                  <c:v>0.15140928374275925</c:v>
                </c:pt>
                <c:pt idx="283">
                  <c:v>0.15140928374275925</c:v>
                </c:pt>
                <c:pt idx="284">
                  <c:v>0.15139950342938535</c:v>
                </c:pt>
                <c:pt idx="285">
                  <c:v>0.15139950342938535</c:v>
                </c:pt>
                <c:pt idx="286">
                  <c:v>0.15111587434154236</c:v>
                </c:pt>
                <c:pt idx="287">
                  <c:v>0.15069532086646481</c:v>
                </c:pt>
                <c:pt idx="288">
                  <c:v>0.1500302595570398</c:v>
                </c:pt>
                <c:pt idx="289">
                  <c:v>0.1500302595570398</c:v>
                </c:pt>
                <c:pt idx="290">
                  <c:v>0.14839694722359903</c:v>
                </c:pt>
                <c:pt idx="291">
                  <c:v>0.14839694722359903</c:v>
                </c:pt>
                <c:pt idx="292">
                  <c:v>0.1476536434071829</c:v>
                </c:pt>
                <c:pt idx="293">
                  <c:v>0.147643863093809</c:v>
                </c:pt>
                <c:pt idx="294">
                  <c:v>0.147643863093809</c:v>
                </c:pt>
                <c:pt idx="295">
                  <c:v>0.14763408278043511</c:v>
                </c:pt>
                <c:pt idx="296">
                  <c:v>0.14733089306584429</c:v>
                </c:pt>
                <c:pt idx="297">
                  <c:v>0.14496405722936126</c:v>
                </c:pt>
                <c:pt idx="298">
                  <c:v>0.14459240532115319</c:v>
                </c:pt>
                <c:pt idx="299">
                  <c:v>0.1445826250077793</c:v>
                </c:pt>
                <c:pt idx="300">
                  <c:v>0.14082698467220289</c:v>
                </c:pt>
                <c:pt idx="301">
                  <c:v>0.140817204358829</c:v>
                </c:pt>
                <c:pt idx="302">
                  <c:v>0.1407976437320812</c:v>
                </c:pt>
                <c:pt idx="303">
                  <c:v>0.14049445401749042</c:v>
                </c:pt>
                <c:pt idx="304">
                  <c:v>0.14048467370411652</c:v>
                </c:pt>
                <c:pt idx="305">
                  <c:v>0.14047489339074262</c:v>
                </c:pt>
                <c:pt idx="306">
                  <c:v>0.14045533276399483</c:v>
                </c:pt>
                <c:pt idx="307">
                  <c:v>0.14014236273603015</c:v>
                </c:pt>
                <c:pt idx="308">
                  <c:v>0.13702244276975706</c:v>
                </c:pt>
                <c:pt idx="309">
                  <c:v>0.13665079086154897</c:v>
                </c:pt>
                <c:pt idx="310">
                  <c:v>0.13631826020683646</c:v>
                </c:pt>
                <c:pt idx="311">
                  <c:v>0.13527176667582952</c:v>
                </c:pt>
                <c:pt idx="312">
                  <c:v>0.13362867402901485</c:v>
                </c:pt>
                <c:pt idx="313">
                  <c:v>0.13361889371564095</c:v>
                </c:pt>
                <c:pt idx="314">
                  <c:v>0.13360911340226705</c:v>
                </c:pt>
                <c:pt idx="315">
                  <c:v>0.13359933308889316</c:v>
                </c:pt>
                <c:pt idx="316">
                  <c:v>0.13359933308889316</c:v>
                </c:pt>
                <c:pt idx="317">
                  <c:v>0.13359933308889316</c:v>
                </c:pt>
                <c:pt idx="318">
                  <c:v>0.13359933308889316</c:v>
                </c:pt>
                <c:pt idx="319">
                  <c:v>0.13358955277551926</c:v>
                </c:pt>
                <c:pt idx="320">
                  <c:v>0.13358955277551926</c:v>
                </c:pt>
                <c:pt idx="321">
                  <c:v>0.13358955277551926</c:v>
                </c:pt>
                <c:pt idx="322">
                  <c:v>0.13357977246214536</c:v>
                </c:pt>
                <c:pt idx="323">
                  <c:v>0.13328636306092845</c:v>
                </c:pt>
                <c:pt idx="324">
                  <c:v>0.13327658274755455</c:v>
                </c:pt>
                <c:pt idx="325">
                  <c:v>0.13326680243418065</c:v>
                </c:pt>
                <c:pt idx="326">
                  <c:v>0.13325702212080676</c:v>
                </c:pt>
                <c:pt idx="327">
                  <c:v>0.13325702212080676</c:v>
                </c:pt>
                <c:pt idx="328">
                  <c:v>0.13324724180743286</c:v>
                </c:pt>
                <c:pt idx="329">
                  <c:v>0.13324724180743286</c:v>
                </c:pt>
                <c:pt idx="330">
                  <c:v>0.13317877961381558</c:v>
                </c:pt>
                <c:pt idx="331">
                  <c:v>0.13283646864572921</c:v>
                </c:pt>
                <c:pt idx="332">
                  <c:v>0.13253327893113842</c:v>
                </c:pt>
                <c:pt idx="333">
                  <c:v>0.13253327893113842</c:v>
                </c:pt>
                <c:pt idx="334">
                  <c:v>0.13253327893113842</c:v>
                </c:pt>
                <c:pt idx="335">
                  <c:v>0.13250393799101673</c:v>
                </c:pt>
                <c:pt idx="336">
                  <c:v>0.13249415767764283</c:v>
                </c:pt>
                <c:pt idx="337">
                  <c:v>0.13249415767764283</c:v>
                </c:pt>
                <c:pt idx="338">
                  <c:v>0.13248437736426893</c:v>
                </c:pt>
                <c:pt idx="339">
                  <c:v>0.13223008921654761</c:v>
                </c:pt>
                <c:pt idx="340">
                  <c:v>0.13215184670955643</c:v>
                </c:pt>
                <c:pt idx="341">
                  <c:v>0.13214206639618253</c:v>
                </c:pt>
                <c:pt idx="342">
                  <c:v>0.13214206639618253</c:v>
                </c:pt>
                <c:pt idx="343">
                  <c:v>0.13213228608280864</c:v>
                </c:pt>
                <c:pt idx="344">
                  <c:v>0.13015666278128146</c:v>
                </c:pt>
                <c:pt idx="345">
                  <c:v>0.12983391243994288</c:v>
                </c:pt>
                <c:pt idx="346">
                  <c:v>0.12983391243994288</c:v>
                </c:pt>
                <c:pt idx="347">
                  <c:v>0.12981435181319509</c:v>
                </c:pt>
                <c:pt idx="348">
                  <c:v>0.12981435181319509</c:v>
                </c:pt>
                <c:pt idx="349">
                  <c:v>0.12979479118644729</c:v>
                </c:pt>
                <c:pt idx="350">
                  <c:v>0.1297654502463256</c:v>
                </c:pt>
                <c:pt idx="351">
                  <c:v>0.1297654502463256</c:v>
                </c:pt>
                <c:pt idx="352">
                  <c:v>0.12944269990498702</c:v>
                </c:pt>
                <c:pt idx="353">
                  <c:v>0.12944269990498702</c:v>
                </c:pt>
                <c:pt idx="354">
                  <c:v>0.12943291959161313</c:v>
                </c:pt>
                <c:pt idx="355">
                  <c:v>0.12600980991074923</c:v>
                </c:pt>
                <c:pt idx="356">
                  <c:v>0.12600002959737533</c:v>
                </c:pt>
                <c:pt idx="357">
                  <c:v>0.12597068865725364</c:v>
                </c:pt>
                <c:pt idx="358">
                  <c:v>0.12571640050953231</c:v>
                </c:pt>
                <c:pt idx="359">
                  <c:v>0.12571640050953231</c:v>
                </c:pt>
                <c:pt idx="360">
                  <c:v>0.12571640050953231</c:v>
                </c:pt>
                <c:pt idx="361">
                  <c:v>0.12571640050953231</c:v>
                </c:pt>
                <c:pt idx="362">
                  <c:v>0.12569683988278452</c:v>
                </c:pt>
                <c:pt idx="363">
                  <c:v>0.12568705956941062</c:v>
                </c:pt>
                <c:pt idx="364">
                  <c:v>0.12567727925603672</c:v>
                </c:pt>
                <c:pt idx="365">
                  <c:v>0.12567727925603672</c:v>
                </c:pt>
                <c:pt idx="366">
                  <c:v>0.12567727925603672</c:v>
                </c:pt>
                <c:pt idx="367">
                  <c:v>0.12567727925603672</c:v>
                </c:pt>
                <c:pt idx="368">
                  <c:v>0.12566749894266283</c:v>
                </c:pt>
                <c:pt idx="369">
                  <c:v>0.12536430922807204</c:v>
                </c:pt>
                <c:pt idx="370">
                  <c:v>0.12536430922807204</c:v>
                </c:pt>
                <c:pt idx="371">
                  <c:v>0.12296813245146732</c:v>
                </c:pt>
                <c:pt idx="372">
                  <c:v>0.12295835213809342</c:v>
                </c:pt>
                <c:pt idx="373">
                  <c:v>0.12264538211012872</c:v>
                </c:pt>
                <c:pt idx="374">
                  <c:v>0.12261604117000703</c:v>
                </c:pt>
                <c:pt idx="375">
                  <c:v>0.12257691991651146</c:v>
                </c:pt>
                <c:pt idx="376">
                  <c:v>0.12231285145541623</c:v>
                </c:pt>
                <c:pt idx="377">
                  <c:v>0.12229329082866844</c:v>
                </c:pt>
                <c:pt idx="378">
                  <c:v>0.12219548769492947</c:v>
                </c:pt>
                <c:pt idx="379">
                  <c:v>0.12219548769492947</c:v>
                </c:pt>
                <c:pt idx="380">
                  <c:v>0.12218570738155557</c:v>
                </c:pt>
                <c:pt idx="381">
                  <c:v>0.12155976732562618</c:v>
                </c:pt>
                <c:pt idx="382">
                  <c:v>0.12153042638550449</c:v>
                </c:pt>
                <c:pt idx="383">
                  <c:v>0.12152064607213059</c:v>
                </c:pt>
                <c:pt idx="384">
                  <c:v>0.12151086575875669</c:v>
                </c:pt>
                <c:pt idx="385">
                  <c:v>0.1214913051320089</c:v>
                </c:pt>
                <c:pt idx="386">
                  <c:v>0.121481524818635</c:v>
                </c:pt>
                <c:pt idx="387">
                  <c:v>0.12084580444933171</c:v>
                </c:pt>
                <c:pt idx="388">
                  <c:v>0.12083602413595781</c:v>
                </c:pt>
                <c:pt idx="389">
                  <c:v>0.11916359054902145</c:v>
                </c:pt>
                <c:pt idx="390">
                  <c:v>0.11887018114780455</c:v>
                </c:pt>
                <c:pt idx="391">
                  <c:v>0.11881149926756117</c:v>
                </c:pt>
                <c:pt idx="392">
                  <c:v>0.11881149926756117</c:v>
                </c:pt>
                <c:pt idx="393">
                  <c:v>0.11880171895418727</c:v>
                </c:pt>
                <c:pt idx="394">
                  <c:v>0.11880171895418727</c:v>
                </c:pt>
                <c:pt idx="395">
                  <c:v>0.11880171895418727</c:v>
                </c:pt>
                <c:pt idx="396">
                  <c:v>0.11879193864081337</c:v>
                </c:pt>
                <c:pt idx="397">
                  <c:v>0.11878215832743949</c:v>
                </c:pt>
                <c:pt idx="398">
                  <c:v>0.11852787017971816</c:v>
                </c:pt>
                <c:pt idx="399">
                  <c:v>0.11850830955297037</c:v>
                </c:pt>
                <c:pt idx="400">
                  <c:v>0.11849852923959647</c:v>
                </c:pt>
                <c:pt idx="401">
                  <c:v>0.11847896861284868</c:v>
                </c:pt>
                <c:pt idx="402">
                  <c:v>0.11847896861284868</c:v>
                </c:pt>
                <c:pt idx="403">
                  <c:v>0.11847896861284868</c:v>
                </c:pt>
                <c:pt idx="404">
                  <c:v>0.11847896861284868</c:v>
                </c:pt>
                <c:pt idx="405">
                  <c:v>0.11846918829947478</c:v>
                </c:pt>
                <c:pt idx="406">
                  <c:v>0.11845940798610088</c:v>
                </c:pt>
                <c:pt idx="407">
                  <c:v>0.11845940798610088</c:v>
                </c:pt>
                <c:pt idx="408">
                  <c:v>0.11845940798610088</c:v>
                </c:pt>
                <c:pt idx="409">
                  <c:v>0.11845940798610088</c:v>
                </c:pt>
                <c:pt idx="410">
                  <c:v>0.11844962767272699</c:v>
                </c:pt>
                <c:pt idx="411">
                  <c:v>0.11843984735935309</c:v>
                </c:pt>
                <c:pt idx="412">
                  <c:v>0.1181073167046406</c:v>
                </c:pt>
                <c:pt idx="413">
                  <c:v>0.11807797576451891</c:v>
                </c:pt>
                <c:pt idx="414">
                  <c:v>0.11541773052681897</c:v>
                </c:pt>
                <c:pt idx="415">
                  <c:v>0.11541773052681897</c:v>
                </c:pt>
                <c:pt idx="416">
                  <c:v>0.11504607861861089</c:v>
                </c:pt>
                <c:pt idx="417">
                  <c:v>0.11504607861861089</c:v>
                </c:pt>
                <c:pt idx="418">
                  <c:v>0.1150265179918631</c:v>
                </c:pt>
                <c:pt idx="419">
                  <c:v>0.1150167376784892</c:v>
                </c:pt>
                <c:pt idx="420">
                  <c:v>0.1150167376784892</c:v>
                </c:pt>
                <c:pt idx="421">
                  <c:v>0.1150167376784892</c:v>
                </c:pt>
                <c:pt idx="422">
                  <c:v>0.1150167376784892</c:v>
                </c:pt>
                <c:pt idx="423">
                  <c:v>0.1150167376784892</c:v>
                </c:pt>
                <c:pt idx="424">
                  <c:v>0.1150167376784892</c:v>
                </c:pt>
                <c:pt idx="425">
                  <c:v>0.1150167376784892</c:v>
                </c:pt>
                <c:pt idx="426">
                  <c:v>0.11500695736511531</c:v>
                </c:pt>
                <c:pt idx="427">
                  <c:v>0.11500695736511531</c:v>
                </c:pt>
                <c:pt idx="428">
                  <c:v>0.11500695736511531</c:v>
                </c:pt>
                <c:pt idx="429">
                  <c:v>0.11500695736511531</c:v>
                </c:pt>
                <c:pt idx="430">
                  <c:v>0.11500695736511531</c:v>
                </c:pt>
                <c:pt idx="431">
                  <c:v>0.11500695736511531</c:v>
                </c:pt>
                <c:pt idx="432">
                  <c:v>0.11499717705174141</c:v>
                </c:pt>
                <c:pt idx="433">
                  <c:v>0.1147233282772723</c:v>
                </c:pt>
                <c:pt idx="434">
                  <c:v>0.11470376765052451</c:v>
                </c:pt>
                <c:pt idx="435">
                  <c:v>0.11470376765052451</c:v>
                </c:pt>
                <c:pt idx="436">
                  <c:v>0.11466464639702892</c:v>
                </c:pt>
                <c:pt idx="437">
                  <c:v>0.11465486608365502</c:v>
                </c:pt>
                <c:pt idx="438">
                  <c:v>0.11465486608365502</c:v>
                </c:pt>
                <c:pt idx="439">
                  <c:v>0.11327584189793558</c:v>
                </c:pt>
                <c:pt idx="440">
                  <c:v>0.11326606158456168</c:v>
                </c:pt>
                <c:pt idx="441">
                  <c:v>0.1119652799058334</c:v>
                </c:pt>
                <c:pt idx="442">
                  <c:v>0.1119554995924595</c:v>
                </c:pt>
                <c:pt idx="443">
                  <c:v>0.11194571927908561</c:v>
                </c:pt>
                <c:pt idx="444">
                  <c:v>0.11194571927908561</c:v>
                </c:pt>
                <c:pt idx="445">
                  <c:v>0.11162296893774701</c:v>
                </c:pt>
                <c:pt idx="446">
                  <c:v>0.11162296893774701</c:v>
                </c:pt>
                <c:pt idx="447">
                  <c:v>0.11159362799762532</c:v>
                </c:pt>
                <c:pt idx="448">
                  <c:v>0.11137846110339959</c:v>
                </c:pt>
                <c:pt idx="449">
                  <c:v>0.11132955953653011</c:v>
                </c:pt>
                <c:pt idx="450">
                  <c:v>0.11130999890978231</c:v>
                </c:pt>
                <c:pt idx="451">
                  <c:v>0.11130999890978231</c:v>
                </c:pt>
                <c:pt idx="452">
                  <c:v>0.11130999890978231</c:v>
                </c:pt>
                <c:pt idx="453">
                  <c:v>0.11130999890978231</c:v>
                </c:pt>
                <c:pt idx="454">
                  <c:v>0.11130021859640842</c:v>
                </c:pt>
                <c:pt idx="455">
                  <c:v>0.11129043828303452</c:v>
                </c:pt>
                <c:pt idx="456">
                  <c:v>0.11128065796966062</c:v>
                </c:pt>
                <c:pt idx="457">
                  <c:v>0.11126109734291283</c:v>
                </c:pt>
                <c:pt idx="458">
                  <c:v>0.11125131702953893</c:v>
                </c:pt>
                <c:pt idx="459">
                  <c:v>0.11086988480795695</c:v>
                </c:pt>
                <c:pt idx="460">
                  <c:v>0.11085032418120916</c:v>
                </c:pt>
                <c:pt idx="461">
                  <c:v>0.11084054386783526</c:v>
                </c:pt>
                <c:pt idx="462">
                  <c:v>0.11083076355446136</c:v>
                </c:pt>
                <c:pt idx="463">
                  <c:v>0.11014614161828859</c:v>
                </c:pt>
                <c:pt idx="464">
                  <c:v>0.10819007894350922</c:v>
                </c:pt>
                <c:pt idx="465">
                  <c:v>0.10817051831676143</c:v>
                </c:pt>
                <c:pt idx="466">
                  <c:v>0.10785754828879673</c:v>
                </c:pt>
                <c:pt idx="467">
                  <c:v>0.10784776797542284</c:v>
                </c:pt>
                <c:pt idx="468">
                  <c:v>0.10784776797542284</c:v>
                </c:pt>
                <c:pt idx="469">
                  <c:v>0.10784776797542284</c:v>
                </c:pt>
                <c:pt idx="470">
                  <c:v>0.10784776797542284</c:v>
                </c:pt>
                <c:pt idx="471">
                  <c:v>0.10784776797542284</c:v>
                </c:pt>
                <c:pt idx="472">
                  <c:v>0.10784776797542284</c:v>
                </c:pt>
                <c:pt idx="473">
                  <c:v>0.10783798766204894</c:v>
                </c:pt>
                <c:pt idx="474">
                  <c:v>0.10782820734867504</c:v>
                </c:pt>
                <c:pt idx="475">
                  <c:v>0.10782820734867504</c:v>
                </c:pt>
                <c:pt idx="476">
                  <c:v>0.10781842703530115</c:v>
                </c:pt>
                <c:pt idx="477">
                  <c:v>0.10779886640855335</c:v>
                </c:pt>
                <c:pt idx="478">
                  <c:v>0.10750545700733645</c:v>
                </c:pt>
                <c:pt idx="479">
                  <c:v>0.10748589638058866</c:v>
                </c:pt>
                <c:pt idx="480">
                  <c:v>0.10747611606721476</c:v>
                </c:pt>
                <c:pt idx="481">
                  <c:v>0.10747611606721476</c:v>
                </c:pt>
                <c:pt idx="482">
                  <c:v>0.10747611606721476</c:v>
                </c:pt>
                <c:pt idx="483">
                  <c:v>0.10747611606721476</c:v>
                </c:pt>
                <c:pt idx="484">
                  <c:v>0.10712402478575447</c:v>
                </c:pt>
                <c:pt idx="485">
                  <c:v>0.10369113479151669</c:v>
                </c:pt>
                <c:pt idx="486">
                  <c:v>0.1036715741647689</c:v>
                </c:pt>
                <c:pt idx="487">
                  <c:v>0.103661793851395</c:v>
                </c:pt>
                <c:pt idx="488">
                  <c:v>0.1036520135380211</c:v>
                </c:pt>
                <c:pt idx="489">
                  <c:v>0.10024846448390501</c:v>
                </c:pt>
                <c:pt idx="490">
                  <c:v>9.9994176336183696E-2</c:v>
                </c:pt>
                <c:pt idx="491">
                  <c:v>9.9690986621592897E-2</c:v>
                </c:pt>
                <c:pt idx="492">
                  <c:v>9.9681206308219E-2</c:v>
                </c:pt>
                <c:pt idx="493">
                  <c:v>9.9651865368097309E-2</c:v>
                </c:pt>
                <c:pt idx="494">
                  <c:v>9.9642085054723412E-2</c:v>
                </c:pt>
                <c:pt idx="497">
                  <c:v>9.8849879671437768E-2</c:v>
                </c:pt>
                <c:pt idx="499">
                  <c:v>9.6541725715198118E-2</c:v>
                </c:pt>
                <c:pt idx="500">
                  <c:v>9.6531945401824221E-2</c:v>
                </c:pt>
                <c:pt idx="501">
                  <c:v>9.6531945401824221E-2</c:v>
                </c:pt>
                <c:pt idx="502">
                  <c:v>9.6522165088450324E-2</c:v>
                </c:pt>
                <c:pt idx="503">
                  <c:v>9.6512384775076426E-2</c:v>
                </c:pt>
                <c:pt idx="504">
                  <c:v>9.6512384775076426E-2</c:v>
                </c:pt>
                <c:pt idx="505">
                  <c:v>9.6512384775076426E-2</c:v>
                </c:pt>
                <c:pt idx="506">
                  <c:v>9.6512384775076426E-2</c:v>
                </c:pt>
                <c:pt idx="507">
                  <c:v>9.6512384775076426E-2</c:v>
                </c:pt>
                <c:pt idx="508">
                  <c:v>9.6512384775076426E-2</c:v>
                </c:pt>
                <c:pt idx="509">
                  <c:v>9.6502604461702529E-2</c:v>
                </c:pt>
                <c:pt idx="510">
                  <c:v>9.6483043834954735E-2</c:v>
                </c:pt>
                <c:pt idx="511">
                  <c:v>9.6473263521580838E-2</c:v>
                </c:pt>
                <c:pt idx="512">
                  <c:v>9.6473263521580838E-2</c:v>
                </c:pt>
                <c:pt idx="513">
                  <c:v>9.6473263521580838E-2</c:v>
                </c:pt>
                <c:pt idx="514">
                  <c:v>9.646348320820694E-2</c:v>
                </c:pt>
                <c:pt idx="515">
                  <c:v>9.6228755687233408E-2</c:v>
                </c:pt>
                <c:pt idx="516">
                  <c:v>9.6209195060485614E-2</c:v>
                </c:pt>
                <c:pt idx="517">
                  <c:v>9.5886444719147035E-2</c:v>
                </c:pt>
                <c:pt idx="518">
                  <c:v>9.5876664405773138E-2</c:v>
                </c:pt>
                <c:pt idx="519">
                  <c:v>9.5876664405773138E-2</c:v>
                </c:pt>
                <c:pt idx="520">
                  <c:v>9.586688409239924E-2</c:v>
                </c:pt>
                <c:pt idx="521">
                  <c:v>9.586688409239924E-2</c:v>
                </c:pt>
                <c:pt idx="522">
                  <c:v>9.5857103779025343E-2</c:v>
                </c:pt>
                <c:pt idx="523">
                  <c:v>9.5847323465651446E-2</c:v>
                </c:pt>
                <c:pt idx="524">
                  <c:v>9.5837543152277549E-2</c:v>
                </c:pt>
                <c:pt idx="525">
                  <c:v>9.5514792810938942E-2</c:v>
                </c:pt>
                <c:pt idx="526">
                  <c:v>9.5505012497565045E-2</c:v>
                </c:pt>
                <c:pt idx="527">
                  <c:v>9.5505012497565045E-2</c:v>
                </c:pt>
                <c:pt idx="528">
                  <c:v>9.5495232184191148E-2</c:v>
                </c:pt>
                <c:pt idx="529">
                  <c:v>9.5495232184191148E-2</c:v>
                </c:pt>
                <c:pt idx="530">
                  <c:v>9.5162701529478672E-2</c:v>
                </c:pt>
                <c:pt idx="531">
                  <c:v>9.5143140902730877E-2</c:v>
                </c:pt>
                <c:pt idx="532">
                  <c:v>9.5143140902730877E-2</c:v>
                </c:pt>
                <c:pt idx="533">
                  <c:v>9.513336058935698E-2</c:v>
                </c:pt>
                <c:pt idx="534">
                  <c:v>9.4810610248018373E-2</c:v>
                </c:pt>
                <c:pt idx="537">
                  <c:v>9.3050153840716951E-2</c:v>
                </c:pt>
                <c:pt idx="541">
                  <c:v>9.2717623186004461E-2</c:v>
                </c:pt>
                <c:pt idx="542">
                  <c:v>9.2717623186004461E-2</c:v>
                </c:pt>
                <c:pt idx="543">
                  <c:v>9.2717623186004461E-2</c:v>
                </c:pt>
                <c:pt idx="545">
                  <c:v>9.2707842872630564E-2</c:v>
                </c:pt>
                <c:pt idx="546">
                  <c:v>9.2698062559256666E-2</c:v>
                </c:pt>
                <c:pt idx="548">
                  <c:v>9.2463335038283134E-2</c:v>
                </c:pt>
                <c:pt idx="549">
                  <c:v>9.2453554724909237E-2</c:v>
                </c:pt>
                <c:pt idx="550">
                  <c:v>9.2443774411535354E-2</c:v>
                </c:pt>
                <c:pt idx="551">
                  <c:v>9.2433994098161457E-2</c:v>
                </c:pt>
                <c:pt idx="552">
                  <c:v>9.2424213784787559E-2</c:v>
                </c:pt>
                <c:pt idx="553">
                  <c:v>9.2414433471413662E-2</c:v>
                </c:pt>
                <c:pt idx="554">
                  <c:v>9.2414433471413662E-2</c:v>
                </c:pt>
                <c:pt idx="555">
                  <c:v>9.2345971277796382E-2</c:v>
                </c:pt>
                <c:pt idx="556">
                  <c:v>9.2336190964422485E-2</c:v>
                </c:pt>
                <c:pt idx="557">
                  <c:v>9.2091683130075069E-2</c:v>
                </c:pt>
                <c:pt idx="558">
                  <c:v>9.2062342189953378E-2</c:v>
                </c:pt>
                <c:pt idx="559">
                  <c:v>8.974440792033983E-2</c:v>
                </c:pt>
                <c:pt idx="560">
                  <c:v>8.9666165413348653E-2</c:v>
                </c:pt>
                <c:pt idx="561">
                  <c:v>8.9636824473226961E-2</c:v>
                </c:pt>
                <c:pt idx="562">
                  <c:v>8.9627044159853064E-2</c:v>
                </c:pt>
                <c:pt idx="563">
                  <c:v>8.9362975698757854E-2</c:v>
                </c:pt>
                <c:pt idx="564">
                  <c:v>8.9353195385383957E-2</c:v>
                </c:pt>
                <c:pt idx="565">
                  <c:v>8.934341507201006E-2</c:v>
                </c:pt>
                <c:pt idx="566">
                  <c:v>8.9284733191766677E-2</c:v>
                </c:pt>
                <c:pt idx="567">
                  <c:v>8.9123358021097387E-2</c:v>
                </c:pt>
                <c:pt idx="568">
                  <c:v>8.9030445044045364E-2</c:v>
                </c:pt>
                <c:pt idx="569">
                  <c:v>8.9030445044045364E-2</c:v>
                </c:pt>
                <c:pt idx="570">
                  <c:v>8.8981543477175878E-2</c:v>
                </c:pt>
                <c:pt idx="571">
                  <c:v>8.8913081283558598E-2</c:v>
                </c:pt>
                <c:pt idx="574">
                  <c:v>8.8893520656810804E-2</c:v>
                </c:pt>
                <c:pt idx="575">
                  <c:v>8.8873960030063009E-2</c:v>
                </c:pt>
                <c:pt idx="576">
                  <c:v>8.8873960030063009E-2</c:v>
                </c:pt>
                <c:pt idx="577">
                  <c:v>8.8521868748602725E-2</c:v>
                </c:pt>
                <c:pt idx="578">
                  <c:v>8.8428955771550702E-2</c:v>
                </c:pt>
                <c:pt idx="579">
                  <c:v>8.8306701854377001E-2</c:v>
                </c:pt>
                <c:pt idx="580">
                  <c:v>8.8306701854377001E-2</c:v>
                </c:pt>
                <c:pt idx="581">
                  <c:v>8.8296921541003104E-2</c:v>
                </c:pt>
                <c:pt idx="582">
                  <c:v>8.8296921541003104E-2</c:v>
                </c:pt>
                <c:pt idx="583">
                  <c:v>8.8296921541003104E-2</c:v>
                </c:pt>
                <c:pt idx="584">
                  <c:v>8.8003512139786189E-2</c:v>
                </c:pt>
                <c:pt idx="585">
                  <c:v>8.7983951513038394E-2</c:v>
                </c:pt>
                <c:pt idx="586">
                  <c:v>8.7983951513038394E-2</c:v>
                </c:pt>
                <c:pt idx="587">
                  <c:v>8.7974171199664497E-2</c:v>
                </c:pt>
                <c:pt idx="588">
                  <c:v>8.79643908862906E-2</c:v>
                </c:pt>
                <c:pt idx="589">
                  <c:v>8.7935049946168908E-2</c:v>
                </c:pt>
                <c:pt idx="590">
                  <c:v>8.7925269632795011E-2</c:v>
                </c:pt>
                <c:pt idx="591">
                  <c:v>8.7622079918204213E-2</c:v>
                </c:pt>
                <c:pt idx="592">
                  <c:v>8.5890964451024482E-2</c:v>
                </c:pt>
                <c:pt idx="593">
                  <c:v>8.5881184137650585E-2</c:v>
                </c:pt>
                <c:pt idx="594">
                  <c:v>8.5871403824276687E-2</c:v>
                </c:pt>
                <c:pt idx="595">
                  <c:v>8.5851843197528893E-2</c:v>
                </c:pt>
                <c:pt idx="596">
                  <c:v>8.5851843197528893E-2</c:v>
                </c:pt>
                <c:pt idx="599">
                  <c:v>8.5548653482938095E-2</c:v>
                </c:pt>
                <c:pt idx="600">
                  <c:v>8.5519312542816403E-2</c:v>
                </c:pt>
                <c:pt idx="601">
                  <c:v>8.5499751916068609E-2</c:v>
                </c:pt>
                <c:pt idx="604">
                  <c:v>8.5235683454973399E-2</c:v>
                </c:pt>
                <c:pt idx="605">
                  <c:v>8.5216122828225604E-2</c:v>
                </c:pt>
                <c:pt idx="606">
                  <c:v>8.512810000786053E-2</c:v>
                </c:pt>
                <c:pt idx="607">
                  <c:v>8.4893372486886998E-2</c:v>
                </c:pt>
                <c:pt idx="608">
                  <c:v>8.4844470920017526E-2</c:v>
                </c:pt>
                <c:pt idx="609">
                  <c:v>8.4521720578678933E-2</c:v>
                </c:pt>
                <c:pt idx="610">
                  <c:v>8.4423917444939961E-2</c:v>
                </c:pt>
                <c:pt idx="611">
                  <c:v>8.4394576504818269E-2</c:v>
                </c:pt>
                <c:pt idx="612">
                  <c:v>8.4091386790227471E-2</c:v>
                </c:pt>
                <c:pt idx="615">
                  <c:v>8.2194005995691488E-2</c:v>
                </c:pt>
                <c:pt idx="616">
                  <c:v>8.2174445368943694E-2</c:v>
                </c:pt>
                <c:pt idx="617">
                  <c:v>8.2174445368943694E-2</c:v>
                </c:pt>
                <c:pt idx="618">
                  <c:v>8.2164665055569797E-2</c:v>
                </c:pt>
                <c:pt idx="619">
                  <c:v>8.2164665055569797E-2</c:v>
                </c:pt>
                <c:pt idx="620">
                  <c:v>8.1450702179275331E-2</c:v>
                </c:pt>
                <c:pt idx="621">
                  <c:v>8.1450702179275331E-2</c:v>
                </c:pt>
                <c:pt idx="622">
                  <c:v>8.1352899045536359E-2</c:v>
                </c:pt>
                <c:pt idx="624">
                  <c:v>8.1323558105414667E-2</c:v>
                </c:pt>
                <c:pt idx="625">
                  <c:v>8.1157292778058415E-2</c:v>
                </c:pt>
                <c:pt idx="626">
                  <c:v>8.1137732151310621E-2</c:v>
                </c:pt>
                <c:pt idx="627">
                  <c:v>8.1127951837936724E-2</c:v>
                </c:pt>
                <c:pt idx="628">
                  <c:v>8.1118171524562827E-2</c:v>
                </c:pt>
                <c:pt idx="629">
                  <c:v>8.1108391211188929E-2</c:v>
                </c:pt>
                <c:pt idx="630">
                  <c:v>8.1088830584441135E-2</c:v>
                </c:pt>
                <c:pt idx="631">
                  <c:v>8.1079050271067238E-2</c:v>
                </c:pt>
                <c:pt idx="632">
                  <c:v>8.0726958989606967E-2</c:v>
                </c:pt>
                <c:pt idx="640">
                  <c:v>7.8643752240966938E-2</c:v>
                </c:pt>
                <c:pt idx="642">
                  <c:v>7.8379683779871728E-2</c:v>
                </c:pt>
                <c:pt idx="646">
                  <c:v>7.8017812185037547E-2</c:v>
                </c:pt>
                <c:pt idx="647">
                  <c:v>7.8017812185037547E-2</c:v>
                </c:pt>
                <c:pt idx="648">
                  <c:v>7.7968910618168061E-2</c:v>
                </c:pt>
                <c:pt idx="649">
                  <c:v>7.7968910618168061E-2</c:v>
                </c:pt>
                <c:pt idx="651">
                  <c:v>7.7695061843698954E-2</c:v>
                </c:pt>
                <c:pt idx="654">
                  <c:v>7.6981098967404474E-2</c:v>
                </c:pt>
                <c:pt idx="655">
                  <c:v>7.6971318654030577E-2</c:v>
                </c:pt>
                <c:pt idx="657">
                  <c:v>7.6873515520291619E-2</c:v>
                </c:pt>
                <c:pt idx="658">
                  <c:v>7.6863735206917722E-2</c:v>
                </c:pt>
                <c:pt idx="659">
                  <c:v>7.6863735206917722E-2</c:v>
                </c:pt>
                <c:pt idx="660">
                  <c:v>7.683439426679603E-2</c:v>
                </c:pt>
                <c:pt idx="664">
                  <c:v>7.485877096526887E-2</c:v>
                </c:pt>
                <c:pt idx="667">
                  <c:v>7.452624031055638E-2</c:v>
                </c:pt>
                <c:pt idx="668">
                  <c:v>7.4506679683808585E-2</c:v>
                </c:pt>
                <c:pt idx="669">
                  <c:v>7.4506679683808585E-2</c:v>
                </c:pt>
                <c:pt idx="671">
                  <c:v>7.4496899370434688E-2</c:v>
                </c:pt>
                <c:pt idx="672">
                  <c:v>7.4487119057060791E-2</c:v>
                </c:pt>
                <c:pt idx="673">
                  <c:v>7.4487119057060791E-2</c:v>
                </c:pt>
                <c:pt idx="674">
                  <c:v>7.4477338743686894E-2</c:v>
                </c:pt>
                <c:pt idx="677">
                  <c:v>7.4183929342469992E-2</c:v>
                </c:pt>
                <c:pt idx="678">
                  <c:v>7.4174149029096095E-2</c:v>
                </c:pt>
                <c:pt idx="679">
                  <c:v>7.4164368715722198E-2</c:v>
                </c:pt>
                <c:pt idx="680">
                  <c:v>7.4164368715722198E-2</c:v>
                </c:pt>
                <c:pt idx="681">
                  <c:v>7.4164368715722198E-2</c:v>
                </c:pt>
                <c:pt idx="682">
                  <c:v>7.4164368715722198E-2</c:v>
                </c:pt>
                <c:pt idx="684">
                  <c:v>7.4144808088974404E-2</c:v>
                </c:pt>
                <c:pt idx="685">
                  <c:v>7.4144808088974404E-2</c:v>
                </c:pt>
                <c:pt idx="686">
                  <c:v>7.4144808088974404E-2</c:v>
                </c:pt>
                <c:pt idx="688">
                  <c:v>7.4125247462226609E-2</c:v>
                </c:pt>
                <c:pt idx="689">
                  <c:v>7.4125247462226609E-2</c:v>
                </c:pt>
                <c:pt idx="692">
                  <c:v>7.4115467148852712E-2</c:v>
                </c:pt>
                <c:pt idx="694">
                  <c:v>7.3567769599914484E-2</c:v>
                </c:pt>
                <c:pt idx="695">
                  <c:v>7.3518868033044998E-2</c:v>
                </c:pt>
                <c:pt idx="697">
                  <c:v>7.3450405839427732E-2</c:v>
                </c:pt>
                <c:pt idx="698">
                  <c:v>7.3450405839427732E-2</c:v>
                </c:pt>
                <c:pt idx="702">
                  <c:v>7.3381943645810452E-2</c:v>
                </c:pt>
                <c:pt idx="703">
                  <c:v>7.3176557064958611E-2</c:v>
                </c:pt>
                <c:pt idx="704">
                  <c:v>7.308853424459355E-2</c:v>
                </c:pt>
                <c:pt idx="705">
                  <c:v>7.308853424459355E-2</c:v>
                </c:pt>
                <c:pt idx="710">
                  <c:v>7.0912414518901498E-2</c:v>
                </c:pt>
                <c:pt idx="711">
                  <c:v>7.0912414518901498E-2</c:v>
                </c:pt>
                <c:pt idx="712">
                  <c:v>7.0883073578779807E-2</c:v>
                </c:pt>
                <c:pt idx="715">
                  <c:v>7.071191809473662E-2</c:v>
                </c:pt>
                <c:pt idx="716">
                  <c:v>7.0702137781362723E-2</c:v>
                </c:pt>
                <c:pt idx="717">
                  <c:v>7.0702137781362723E-2</c:v>
                </c:pt>
                <c:pt idx="718">
                  <c:v>7.0702137781362723E-2</c:v>
                </c:pt>
                <c:pt idx="719">
                  <c:v>7.0702137781362723E-2</c:v>
                </c:pt>
                <c:pt idx="720">
                  <c:v>7.0702137781362723E-2</c:v>
                </c:pt>
                <c:pt idx="722">
                  <c:v>7.0702137781362723E-2</c:v>
                </c:pt>
                <c:pt idx="723">
                  <c:v>7.0692357467988826E-2</c:v>
                </c:pt>
                <c:pt idx="724">
                  <c:v>7.0692357467988826E-2</c:v>
                </c:pt>
                <c:pt idx="726">
                  <c:v>7.0692357467988826E-2</c:v>
                </c:pt>
                <c:pt idx="729">
                  <c:v>7.0682577154614928E-2</c:v>
                </c:pt>
                <c:pt idx="733">
                  <c:v>7.0672796841241031E-2</c:v>
                </c:pt>
                <c:pt idx="734">
                  <c:v>7.0672796841241031E-2</c:v>
                </c:pt>
                <c:pt idx="735">
                  <c:v>7.0672796841241031E-2</c:v>
                </c:pt>
                <c:pt idx="743">
                  <c:v>7.0017515845189948E-2</c:v>
                </c:pt>
                <c:pt idx="745">
                  <c:v>6.9997955218442154E-2</c:v>
                </c:pt>
                <c:pt idx="748">
                  <c:v>6.9753447384094724E-2</c:v>
                </c:pt>
                <c:pt idx="749">
                  <c:v>6.9743667070720827E-2</c:v>
                </c:pt>
                <c:pt idx="750">
                  <c:v>6.973388675734693E-2</c:v>
                </c:pt>
                <c:pt idx="751">
                  <c:v>6.9724106443973033E-2</c:v>
                </c:pt>
                <c:pt idx="753">
                  <c:v>6.9411136416008337E-2</c:v>
                </c:pt>
                <c:pt idx="754">
                  <c:v>6.9391575789260543E-2</c:v>
                </c:pt>
                <c:pt idx="764">
                  <c:v>6.7308369040620528E-2</c:v>
                </c:pt>
                <c:pt idx="765">
                  <c:v>6.729858872724663E-2</c:v>
                </c:pt>
                <c:pt idx="767">
                  <c:v>6.6995399012655832E-2</c:v>
                </c:pt>
                <c:pt idx="768">
                  <c:v>6.679490258849094E-2</c:v>
                </c:pt>
                <c:pt idx="769">
                  <c:v>6.6701989611438917E-2</c:v>
                </c:pt>
                <c:pt idx="775">
                  <c:v>6.6359678643352529E-2</c:v>
                </c:pt>
                <c:pt idx="776">
                  <c:v>6.6310777076483043E-2</c:v>
                </c:pt>
                <c:pt idx="777">
                  <c:v>6.630099676310916E-2</c:v>
                </c:pt>
                <c:pt idx="778">
                  <c:v>6.6242314882865777E-2</c:v>
                </c:pt>
                <c:pt idx="788">
                  <c:v>6.3484266511426871E-2</c:v>
                </c:pt>
                <c:pt idx="789">
                  <c:v>6.3210417736957764E-2</c:v>
                </c:pt>
                <c:pt idx="790">
                  <c:v>6.3210417736957764E-2</c:v>
                </c:pt>
                <c:pt idx="792">
                  <c:v>6.2956129589236437E-2</c:v>
                </c:pt>
                <c:pt idx="793">
                  <c:v>6.2956129589236437E-2</c:v>
                </c:pt>
                <c:pt idx="794">
                  <c:v>6.2926788649114745E-2</c:v>
                </c:pt>
                <c:pt idx="795">
                  <c:v>6.2926788649114745E-2</c:v>
                </c:pt>
                <c:pt idx="796">
                  <c:v>6.2907228022366951E-2</c:v>
                </c:pt>
                <c:pt idx="797">
                  <c:v>6.2907228022366951E-2</c:v>
                </c:pt>
                <c:pt idx="798">
                  <c:v>6.287788708224526E-2</c:v>
                </c:pt>
                <c:pt idx="799">
                  <c:v>6.287788708224526E-2</c:v>
                </c:pt>
                <c:pt idx="800">
                  <c:v>6.287788708224526E-2</c:v>
                </c:pt>
                <c:pt idx="801">
                  <c:v>6.2868106768871376E-2</c:v>
                </c:pt>
                <c:pt idx="802">
                  <c:v>6.2564917054280564E-2</c:v>
                </c:pt>
                <c:pt idx="810">
                  <c:v>6.2193265146072492E-2</c:v>
                </c:pt>
                <c:pt idx="827">
                  <c:v>5.9444997088007483E-2</c:v>
                </c:pt>
                <c:pt idx="828">
                  <c:v>5.9425436461259688E-2</c:v>
                </c:pt>
                <c:pt idx="830">
                  <c:v>5.9151587686790581E-2</c:v>
                </c:pt>
                <c:pt idx="831">
                  <c:v>5.9102686119921095E-2</c:v>
                </c:pt>
                <c:pt idx="832">
                  <c:v>5.9102686119921095E-2</c:v>
                </c:pt>
                <c:pt idx="833">
                  <c:v>5.9063564866425507E-2</c:v>
                </c:pt>
                <c:pt idx="839">
                  <c:v>5.8789716091956393E-2</c:v>
                </c:pt>
                <c:pt idx="860">
                  <c:v>5.6031667720517493E-2</c:v>
                </c:pt>
                <c:pt idx="861">
                  <c:v>5.6012107093769699E-2</c:v>
                </c:pt>
                <c:pt idx="863">
                  <c:v>5.6002326780395802E-2</c:v>
                </c:pt>
                <c:pt idx="868">
                  <c:v>5.5924084273404631E-2</c:v>
                </c:pt>
                <c:pt idx="871">
                  <c:v>5.5591553618692134E-2</c:v>
                </c:pt>
                <c:pt idx="874">
                  <c:v>5.5219901710484055E-2</c:v>
                </c:pt>
                <c:pt idx="876">
                  <c:v>5.5210121397110158E-2</c:v>
                </c:pt>
                <c:pt idx="877">
                  <c:v>5.5210121397110158E-2</c:v>
                </c:pt>
                <c:pt idx="879">
                  <c:v>5.5200341083736261E-2</c:v>
                </c:pt>
                <c:pt idx="894">
                  <c:v>5.2721031643453417E-2</c:v>
                </c:pt>
                <c:pt idx="895">
                  <c:v>5.271125133007952E-2</c:v>
                </c:pt>
                <c:pt idx="896">
                  <c:v>5.2530315532662436E-2</c:v>
                </c:pt>
                <c:pt idx="897">
                  <c:v>5.2520535219288539E-2</c:v>
                </c:pt>
                <c:pt idx="898">
                  <c:v>5.2510754905914642E-2</c:v>
                </c:pt>
                <c:pt idx="899">
                  <c:v>5.2500974592540745E-2</c:v>
                </c:pt>
                <c:pt idx="904">
                  <c:v>5.2236906131445528E-2</c:v>
                </c:pt>
                <c:pt idx="905">
                  <c:v>5.2227125818071631E-2</c:v>
                </c:pt>
                <c:pt idx="922">
                  <c:v>4.8882258644198921E-2</c:v>
                </c:pt>
                <c:pt idx="941">
                  <c:v>4.8168295767904448E-2</c:v>
                </c:pt>
                <c:pt idx="948">
                  <c:v>4.5332004889474378E-2</c:v>
                </c:pt>
                <c:pt idx="949">
                  <c:v>4.5332004889474378E-2</c:v>
                </c:pt>
                <c:pt idx="962">
                  <c:v>4.4745186087040562E-2</c:v>
                </c:pt>
                <c:pt idx="982">
                  <c:v>4.1566584240524097E-2</c:v>
                </c:pt>
                <c:pt idx="983">
                  <c:v>4.1566584240524097E-2</c:v>
                </c:pt>
                <c:pt idx="984">
                  <c:v>4.1556803927150207E-2</c:v>
                </c:pt>
                <c:pt idx="986">
                  <c:v>4.1556803927150207E-2</c:v>
                </c:pt>
                <c:pt idx="989">
                  <c:v>4.154702361377631E-2</c:v>
                </c:pt>
                <c:pt idx="990">
                  <c:v>4.154702361377631E-2</c:v>
                </c:pt>
                <c:pt idx="993">
                  <c:v>4.1537243300402413E-2</c:v>
                </c:pt>
                <c:pt idx="994">
                  <c:v>4.1527462987028516E-2</c:v>
                </c:pt>
                <c:pt idx="995">
                  <c:v>4.1527462987028516E-2</c:v>
                </c:pt>
                <c:pt idx="1006">
                  <c:v>4.1204712645689916E-2</c:v>
                </c:pt>
                <c:pt idx="1008">
                  <c:v>4.1185152018942128E-2</c:v>
                </c:pt>
                <c:pt idx="1011">
                  <c:v>4.1155811078820437E-2</c:v>
                </c:pt>
                <c:pt idx="1012">
                  <c:v>4.096998512471639E-2</c:v>
                </c:pt>
                <c:pt idx="1013">
                  <c:v>4.090152293109911E-2</c:v>
                </c:pt>
                <c:pt idx="1026">
                  <c:v>4.0119097861187371E-2</c:v>
                </c:pt>
                <c:pt idx="1056">
                  <c:v>3.4338932657214355E-2</c:v>
                </c:pt>
                <c:pt idx="1057">
                  <c:v>3.4338932657214355E-2</c:v>
                </c:pt>
                <c:pt idx="1058">
                  <c:v>3.4338932657214355E-2</c:v>
                </c:pt>
                <c:pt idx="1059">
                  <c:v>3.4338932657214355E-2</c:v>
                </c:pt>
                <c:pt idx="1061">
                  <c:v>3.4319372030466561E-2</c:v>
                </c:pt>
                <c:pt idx="1062">
                  <c:v>3.4319372030466561E-2</c:v>
                </c:pt>
                <c:pt idx="1063">
                  <c:v>3.4319372030466561E-2</c:v>
                </c:pt>
                <c:pt idx="1064">
                  <c:v>3.4319372030466561E-2</c:v>
                </c:pt>
                <c:pt idx="1065">
                  <c:v>3.4319372030466561E-2</c:v>
                </c:pt>
                <c:pt idx="1066">
                  <c:v>3.4319372030466561E-2</c:v>
                </c:pt>
                <c:pt idx="1083">
                  <c:v>3.2891446277877621E-2</c:v>
                </c:pt>
                <c:pt idx="1096">
                  <c:v>3.0211640413429892E-2</c:v>
                </c:pt>
                <c:pt idx="1097">
                  <c:v>3.0211640413429892E-2</c:v>
                </c:pt>
                <c:pt idx="1098">
                  <c:v>3.0192079786682098E-2</c:v>
                </c:pt>
                <c:pt idx="1100">
                  <c:v>3.0152958533186509E-2</c:v>
                </c:pt>
                <c:pt idx="1149">
                  <c:v>2.3345860424954325E-2</c:v>
                </c:pt>
                <c:pt idx="1151">
                  <c:v>2.3306739171458736E-2</c:v>
                </c:pt>
                <c:pt idx="1166">
                  <c:v>2.1898374045617598E-2</c:v>
                </c:pt>
                <c:pt idx="1167">
                  <c:v>2.1888593732243701E-2</c:v>
                </c:pt>
                <c:pt idx="1170">
                  <c:v>1.9531538209134565E-2</c:v>
                </c:pt>
                <c:pt idx="1171">
                  <c:v>1.9531538209134565E-2</c:v>
                </c:pt>
                <c:pt idx="1172">
                  <c:v>1.9531538209134565E-2</c:v>
                </c:pt>
                <c:pt idx="1173">
                  <c:v>1.9531538209134565E-2</c:v>
                </c:pt>
                <c:pt idx="1174">
                  <c:v>1.9531538209134565E-2</c:v>
                </c:pt>
                <c:pt idx="1206">
                  <c:v>1.4709843715803438E-2</c:v>
                </c:pt>
                <c:pt idx="1214">
                  <c:v>1.2352788192694301E-2</c:v>
                </c:pt>
                <c:pt idx="1216">
                  <c:v>1.2333227565946507E-2</c:v>
                </c:pt>
                <c:pt idx="1217">
                  <c:v>1.2333227565946507E-2</c:v>
                </c:pt>
                <c:pt idx="1218">
                  <c:v>1.2333227565946507E-2</c:v>
                </c:pt>
                <c:pt idx="1219">
                  <c:v>1.2333227565946507E-2</c:v>
                </c:pt>
                <c:pt idx="1220">
                  <c:v>1.232344725257261E-2</c:v>
                </c:pt>
                <c:pt idx="1221">
                  <c:v>1.232344725257261E-2</c:v>
                </c:pt>
                <c:pt idx="1222">
                  <c:v>1.232344725257261E-2</c:v>
                </c:pt>
                <c:pt idx="1223">
                  <c:v>1.232344725257261E-2</c:v>
                </c:pt>
                <c:pt idx="1228">
                  <c:v>1.1179150587826682E-2</c:v>
                </c:pt>
                <c:pt idx="1248">
                  <c:v>8.17659438204036E-3</c:v>
                </c:pt>
                <c:pt idx="1290">
                  <c:v>-2.7382353432284928E-3</c:v>
                </c:pt>
                <c:pt idx="1301">
                  <c:v>-6.7383835131522851E-3</c:v>
                </c:pt>
                <c:pt idx="1305">
                  <c:v>-1.0513584475476456E-2</c:v>
                </c:pt>
                <c:pt idx="1306">
                  <c:v>-1.079721356331946E-2</c:v>
                </c:pt>
                <c:pt idx="1307">
                  <c:v>-1.0816774190067255E-2</c:v>
                </c:pt>
                <c:pt idx="1308">
                  <c:v>-1.1168865471527539E-2</c:v>
                </c:pt>
                <c:pt idx="1314">
                  <c:v>-1.4259444497678936E-2</c:v>
                </c:pt>
                <c:pt idx="1319">
                  <c:v>-1.4621316092513117E-2</c:v>
                </c:pt>
                <c:pt idx="1322">
                  <c:v>-1.7330462897082538E-2</c:v>
                </c:pt>
                <c:pt idx="1323">
                  <c:v>-1.7633652611673337E-2</c:v>
                </c:pt>
                <c:pt idx="1324">
                  <c:v>-1.7653213238421131E-2</c:v>
                </c:pt>
                <c:pt idx="1325">
                  <c:v>-1.7682554178542823E-2</c:v>
                </c:pt>
                <c:pt idx="1326">
                  <c:v>-1.7682554178542823E-2</c:v>
                </c:pt>
                <c:pt idx="1327">
                  <c:v>-1.7682554178542823E-2</c:v>
                </c:pt>
                <c:pt idx="1328">
                  <c:v>-1.7682554178542823E-2</c:v>
                </c:pt>
                <c:pt idx="1333">
                  <c:v>-1.8044425773377004E-2</c:v>
                </c:pt>
                <c:pt idx="1338">
                  <c:v>-1.8416077681585083E-2</c:v>
                </c:pt>
                <c:pt idx="1347">
                  <c:v>-2.0636208817459673E-2</c:v>
                </c:pt>
                <c:pt idx="1348">
                  <c:v>-2.064598913083357E-2</c:v>
                </c:pt>
                <c:pt idx="1349">
                  <c:v>-2.064598913083357E-2</c:v>
                </c:pt>
                <c:pt idx="1350">
                  <c:v>-2.064598913083357E-2</c:v>
                </c:pt>
                <c:pt idx="1351">
                  <c:v>-2.064598913083357E-2</c:v>
                </c:pt>
                <c:pt idx="1352">
                  <c:v>-2.064598913083357E-2</c:v>
                </c:pt>
                <c:pt idx="1353">
                  <c:v>-2.0655769444207467E-2</c:v>
                </c:pt>
                <c:pt idx="1354">
                  <c:v>-2.0655769444207467E-2</c:v>
                </c:pt>
                <c:pt idx="1355">
                  <c:v>-2.0655769444207467E-2</c:v>
                </c:pt>
                <c:pt idx="1363">
                  <c:v>-2.1017641039041648E-2</c:v>
                </c:pt>
                <c:pt idx="1368">
                  <c:v>-2.1418633887371419E-2</c:v>
                </c:pt>
                <c:pt idx="1369">
                  <c:v>-2.1447974827493096E-2</c:v>
                </c:pt>
                <c:pt idx="1370">
                  <c:v>-2.1457755140866994E-2</c:v>
                </c:pt>
                <c:pt idx="1371">
                  <c:v>-2.1457755140866994E-2</c:v>
                </c:pt>
                <c:pt idx="1372">
                  <c:v>-2.1457755140866994E-2</c:v>
                </c:pt>
                <c:pt idx="1373">
                  <c:v>-2.1467535454240891E-2</c:v>
                </c:pt>
                <c:pt idx="1374">
                  <c:v>-2.1516437021110377E-2</c:v>
                </c:pt>
                <c:pt idx="1375">
                  <c:v>-2.1516437021110377E-2</c:v>
                </c:pt>
                <c:pt idx="1376">
                  <c:v>-2.1516437021110377E-2</c:v>
                </c:pt>
                <c:pt idx="1377">
                  <c:v>-2.1516437021110377E-2</c:v>
                </c:pt>
                <c:pt idx="1378">
                  <c:v>-2.1516437021110377E-2</c:v>
                </c:pt>
                <c:pt idx="1379">
                  <c:v>-2.1516437021110377E-2</c:v>
                </c:pt>
                <c:pt idx="1380">
                  <c:v>-2.1516437021110377E-2</c:v>
                </c:pt>
                <c:pt idx="1388">
                  <c:v>-2.1966331436309633E-2</c:v>
                </c:pt>
                <c:pt idx="1389">
                  <c:v>-2.197611174968353E-2</c:v>
                </c:pt>
                <c:pt idx="1390">
                  <c:v>-2.1985892063057427E-2</c:v>
                </c:pt>
                <c:pt idx="1391">
                  <c:v>-2.2005452689805222E-2</c:v>
                </c:pt>
                <c:pt idx="1392">
                  <c:v>-2.2073914883422502E-2</c:v>
                </c:pt>
                <c:pt idx="1393">
                  <c:v>-2.2171718017161474E-2</c:v>
                </c:pt>
                <c:pt idx="1394">
                  <c:v>-2.2435786478256683E-2</c:v>
                </c:pt>
                <c:pt idx="1395">
                  <c:v>-2.2435786478256683E-2</c:v>
                </c:pt>
                <c:pt idx="1396">
                  <c:v>-2.2435786478256683E-2</c:v>
                </c:pt>
                <c:pt idx="1397">
                  <c:v>-2.2680294312604099E-2</c:v>
                </c:pt>
                <c:pt idx="1398">
                  <c:v>-2.4411409779783844E-2</c:v>
                </c:pt>
                <c:pt idx="1399">
                  <c:v>-2.4411409779783844E-2</c:v>
                </c:pt>
                <c:pt idx="1400">
                  <c:v>-2.4411409779783844E-2</c:v>
                </c:pt>
                <c:pt idx="1401">
                  <c:v>-2.4421190093157741E-2</c:v>
                </c:pt>
                <c:pt idx="1402">
                  <c:v>-2.4421190093157741E-2</c:v>
                </c:pt>
                <c:pt idx="1403">
                  <c:v>-2.4695038867626848E-2</c:v>
                </c:pt>
                <c:pt idx="1404">
                  <c:v>-2.4753720747870231E-2</c:v>
                </c:pt>
                <c:pt idx="1405">
                  <c:v>-2.4812402628113614E-2</c:v>
                </c:pt>
                <c:pt idx="1406">
                  <c:v>-2.4900425448478675E-2</c:v>
                </c:pt>
                <c:pt idx="1407">
                  <c:v>-2.5056910462461029E-2</c:v>
                </c:pt>
                <c:pt idx="1408">
                  <c:v>-2.5086251402582721E-2</c:v>
                </c:pt>
                <c:pt idx="1409">
                  <c:v>-2.5262297043312856E-2</c:v>
                </c:pt>
                <c:pt idx="1410">
                  <c:v>-2.5262297043312856E-2</c:v>
                </c:pt>
                <c:pt idx="1411">
                  <c:v>-2.538944111717352E-2</c:v>
                </c:pt>
                <c:pt idx="1412">
                  <c:v>-2.5409001743921314E-2</c:v>
                </c:pt>
                <c:pt idx="1413">
                  <c:v>-2.5418782057295211E-2</c:v>
                </c:pt>
                <c:pt idx="1414">
                  <c:v>-2.5497024564286389E-2</c:v>
                </c:pt>
                <c:pt idx="1415">
                  <c:v>-2.5497024564286389E-2</c:v>
                </c:pt>
                <c:pt idx="1416">
                  <c:v>-2.5731752085259907E-2</c:v>
                </c:pt>
                <c:pt idx="1417">
                  <c:v>-2.5751312712007701E-2</c:v>
                </c:pt>
                <c:pt idx="1418">
                  <c:v>-2.5761093025381598E-2</c:v>
                </c:pt>
                <c:pt idx="1419">
                  <c:v>-2.5937138666111748E-2</c:v>
                </c:pt>
                <c:pt idx="1420">
                  <c:v>-2.5946918979485645E-2</c:v>
                </c:pt>
                <c:pt idx="1421">
                  <c:v>-2.7726936013534861E-2</c:v>
                </c:pt>
                <c:pt idx="1422">
                  <c:v>-2.8841891738159098E-2</c:v>
                </c:pt>
                <c:pt idx="1423">
                  <c:v>-2.8841891738159098E-2</c:v>
                </c:pt>
                <c:pt idx="1424">
                  <c:v>-2.8861452364906892E-2</c:v>
                </c:pt>
                <c:pt idx="1425">
                  <c:v>-2.8900573618402481E-2</c:v>
                </c:pt>
                <c:pt idx="1426">
                  <c:v>-2.8988596438767555E-2</c:v>
                </c:pt>
                <c:pt idx="1427">
                  <c:v>-2.9193983019619382E-2</c:v>
                </c:pt>
                <c:pt idx="1428">
                  <c:v>-2.9213543646367177E-2</c:v>
                </c:pt>
                <c:pt idx="1429">
                  <c:v>-2.9467831794088489E-2</c:v>
                </c:pt>
                <c:pt idx="1430">
                  <c:v>-2.953629398770577E-2</c:v>
                </c:pt>
                <c:pt idx="1431">
                  <c:v>-2.9546074301079667E-2</c:v>
                </c:pt>
                <c:pt idx="1432">
                  <c:v>-2.9565634927827461E-2</c:v>
                </c:pt>
                <c:pt idx="1433">
                  <c:v>-2.9624316808070844E-2</c:v>
                </c:pt>
                <c:pt idx="1434">
                  <c:v>-2.9898165582539951E-2</c:v>
                </c:pt>
                <c:pt idx="1435">
                  <c:v>-2.9976408089531129E-2</c:v>
                </c:pt>
                <c:pt idx="1436">
                  <c:v>-3.1384773215372266E-2</c:v>
                </c:pt>
                <c:pt idx="1437">
                  <c:v>-3.1629281049719696E-2</c:v>
                </c:pt>
                <c:pt idx="1438">
                  <c:v>-3.1629281049719696E-2</c:v>
                </c:pt>
                <c:pt idx="1439">
                  <c:v>-3.1639061363093593E-2</c:v>
                </c:pt>
                <c:pt idx="1440">
                  <c:v>-3.1639061363093593E-2</c:v>
                </c:pt>
                <c:pt idx="1441">
                  <c:v>-3.1639061363093593E-2</c:v>
                </c:pt>
                <c:pt idx="1442">
                  <c:v>-3.1639061363093593E-2</c:v>
                </c:pt>
                <c:pt idx="1443">
                  <c:v>-3.1639061363093593E-2</c:v>
                </c:pt>
                <c:pt idx="1444">
                  <c:v>-3.1639061363093593E-2</c:v>
                </c:pt>
                <c:pt idx="1445">
                  <c:v>-3.1639061363093593E-2</c:v>
                </c:pt>
                <c:pt idx="1446">
                  <c:v>-3.1639061363093593E-2</c:v>
                </c:pt>
                <c:pt idx="1447">
                  <c:v>-3.1639061363093593E-2</c:v>
                </c:pt>
                <c:pt idx="1448">
                  <c:v>-3.2010713271301672E-2</c:v>
                </c:pt>
                <c:pt idx="1449">
                  <c:v>-3.2235660478901293E-2</c:v>
                </c:pt>
                <c:pt idx="1450">
                  <c:v>-3.224544079227519E-2</c:v>
                </c:pt>
                <c:pt idx="1451">
                  <c:v>-3.2255221105649087E-2</c:v>
                </c:pt>
                <c:pt idx="1452">
                  <c:v>-3.2411706119631442E-2</c:v>
                </c:pt>
                <c:pt idx="1453">
                  <c:v>-3.2587751760361577E-2</c:v>
                </c:pt>
                <c:pt idx="1454">
                  <c:v>-3.2587751760361577E-2</c:v>
                </c:pt>
                <c:pt idx="1455">
                  <c:v>-3.264643364060496E-2</c:v>
                </c:pt>
                <c:pt idx="1456">
                  <c:v>-3.2724676147596138E-2</c:v>
                </c:pt>
                <c:pt idx="1457">
                  <c:v>-3.2969183981943553E-2</c:v>
                </c:pt>
                <c:pt idx="1458">
                  <c:v>-3.2988744608691348E-2</c:v>
                </c:pt>
                <c:pt idx="1459">
                  <c:v>-3.3047426488934731E-2</c:v>
                </c:pt>
                <c:pt idx="1460">
                  <c:v>-3.3047426488934731E-2</c:v>
                </c:pt>
                <c:pt idx="1461">
                  <c:v>-3.3066987115682525E-2</c:v>
                </c:pt>
                <c:pt idx="1462">
                  <c:v>-3.3066987115682525E-2</c:v>
                </c:pt>
                <c:pt idx="1463">
                  <c:v>-3.3066987115682525E-2</c:v>
                </c:pt>
                <c:pt idx="1464">
                  <c:v>-3.3066987115682525E-2</c:v>
                </c:pt>
                <c:pt idx="1465">
                  <c:v>-3.3066987115682525E-2</c:v>
                </c:pt>
                <c:pt idx="1466">
                  <c:v>-3.3076767429056422E-2</c:v>
                </c:pt>
                <c:pt idx="1467">
                  <c:v>-3.3076767429056422E-2</c:v>
                </c:pt>
                <c:pt idx="1468">
                  <c:v>-3.3213691816290969E-2</c:v>
                </c:pt>
                <c:pt idx="1469">
                  <c:v>-3.3340835890151632E-2</c:v>
                </c:pt>
                <c:pt idx="1470">
                  <c:v>-3.3663586231490225E-2</c:v>
                </c:pt>
                <c:pt idx="1471">
                  <c:v>-3.3673366544864122E-2</c:v>
                </c:pt>
                <c:pt idx="1472">
                  <c:v>-3.5404482012043867E-2</c:v>
                </c:pt>
                <c:pt idx="1473">
                  <c:v>-3.5805474860373637E-2</c:v>
                </c:pt>
                <c:pt idx="1474">
                  <c:v>-3.5805474860373637E-2</c:v>
                </c:pt>
                <c:pt idx="1475">
                  <c:v>-3.6098884261590539E-2</c:v>
                </c:pt>
                <c:pt idx="1476">
                  <c:v>-3.6382513349433543E-2</c:v>
                </c:pt>
                <c:pt idx="1477">
                  <c:v>-3.639229366280744E-2</c:v>
                </c:pt>
                <c:pt idx="1478">
                  <c:v>-3.6431414916303029E-2</c:v>
                </c:pt>
                <c:pt idx="1479">
                  <c:v>-3.6431414916303029E-2</c:v>
                </c:pt>
                <c:pt idx="1480">
                  <c:v>-3.6734604630893827E-2</c:v>
                </c:pt>
                <c:pt idx="1481">
                  <c:v>-3.6783506197763313E-2</c:v>
                </c:pt>
                <c:pt idx="1482">
                  <c:v>-3.6861748704754491E-2</c:v>
                </c:pt>
                <c:pt idx="1483">
                  <c:v>-3.7086695912354112E-2</c:v>
                </c:pt>
                <c:pt idx="1484">
                  <c:v>-3.9072099527255169E-2</c:v>
                </c:pt>
                <c:pt idx="1485">
                  <c:v>-3.9854524597166915E-2</c:v>
                </c:pt>
                <c:pt idx="1486">
                  <c:v>-4.0099032431514331E-2</c:v>
                </c:pt>
                <c:pt idx="1487">
                  <c:v>-4.0157714311757714E-2</c:v>
                </c:pt>
                <c:pt idx="1488">
                  <c:v>-4.0196835565253303E-2</c:v>
                </c:pt>
                <c:pt idx="1489">
                  <c:v>-4.02066158786272E-2</c:v>
                </c:pt>
                <c:pt idx="1490">
                  <c:v>-4.0284858385618377E-2</c:v>
                </c:pt>
                <c:pt idx="1491">
                  <c:v>-4.053914653333969E-2</c:v>
                </c:pt>
                <c:pt idx="1492">
                  <c:v>-4.0548926846713587E-2</c:v>
                </c:pt>
                <c:pt idx="1493">
                  <c:v>-4.0861896874678283E-2</c:v>
                </c:pt>
                <c:pt idx="1494">
                  <c:v>-4.087167718805218E-2</c:v>
                </c:pt>
                <c:pt idx="1495">
                  <c:v>-4.0949919695043357E-2</c:v>
                </c:pt>
                <c:pt idx="1496">
                  <c:v>-4.2837520176205443E-2</c:v>
                </c:pt>
                <c:pt idx="1497">
                  <c:v>-4.2876641429701032E-2</c:v>
                </c:pt>
                <c:pt idx="1498">
                  <c:v>-4.3199391771039625E-2</c:v>
                </c:pt>
                <c:pt idx="1499">
                  <c:v>-4.3218952397787419E-2</c:v>
                </c:pt>
                <c:pt idx="1500">
                  <c:v>-4.3277634278030802E-2</c:v>
                </c:pt>
                <c:pt idx="1501">
                  <c:v>-4.3375437411769774E-2</c:v>
                </c:pt>
                <c:pt idx="1502">
                  <c:v>-4.3561263365873806E-2</c:v>
                </c:pt>
                <c:pt idx="1503">
                  <c:v>-4.3561263365873806E-2</c:v>
                </c:pt>
                <c:pt idx="1504">
                  <c:v>-4.3629725559491087E-2</c:v>
                </c:pt>
                <c:pt idx="1505">
                  <c:v>-4.4050279034568651E-2</c:v>
                </c:pt>
                <c:pt idx="1506">
                  <c:v>-4.4245885302046581E-2</c:v>
                </c:pt>
                <c:pt idx="1507">
                  <c:v>-4.4304567182289964E-2</c:v>
                </c:pt>
                <c:pt idx="1508">
                  <c:v>-4.4314347495663861E-2</c:v>
                </c:pt>
                <c:pt idx="1509">
                  <c:v>-4.442193094277673E-2</c:v>
                </c:pt>
                <c:pt idx="1510">
                  <c:v>-4.4646878150376351E-2</c:v>
                </c:pt>
                <c:pt idx="1511">
                  <c:v>-4.7033274613607179E-2</c:v>
                </c:pt>
                <c:pt idx="1512">
                  <c:v>-4.7043054926981076E-2</c:v>
                </c:pt>
                <c:pt idx="1513">
                  <c:v>-4.7052835240354973E-2</c:v>
                </c:pt>
                <c:pt idx="1514">
                  <c:v>-4.7131077747346151E-2</c:v>
                </c:pt>
                <c:pt idx="1515">
                  <c:v>-4.72582218212068E-2</c:v>
                </c:pt>
                <c:pt idx="1516">
                  <c:v>-4.7277782447954594E-2</c:v>
                </c:pt>
                <c:pt idx="1517">
                  <c:v>-4.7356024954945772E-2</c:v>
                </c:pt>
                <c:pt idx="1518">
                  <c:v>-4.7365805268319669E-2</c:v>
                </c:pt>
                <c:pt idx="1519">
                  <c:v>-4.7385365895067463E-2</c:v>
                </c:pt>
                <c:pt idx="1520">
                  <c:v>-4.7395146208441361E-2</c:v>
                </c:pt>
                <c:pt idx="1521">
                  <c:v>-4.7453828088684744E-2</c:v>
                </c:pt>
                <c:pt idx="1522">
                  <c:v>-4.7727676863153851E-2</c:v>
                </c:pt>
                <c:pt idx="1523">
                  <c:v>-4.7747237489901645E-2</c:v>
                </c:pt>
                <c:pt idx="1524">
                  <c:v>-4.797218469750128E-2</c:v>
                </c:pt>
                <c:pt idx="1525">
                  <c:v>-4.8079768144614135E-2</c:v>
                </c:pt>
                <c:pt idx="1526">
                  <c:v>-4.8089548457988032E-2</c:v>
                </c:pt>
                <c:pt idx="1527">
                  <c:v>-4.8187351591727004E-2</c:v>
                </c:pt>
                <c:pt idx="1528">
                  <c:v>-5.0485725234592757E-2</c:v>
                </c:pt>
                <c:pt idx="1529">
                  <c:v>-5.0622649621827318E-2</c:v>
                </c:pt>
                <c:pt idx="1530">
                  <c:v>-5.114100623064384E-2</c:v>
                </c:pt>
                <c:pt idx="1531">
                  <c:v>-5.1365953438243475E-2</c:v>
                </c:pt>
                <c:pt idx="1532">
                  <c:v>-5.1630021899338685E-2</c:v>
                </c:pt>
                <c:pt idx="1533">
                  <c:v>-5.1854969106938306E-2</c:v>
                </c:pt>
                <c:pt idx="1534">
                  <c:v>-5.4075100242812896E-2</c:v>
                </c:pt>
                <c:pt idx="1535">
                  <c:v>-5.4148452593117111E-2</c:v>
                </c:pt>
                <c:pt idx="1536">
                  <c:v>-5.4216914786734391E-2</c:v>
                </c:pt>
                <c:pt idx="1537">
                  <c:v>-5.4221804943421339E-2</c:v>
                </c:pt>
                <c:pt idx="1538">
                  <c:v>-5.4573896224881624E-2</c:v>
                </c:pt>
                <c:pt idx="1539">
                  <c:v>-5.5053131580202572E-2</c:v>
                </c:pt>
                <c:pt idx="1540">
                  <c:v>-5.5248737847680501E-2</c:v>
                </c:pt>
                <c:pt idx="1541">
                  <c:v>-5.5278078787802193E-2</c:v>
                </c:pt>
                <c:pt idx="1542">
                  <c:v>-5.535632129479337E-2</c:v>
                </c:pt>
                <c:pt idx="1543">
                  <c:v>-5.8026346845867202E-2</c:v>
                </c:pt>
                <c:pt idx="1544">
                  <c:v>-5.8163271233101763E-2</c:v>
                </c:pt>
                <c:pt idx="1545">
                  <c:v>-5.8339316873831898E-2</c:v>
                </c:pt>
                <c:pt idx="1546">
                  <c:v>-5.8710968782039977E-2</c:v>
                </c:pt>
                <c:pt idx="1547">
                  <c:v>-5.8798991602405051E-2</c:v>
                </c:pt>
                <c:pt idx="1548">
                  <c:v>-6.1048463678401318E-2</c:v>
                </c:pt>
                <c:pt idx="1549">
                  <c:v>-6.1889570628556448E-2</c:v>
                </c:pt>
                <c:pt idx="1550">
                  <c:v>-6.1899350941930345E-2</c:v>
                </c:pt>
                <c:pt idx="1551">
                  <c:v>-6.1899350941930345E-2</c:v>
                </c:pt>
                <c:pt idx="1552">
                  <c:v>-6.4833444954099401E-2</c:v>
                </c:pt>
                <c:pt idx="1553">
                  <c:v>-6.4980149654707831E-2</c:v>
                </c:pt>
                <c:pt idx="1554">
                  <c:v>-6.5175755922185774E-2</c:v>
                </c:pt>
                <c:pt idx="1555">
                  <c:v>-6.5195316548933568E-2</c:v>
                </c:pt>
                <c:pt idx="1556">
                  <c:v>-6.5312680309420335E-2</c:v>
                </c:pt>
                <c:pt idx="1557">
                  <c:v>-6.6505878541035734E-2</c:v>
                </c:pt>
                <c:pt idx="1558">
                  <c:v>-6.9117222211866197E-2</c:v>
                </c:pt>
                <c:pt idx="1559">
                  <c:v>-6.9254146599100758E-2</c:v>
                </c:pt>
                <c:pt idx="1560">
                  <c:v>-7.2383846878747743E-2</c:v>
                </c:pt>
                <c:pt idx="1561">
                  <c:v>-7.2383846878747743E-2</c:v>
                </c:pt>
                <c:pt idx="1562">
                  <c:v>-7.2599013772973453E-2</c:v>
                </c:pt>
                <c:pt idx="1563">
                  <c:v>-7.2882642860816471E-2</c:v>
                </c:pt>
                <c:pt idx="1564">
                  <c:v>-7.2892423174190368E-2</c:v>
                </c:pt>
                <c:pt idx="1565">
                  <c:v>-7.3136931008537798E-2</c:v>
                </c:pt>
                <c:pt idx="1566">
                  <c:v>-7.3136931008537798E-2</c:v>
                </c:pt>
                <c:pt idx="1567">
                  <c:v>-7.3332537276015713E-2</c:v>
                </c:pt>
                <c:pt idx="1568">
                  <c:v>-7.3498802603371965E-2</c:v>
                </c:pt>
                <c:pt idx="1569">
                  <c:v>-7.3528143543493657E-2</c:v>
                </c:pt>
                <c:pt idx="1570">
                  <c:v>-7.3528143543493657E-2</c:v>
                </c:pt>
                <c:pt idx="1571">
                  <c:v>-7.6149267527698017E-2</c:v>
                </c:pt>
                <c:pt idx="1572">
                  <c:v>-7.6560040689401671E-2</c:v>
                </c:pt>
                <c:pt idx="1573">
                  <c:v>-7.7097957924965987E-2</c:v>
                </c:pt>
                <c:pt idx="1574">
                  <c:v>-7.7293564192443931E-2</c:v>
                </c:pt>
                <c:pt idx="1575">
                  <c:v>-7.9591937835309684E-2</c:v>
                </c:pt>
                <c:pt idx="1576">
                  <c:v>-7.995380943014388E-2</c:v>
                </c:pt>
                <c:pt idx="1577">
                  <c:v>-8.3689889138972462E-2</c:v>
                </c:pt>
                <c:pt idx="1578">
                  <c:v>-8.3885495406450378E-2</c:v>
                </c:pt>
                <c:pt idx="1579">
                  <c:v>-9.1083806049638449E-2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8D-470E-BBB2-D55B1D09400C}"/>
            </c:ext>
          </c:extLst>
        </c:ser>
        <c:ser>
          <c:idx val="10"/>
          <c:order val="10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2'!$U$21:$U$1600</c:f>
              <c:numCache>
                <c:formatCode>General</c:formatCode>
                <c:ptCount val="1580"/>
                <c:pt idx="156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8D-470E-BBB2-D55B1D094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60072"/>
        <c:axId val="1"/>
      </c:scatterChart>
      <c:valAx>
        <c:axId val="902560072"/>
        <c:scaling>
          <c:orientation val="minMax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712206047032475"/>
              <c:y val="0.88291272135286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63605823068309E-2"/>
              <c:y val="0.4113930695371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60072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2553191489361701E-2"/>
          <c:y val="0.90822917704907136"/>
          <c:w val="0.82306830907054873"/>
          <c:h val="6.32911392405063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946355698826238"/>
          <c:y val="3.154574132492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48417453615959E-2"/>
          <c:y val="0.21766561514195584"/>
          <c:w val="0.83221567417295228"/>
          <c:h val="0.580441640378548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  <c:pt idx="1614">
                  <c:v>17995</c:v>
                </c:pt>
                <c:pt idx="1615">
                  <c:v>17996</c:v>
                </c:pt>
                <c:pt idx="1616">
                  <c:v>18239</c:v>
                </c:pt>
              </c:numCache>
            </c:numRef>
          </c:xVal>
          <c:yVal>
            <c:numRef>
              <c:f>'Active 2'!$H$21:$H$1800</c:f>
              <c:numCache>
                <c:formatCode>General</c:formatCode>
                <c:ptCount val="1780"/>
                <c:pt idx="8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D7-43A6-9857-795DD56BD55C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Mallama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2'!$I$21:$I$1600</c:f>
              <c:numCache>
                <c:formatCode>General</c:formatCode>
                <c:ptCount val="1580"/>
                <c:pt idx="614">
                  <c:v>1.3567200003308244E-2</c:v>
                </c:pt>
                <c:pt idx="635">
                  <c:v>1.1632000001554843E-2</c:v>
                </c:pt>
                <c:pt idx="661">
                  <c:v>9.5968000023276545E-3</c:v>
                </c:pt>
                <c:pt idx="707">
                  <c:v>7.8616000027977861E-3</c:v>
                </c:pt>
                <c:pt idx="756">
                  <c:v>4.026399998110719E-3</c:v>
                </c:pt>
                <c:pt idx="782">
                  <c:v>2.4912000008043833E-3</c:v>
                </c:pt>
                <c:pt idx="822">
                  <c:v>1.2560000031953678E-3</c:v>
                </c:pt>
                <c:pt idx="846">
                  <c:v>8.5599999874830246E-4</c:v>
                </c:pt>
                <c:pt idx="886">
                  <c:v>4.2080000275745988E-4</c:v>
                </c:pt>
                <c:pt idx="920">
                  <c:v>3.8560000393772498E-4</c:v>
                </c:pt>
                <c:pt idx="1414">
                  <c:v>-3.4679999997024424E-2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D7-43A6-9857-795DD56BD55C}"/>
            </c:ext>
          </c:extLst>
        </c:ser>
        <c:ser>
          <c:idx val="2"/>
          <c:order val="2"/>
          <c:tx>
            <c:strRef>
              <c:f>'Active 2'!$J$20:$J$20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2'!$J$21:$J$1600</c:f>
              <c:numCache>
                <c:formatCode>General</c:formatCode>
                <c:ptCount val="1580"/>
                <c:pt idx="829">
                  <c:v>9.0400000772206113E-4</c:v>
                </c:pt>
                <c:pt idx="842">
                  <c:v>-1.1936000009882264E-3</c:v>
                </c:pt>
                <c:pt idx="843">
                  <c:v>-4.3344000005163252E-3</c:v>
                </c:pt>
                <c:pt idx="851">
                  <c:v>-1.9095999959972687E-3</c:v>
                </c:pt>
                <c:pt idx="852">
                  <c:v>-3.4447999933036044E-3</c:v>
                </c:pt>
                <c:pt idx="853">
                  <c:v>5.5520000023534521E-4</c:v>
                </c:pt>
                <c:pt idx="854">
                  <c:v>5.5552000048919581E-3</c:v>
                </c:pt>
                <c:pt idx="857">
                  <c:v>-3.106399999524001E-3</c:v>
                </c:pt>
                <c:pt idx="858">
                  <c:v>2.2880000033183023E-3</c:v>
                </c:pt>
                <c:pt idx="859">
                  <c:v>-8.5280000348575413E-4</c:v>
                </c:pt>
                <c:pt idx="862">
                  <c:v>5.4160000581759959E-4</c:v>
                </c:pt>
                <c:pt idx="901">
                  <c:v>-3.7640000009560026E-3</c:v>
                </c:pt>
                <c:pt idx="902">
                  <c:v>4.63040000613546E-3</c:v>
                </c:pt>
                <c:pt idx="903">
                  <c:v>-7.510399998864159E-3</c:v>
                </c:pt>
                <c:pt idx="910">
                  <c:v>5.3631999981007539E-3</c:v>
                </c:pt>
                <c:pt idx="911">
                  <c:v>3.8280000007944182E-3</c:v>
                </c:pt>
                <c:pt idx="912">
                  <c:v>5.8280000012018718E-3</c:v>
                </c:pt>
                <c:pt idx="913">
                  <c:v>9.6000003395602107E-5</c:v>
                </c:pt>
                <c:pt idx="914">
                  <c:v>-4.391999973449856E-4</c:v>
                </c:pt>
                <c:pt idx="921">
                  <c:v>-1.422399996954482E-3</c:v>
                </c:pt>
                <c:pt idx="929">
                  <c:v>-9.7599993750918657E-5</c:v>
                </c:pt>
                <c:pt idx="943">
                  <c:v>-1.5615999946021475E-3</c:v>
                </c:pt>
                <c:pt idx="955">
                  <c:v>-2.3471999957109801E-3</c:v>
                </c:pt>
                <c:pt idx="956">
                  <c:v>-8.8240000332007185E-4</c:v>
                </c:pt>
                <c:pt idx="957">
                  <c:v>-1.4175999967847019E-3</c:v>
                </c:pt>
                <c:pt idx="958">
                  <c:v>-2.9527999940910377E-3</c:v>
                </c:pt>
                <c:pt idx="965">
                  <c:v>4.8000001697801054E-5</c:v>
                </c:pt>
                <c:pt idx="966">
                  <c:v>-2.2399995941668749E-5</c:v>
                </c:pt>
                <c:pt idx="971">
                  <c:v>1.3160000016796403E-3</c:v>
                </c:pt>
                <c:pt idx="972">
                  <c:v>-2.7543999967747368E-3</c:v>
                </c:pt>
                <c:pt idx="974">
                  <c:v>1.1192000092705712E-3</c:v>
                </c:pt>
                <c:pt idx="1004">
                  <c:v>-5.399999936344102E-4</c:v>
                </c:pt>
                <c:pt idx="1005">
                  <c:v>2.389599998423364E-3</c:v>
                </c:pt>
                <c:pt idx="1014">
                  <c:v>-3.3423999993829057E-3</c:v>
                </c:pt>
                <c:pt idx="1025">
                  <c:v>-1.8064000032609329E-3</c:v>
                </c:pt>
                <c:pt idx="1035">
                  <c:v>-1.6487999964738265E-3</c:v>
                </c:pt>
                <c:pt idx="1036">
                  <c:v>6.8960000498918816E-4</c:v>
                </c:pt>
                <c:pt idx="1045">
                  <c:v>-4.5039999531581998E-4</c:v>
                </c:pt>
                <c:pt idx="1049">
                  <c:v>-2.3231999948620796E-3</c:v>
                </c:pt>
                <c:pt idx="1069">
                  <c:v>4.3560000049183145E-3</c:v>
                </c:pt>
                <c:pt idx="1076">
                  <c:v>-2.305599999090191E-3</c:v>
                </c:pt>
                <c:pt idx="1093">
                  <c:v>2.9656000042450614E-3</c:v>
                </c:pt>
                <c:pt idx="1094">
                  <c:v>3.4304000073461793E-3</c:v>
                </c:pt>
                <c:pt idx="1105">
                  <c:v>6.9839999923715368E-4</c:v>
                </c:pt>
                <c:pt idx="1106">
                  <c:v>2.6983999996446073E-3</c:v>
                </c:pt>
                <c:pt idx="1114">
                  <c:v>5.1840000378433615E-4</c:v>
                </c:pt>
                <c:pt idx="1116">
                  <c:v>3.2512000034330413E-3</c:v>
                </c:pt>
                <c:pt idx="1121">
                  <c:v>4.1112000035354868E-3</c:v>
                </c:pt>
                <c:pt idx="1122">
                  <c:v>-3.9591999957337976E-3</c:v>
                </c:pt>
                <c:pt idx="1123">
                  <c:v>-9.5919999876059592E-4</c:v>
                </c:pt>
                <c:pt idx="1124">
                  <c:v>2.0408000054885633E-3</c:v>
                </c:pt>
                <c:pt idx="1125">
                  <c:v>-3.4943999926326796E-3</c:v>
                </c:pt>
                <c:pt idx="1126">
                  <c:v>-3.4943999926326796E-3</c:v>
                </c:pt>
                <c:pt idx="1127">
                  <c:v>-1.494399992225226E-3</c:v>
                </c:pt>
                <c:pt idx="1128">
                  <c:v>3.6480000562733039E-4</c:v>
                </c:pt>
                <c:pt idx="1137">
                  <c:v>-1.2967999937245622E-3</c:v>
                </c:pt>
                <c:pt idx="1138">
                  <c:v>1.6800000594230369E-4</c:v>
                </c:pt>
                <c:pt idx="1142">
                  <c:v>1.1200000153621659E-4</c:v>
                </c:pt>
                <c:pt idx="1144">
                  <c:v>2.3800000053597614E-3</c:v>
                </c:pt>
                <c:pt idx="1152">
                  <c:v>-3.476799996860791E-3</c:v>
                </c:pt>
                <c:pt idx="1153">
                  <c:v>-4.5471999983419664E-3</c:v>
                </c:pt>
                <c:pt idx="1154">
                  <c:v>-2.8847999928984791E-3</c:v>
                </c:pt>
                <c:pt idx="1158">
                  <c:v>-4.4056000042473897E-3</c:v>
                </c:pt>
                <c:pt idx="1159">
                  <c:v>-2.9407999973045662E-3</c:v>
                </c:pt>
                <c:pt idx="1160">
                  <c:v>-1.0815999994520098E-3</c:v>
                </c:pt>
                <c:pt idx="1164">
                  <c:v>-1.2783999991370365E-3</c:v>
                </c:pt>
                <c:pt idx="1165">
                  <c:v>-4.3487999937497079E-3</c:v>
                </c:pt>
                <c:pt idx="1168">
                  <c:v>-6.5455999938421883E-3</c:v>
                </c:pt>
                <c:pt idx="1169">
                  <c:v>-1.0808000006363727E-3</c:v>
                </c:pt>
                <c:pt idx="1175">
                  <c:v>-8.1343999991076998E-3</c:v>
                </c:pt>
                <c:pt idx="1181">
                  <c:v>-4.2607999930623919E-3</c:v>
                </c:pt>
                <c:pt idx="1182">
                  <c:v>-2.3311999975703657E-3</c:v>
                </c:pt>
                <c:pt idx="1183">
                  <c:v>-4.0159999480238184E-4</c:v>
                </c:pt>
                <c:pt idx="1188">
                  <c:v>-3.9927999969222583E-3</c:v>
                </c:pt>
                <c:pt idx="1189">
                  <c:v>-4.0631999945617281E-3</c:v>
                </c:pt>
                <c:pt idx="1190">
                  <c:v>-2.2743999943486415E-3</c:v>
                </c:pt>
                <c:pt idx="1191">
                  <c:v>-5.0064000024576671E-3</c:v>
                </c:pt>
                <c:pt idx="1194">
                  <c:v>-8.3135999957448803E-3</c:v>
                </c:pt>
                <c:pt idx="1201">
                  <c:v>-9.8480000015115365E-3</c:v>
                </c:pt>
                <c:pt idx="1202">
                  <c:v>-8.3832000018446706E-3</c:v>
                </c:pt>
                <c:pt idx="1203">
                  <c:v>-5.9183999983360991E-3</c:v>
                </c:pt>
                <c:pt idx="1204">
                  <c:v>-5.9183999983360991E-3</c:v>
                </c:pt>
                <c:pt idx="1225">
                  <c:v>-3.2664000027580187E-3</c:v>
                </c:pt>
                <c:pt idx="1226">
                  <c:v>-1.2801600001694169E-2</c:v>
                </c:pt>
                <c:pt idx="1229">
                  <c:v>-1.3913599992520176E-2</c:v>
                </c:pt>
                <c:pt idx="1230">
                  <c:v>-1.0448799999721814E-2</c:v>
                </c:pt>
                <c:pt idx="1234">
                  <c:v>-1.7039999998814892E-2</c:v>
                </c:pt>
                <c:pt idx="1235">
                  <c:v>-1.0110399998666253E-2</c:v>
                </c:pt>
                <c:pt idx="1237">
                  <c:v>-6.8423999982769601E-3</c:v>
                </c:pt>
                <c:pt idx="1238">
                  <c:v>-1.1377599999832455E-2</c:v>
                </c:pt>
                <c:pt idx="1240">
                  <c:v>-1.2699200000497513E-2</c:v>
                </c:pt>
                <c:pt idx="1241">
                  <c:v>-1.2234399997396395E-2</c:v>
                </c:pt>
                <c:pt idx="1242">
                  <c:v>-6.2343999961740337E-3</c:v>
                </c:pt>
                <c:pt idx="1243">
                  <c:v>-5.7695999930729158E-3</c:v>
                </c:pt>
                <c:pt idx="1244">
                  <c:v>-1.2304800002311822E-2</c:v>
                </c:pt>
                <c:pt idx="1250">
                  <c:v>-1.4290399994933978E-2</c:v>
                </c:pt>
                <c:pt idx="1251">
                  <c:v>-1.4825600002950523E-2</c:v>
                </c:pt>
                <c:pt idx="1252">
                  <c:v>-1.5431199994054623E-2</c:v>
                </c:pt>
                <c:pt idx="1254">
                  <c:v>-1.4163200001348741E-2</c:v>
                </c:pt>
                <c:pt idx="1255">
                  <c:v>-1.4303999996627681E-2</c:v>
                </c:pt>
                <c:pt idx="1256">
                  <c:v>-1.003599999967264E-2</c:v>
                </c:pt>
                <c:pt idx="1260">
                  <c:v>-1.5680799995607231E-2</c:v>
                </c:pt>
                <c:pt idx="1265">
                  <c:v>-1.6285599995171651E-2</c:v>
                </c:pt>
                <c:pt idx="1266">
                  <c:v>-1.6285599995171651E-2</c:v>
                </c:pt>
                <c:pt idx="1267">
                  <c:v>-1.7158399998152163E-2</c:v>
                </c:pt>
                <c:pt idx="1271">
                  <c:v>-1.6535999995539896E-2</c:v>
                </c:pt>
                <c:pt idx="1288">
                  <c:v>-1.5263999994203914E-2</c:v>
                </c:pt>
                <c:pt idx="1289">
                  <c:v>-1.6869599996425677E-2</c:v>
                </c:pt>
                <c:pt idx="1292">
                  <c:v>-1.5601599996443838E-2</c:v>
                </c:pt>
                <c:pt idx="1294">
                  <c:v>-1.9122399993648287E-2</c:v>
                </c:pt>
                <c:pt idx="1295">
                  <c:v>-1.9192799998563714E-2</c:v>
                </c:pt>
                <c:pt idx="1296">
                  <c:v>-1.8263199999637436E-2</c:v>
                </c:pt>
                <c:pt idx="1297">
                  <c:v>-1.9798399996943772E-2</c:v>
                </c:pt>
                <c:pt idx="1299">
                  <c:v>-1.8386399991868529E-2</c:v>
                </c:pt>
                <c:pt idx="1302">
                  <c:v>-2.6991200000338722E-2</c:v>
                </c:pt>
                <c:pt idx="1303">
                  <c:v>-2.6649599996744655E-2</c:v>
                </c:pt>
                <c:pt idx="1312">
                  <c:v>-2.8025600004184525E-2</c:v>
                </c:pt>
                <c:pt idx="1313">
                  <c:v>-2.4236799996288028E-2</c:v>
                </c:pt>
                <c:pt idx="1315">
                  <c:v>-2.7757600000768434E-2</c:v>
                </c:pt>
                <c:pt idx="1316">
                  <c:v>-2.7292799997667316E-2</c:v>
                </c:pt>
                <c:pt idx="1317">
                  <c:v>-2.6363199998741038E-2</c:v>
                </c:pt>
                <c:pt idx="1318">
                  <c:v>-2.2968799996306188E-2</c:v>
                </c:pt>
                <c:pt idx="1320">
                  <c:v>-2.6559999998426065E-2</c:v>
                </c:pt>
                <c:pt idx="1321">
                  <c:v>-2.8897600001073442E-2</c:v>
                </c:pt>
                <c:pt idx="1329">
                  <c:v>-2.7288799996313173E-2</c:v>
                </c:pt>
                <c:pt idx="1330">
                  <c:v>-2.7288799996313173E-2</c:v>
                </c:pt>
                <c:pt idx="1331">
                  <c:v>-2.7823999997053761E-2</c:v>
                </c:pt>
                <c:pt idx="1334">
                  <c:v>-2.9020800000580493E-2</c:v>
                </c:pt>
                <c:pt idx="1335">
                  <c:v>-2.8555999997479375E-2</c:v>
                </c:pt>
                <c:pt idx="1336">
                  <c:v>-2.9091199998219963E-2</c:v>
                </c:pt>
                <c:pt idx="1339">
                  <c:v>-3.1147199995757546E-2</c:v>
                </c:pt>
                <c:pt idx="1340">
                  <c:v>-3.1823199999053031E-2</c:v>
                </c:pt>
                <c:pt idx="1341">
                  <c:v>-3.0823199995211326E-2</c:v>
                </c:pt>
                <c:pt idx="1342">
                  <c:v>-3.2358399999793619E-2</c:v>
                </c:pt>
                <c:pt idx="1343">
                  <c:v>-2.6358399998571258E-2</c:v>
                </c:pt>
                <c:pt idx="1345">
                  <c:v>-3.148479999799747E-2</c:v>
                </c:pt>
                <c:pt idx="1356">
                  <c:v>-3.27359999937471E-2</c:v>
                </c:pt>
                <c:pt idx="1364">
                  <c:v>-3.2003200001781806E-2</c:v>
                </c:pt>
                <c:pt idx="1365">
                  <c:v>-2.9144000000087544E-2</c:v>
                </c:pt>
                <c:pt idx="1381">
                  <c:v>-2.9270399994857144E-2</c:v>
                </c:pt>
                <c:pt idx="1382">
                  <c:v>-2.7340799999365117E-2</c:v>
                </c:pt>
                <c:pt idx="1383">
                  <c:v>-2.7481600001920015E-2</c:v>
                </c:pt>
                <c:pt idx="1387">
                  <c:v>-3.0072800000198185E-2</c:v>
                </c:pt>
                <c:pt idx="1388">
                  <c:v>-2.8072799999790732E-2</c:v>
                </c:pt>
                <c:pt idx="1389">
                  <c:v>-3.1607999997504521E-2</c:v>
                </c:pt>
                <c:pt idx="1390">
                  <c:v>-3.2143199998245109E-2</c:v>
                </c:pt>
                <c:pt idx="1391">
                  <c:v>-3.0213599995477125E-2</c:v>
                </c:pt>
                <c:pt idx="1397">
                  <c:v>-3.3142400003271177E-2</c:v>
                </c:pt>
                <c:pt idx="1403">
                  <c:v>-3.2393599998613354E-2</c:v>
                </c:pt>
                <c:pt idx="1407">
                  <c:v>-3.3196000003954396E-2</c:v>
                </c:pt>
                <c:pt idx="1411">
                  <c:v>-3.439280000020517E-2</c:v>
                </c:pt>
                <c:pt idx="1412">
                  <c:v>-3.5463199994410388E-2</c:v>
                </c:pt>
                <c:pt idx="1413">
                  <c:v>-3.4998399998585228E-2</c:v>
                </c:pt>
                <c:pt idx="1416">
                  <c:v>-3.5124800000630785E-2</c:v>
                </c:pt>
                <c:pt idx="1417">
                  <c:v>-3.4695200003625359E-2</c:v>
                </c:pt>
                <c:pt idx="1418">
                  <c:v>-3.5730399999010842E-2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D7-43A6-9857-795DD56BD55C}"/>
            </c:ext>
          </c:extLst>
        </c:ser>
        <c:ser>
          <c:idx val="3"/>
          <c:order val="3"/>
          <c:tx>
            <c:strRef>
              <c:f>'Active 2'!$K$20:$K$20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2'!$K$21:$K$1600</c:f>
              <c:numCache>
                <c:formatCode>General</c:formatCode>
                <c:ptCount val="1580"/>
                <c:pt idx="495">
                  <c:v>1.912560000346275E-2</c:v>
                </c:pt>
                <c:pt idx="496">
                  <c:v>1.9858400002704002E-2</c:v>
                </c:pt>
                <c:pt idx="498">
                  <c:v>2.1056000005046371E-2</c:v>
                </c:pt>
                <c:pt idx="535">
                  <c:v>1.9468799997412134E-2</c:v>
                </c:pt>
                <c:pt idx="536">
                  <c:v>1.8398400003206916E-2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4">
                  <c:v>2.0147200004430488E-2</c:v>
                </c:pt>
                <c:pt idx="547">
                  <c:v>1.9471200001135003E-2</c:v>
                </c:pt>
                <c:pt idx="572">
                  <c:v>2.0489599999564234E-2</c:v>
                </c:pt>
                <c:pt idx="573">
                  <c:v>2.3954399999638554E-2</c:v>
                </c:pt>
                <c:pt idx="597">
                  <c:v>1.8971999998029787E-2</c:v>
                </c:pt>
                <c:pt idx="598">
                  <c:v>2.0901600000797771E-2</c:v>
                </c:pt>
                <c:pt idx="602">
                  <c:v>1.6634400002658367E-2</c:v>
                </c:pt>
                <c:pt idx="603">
                  <c:v>2.0564000005833805E-2</c:v>
                </c:pt>
                <c:pt idx="613">
                  <c:v>1.6833600006066263E-2</c:v>
                </c:pt>
                <c:pt idx="623">
                  <c:v>1.4244799996959046E-2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1">
                  <c:v>1.4529599997331388E-2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50">
                  <c:v>1.0924800000793766E-2</c:v>
                </c:pt>
                <c:pt idx="652">
                  <c:v>1.7657600001257379E-2</c:v>
                </c:pt>
                <c:pt idx="653">
                  <c:v>9.0520000012475066E-3</c:v>
                </c:pt>
                <c:pt idx="656">
                  <c:v>7.8696000055060722E-3</c:v>
                </c:pt>
                <c:pt idx="662">
                  <c:v>9.7448000014992431E-3</c:v>
                </c:pt>
                <c:pt idx="663">
                  <c:v>1.9744800003536511E-2</c:v>
                </c:pt>
                <c:pt idx="665">
                  <c:v>9.8720000023604371E-3</c:v>
                </c:pt>
                <c:pt idx="666">
                  <c:v>9.2103999995742925E-3</c:v>
                </c:pt>
                <c:pt idx="670">
                  <c:v>8.6048000011942349E-3</c:v>
                </c:pt>
                <c:pt idx="675">
                  <c:v>8.4639999986393377E-3</c:v>
                </c:pt>
                <c:pt idx="676">
                  <c:v>1.2013600004138425E-2</c:v>
                </c:pt>
                <c:pt idx="683">
                  <c:v>9.8728000011760741E-3</c:v>
                </c:pt>
                <c:pt idx="687">
                  <c:v>5.8024000027216971E-3</c:v>
                </c:pt>
                <c:pt idx="690">
                  <c:v>8.267199998954311E-3</c:v>
                </c:pt>
                <c:pt idx="691">
                  <c:v>1.2267199999769218E-2</c:v>
                </c:pt>
                <c:pt idx="693">
                  <c:v>8.394399999815505E-3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21">
                  <c:v>6.9472000031964853E-3</c:v>
                </c:pt>
                <c:pt idx="725">
                  <c:v>5.4120000058901496E-3</c:v>
                </c:pt>
                <c:pt idx="727">
                  <c:v>9.4120000067050569E-3</c:v>
                </c:pt>
                <c:pt idx="728">
                  <c:v>2.8767999974661507E-3</c:v>
                </c:pt>
                <c:pt idx="730">
                  <c:v>9.8768000025302172E-3</c:v>
                </c:pt>
                <c:pt idx="731">
                  <c:v>1.2876799999503419E-2</c:v>
                </c:pt>
                <c:pt idx="732">
                  <c:v>9.1876799997407943E-2</c:v>
                </c:pt>
                <c:pt idx="736">
                  <c:v>6.2152000027708709E-3</c:v>
                </c:pt>
                <c:pt idx="737">
                  <c:v>7.2151999993366189E-3</c:v>
                </c:pt>
                <c:pt idx="738">
                  <c:v>5.6800000020302832E-3</c:v>
                </c:pt>
                <c:pt idx="739">
                  <c:v>1.0679999999410938E-2</c:v>
                </c:pt>
                <c:pt idx="740">
                  <c:v>7.1448000016971491E-3</c:v>
                </c:pt>
                <c:pt idx="741">
                  <c:v>6.0744000074919313E-3</c:v>
                </c:pt>
                <c:pt idx="742">
                  <c:v>6.5392000033170916E-3</c:v>
                </c:pt>
                <c:pt idx="744">
                  <c:v>6.4128000085474923E-3</c:v>
                </c:pt>
                <c:pt idx="746">
                  <c:v>2.8775999962817878E-3</c:v>
                </c:pt>
                <c:pt idx="747">
                  <c:v>9.8776000013458543E-3</c:v>
                </c:pt>
                <c:pt idx="752">
                  <c:v>4.6807999970042147E-3</c:v>
                </c:pt>
                <c:pt idx="755">
                  <c:v>5.1600000006146729E-3</c:v>
                </c:pt>
                <c:pt idx="757">
                  <c:v>2.1904000022914261E-3</c:v>
                </c:pt>
                <c:pt idx="758">
                  <c:v>2.1200000046519563E-3</c:v>
                </c:pt>
                <c:pt idx="759">
                  <c:v>2.5144000028376468E-3</c:v>
                </c:pt>
                <c:pt idx="760">
                  <c:v>4.5144000032451004E-3</c:v>
                </c:pt>
                <c:pt idx="761">
                  <c:v>3.9792000025045127E-3</c:v>
                </c:pt>
                <c:pt idx="762">
                  <c:v>3.3736000041244552E-3</c:v>
                </c:pt>
                <c:pt idx="763">
                  <c:v>3.8383999999496154E-3</c:v>
                </c:pt>
                <c:pt idx="766">
                  <c:v>-9.0799999452428892E-4</c:v>
                </c:pt>
                <c:pt idx="770">
                  <c:v>9.1747600003145635E-2</c:v>
                </c:pt>
                <c:pt idx="771">
                  <c:v>3.5576000009314157E-3</c:v>
                </c:pt>
                <c:pt idx="772">
                  <c:v>4.0224000040325336E-3</c:v>
                </c:pt>
                <c:pt idx="773">
                  <c:v>3.4871999960159883E-3</c:v>
                </c:pt>
                <c:pt idx="774">
                  <c:v>3.9519999991171062E-3</c:v>
                </c:pt>
                <c:pt idx="779">
                  <c:v>4.8256000009132549E-3</c:v>
                </c:pt>
                <c:pt idx="780">
                  <c:v>3.6287999973865226E-3</c:v>
                </c:pt>
                <c:pt idx="781">
                  <c:v>2.0232000024407171E-3</c:v>
                </c:pt>
                <c:pt idx="783">
                  <c:v>7.1520000346936285E-4</c:v>
                </c:pt>
                <c:pt idx="784">
                  <c:v>3.3072000078391284E-3</c:v>
                </c:pt>
                <c:pt idx="785">
                  <c:v>7.7199999941512942E-4</c:v>
                </c:pt>
                <c:pt idx="786">
                  <c:v>4.1808000023593195E-3</c:v>
                </c:pt>
                <c:pt idx="787">
                  <c:v>2.0399999993969686E-3</c:v>
                </c:pt>
                <c:pt idx="791">
                  <c:v>9.1360000078566372E-4</c:v>
                </c:pt>
                <c:pt idx="803">
                  <c:v>2.2383999967132695E-3</c:v>
                </c:pt>
                <c:pt idx="804">
                  <c:v>-4.2967999979737215E-3</c:v>
                </c:pt>
                <c:pt idx="805">
                  <c:v>-2.2967999975662678E-3</c:v>
                </c:pt>
                <c:pt idx="806">
                  <c:v>-1.2968000010005198E-3</c:v>
                </c:pt>
                <c:pt idx="807">
                  <c:v>2.7031999998143874E-3</c:v>
                </c:pt>
                <c:pt idx="808">
                  <c:v>-8.3199999789940193E-4</c:v>
                </c:pt>
                <c:pt idx="809">
                  <c:v>9.7600008302833885E-5</c:v>
                </c:pt>
                <c:pt idx="811">
                  <c:v>5.7679999736137688E-4</c:v>
                </c:pt>
                <c:pt idx="812">
                  <c:v>-3.9583999969181605E-3</c:v>
                </c:pt>
                <c:pt idx="813">
                  <c:v>2.5064000001293607E-3</c:v>
                </c:pt>
                <c:pt idx="814">
                  <c:v>-2.8799993742723018E-5</c:v>
                </c:pt>
                <c:pt idx="815">
                  <c:v>9.7120000282302499E-4</c:v>
                </c:pt>
                <c:pt idx="816">
                  <c:v>-4.0991999994730577E-3</c:v>
                </c:pt>
                <c:pt idx="817">
                  <c:v>9.0079999790759757E-4</c:v>
                </c:pt>
                <c:pt idx="818">
                  <c:v>2.9007999983150512E-3</c:v>
                </c:pt>
                <c:pt idx="819">
                  <c:v>5.9008000025642104E-3</c:v>
                </c:pt>
                <c:pt idx="821">
                  <c:v>3.2479999936185777E-4</c:v>
                </c:pt>
                <c:pt idx="823">
                  <c:v>-5.8719999942695722E-3</c:v>
                </c:pt>
                <c:pt idx="824">
                  <c:v>7.3256000032415614E-3</c:v>
                </c:pt>
                <c:pt idx="825">
                  <c:v>3.5232000009273179E-3</c:v>
                </c:pt>
                <c:pt idx="826">
                  <c:v>1.0776800001622178E-2</c:v>
                </c:pt>
                <c:pt idx="834">
                  <c:v>-5.4639999871142209E-4</c:v>
                </c:pt>
                <c:pt idx="835">
                  <c:v>5.9184000056120567E-3</c:v>
                </c:pt>
                <c:pt idx="836">
                  <c:v>1.3832000040565617E-3</c:v>
                </c:pt>
                <c:pt idx="837">
                  <c:v>2.4240000493591651E-4</c:v>
                </c:pt>
                <c:pt idx="838">
                  <c:v>2.2424000053433701E-3</c:v>
                </c:pt>
                <c:pt idx="840">
                  <c:v>-3.8136000002850778E-3</c:v>
                </c:pt>
                <c:pt idx="841">
                  <c:v>-8.1360000331187621E-4</c:v>
                </c:pt>
                <c:pt idx="844">
                  <c:v>-8.8319999485975131E-4</c:v>
                </c:pt>
                <c:pt idx="845">
                  <c:v>7.3760000668698922E-4</c:v>
                </c:pt>
                <c:pt idx="847">
                  <c:v>1.935200001753401E-3</c:v>
                </c:pt>
                <c:pt idx="848">
                  <c:v>3.4000000014202669E-3</c:v>
                </c:pt>
                <c:pt idx="849">
                  <c:v>-1.3519999629352242E-4</c:v>
                </c:pt>
                <c:pt idx="850">
                  <c:v>-6.7040000431006774E-4</c:v>
                </c:pt>
                <c:pt idx="855">
                  <c:v>1.8087999997078441E-3</c:v>
                </c:pt>
                <c:pt idx="856">
                  <c:v>4.8087999966810457E-3</c:v>
                </c:pt>
                <c:pt idx="864">
                  <c:v>-5.9920000057900324E-4</c:v>
                </c:pt>
                <c:pt idx="865">
                  <c:v>2.400800003670156E-3</c:v>
                </c:pt>
                <c:pt idx="866">
                  <c:v>1.8656000029295683E-3</c:v>
                </c:pt>
                <c:pt idx="867">
                  <c:v>3.3040000562323257E-4</c:v>
                </c:pt>
                <c:pt idx="869">
                  <c:v>1.2600000045495108E-3</c:v>
                </c:pt>
                <c:pt idx="870">
                  <c:v>-2.7520000003278255E-4</c:v>
                </c:pt>
                <c:pt idx="872">
                  <c:v>-1.5983999983291142E-3</c:v>
                </c:pt>
                <c:pt idx="873">
                  <c:v>-1.3359999866224825E-4</c:v>
                </c:pt>
                <c:pt idx="875">
                  <c:v>-4.2743999947560951E-3</c:v>
                </c:pt>
                <c:pt idx="878">
                  <c:v>-1.3447999954223633E-3</c:v>
                </c:pt>
                <c:pt idx="880">
                  <c:v>1.1999999696854502E-4</c:v>
                </c:pt>
                <c:pt idx="881">
                  <c:v>3.1200000012177043E-3</c:v>
                </c:pt>
                <c:pt idx="882">
                  <c:v>-2.0063999982085079E-3</c:v>
                </c:pt>
                <c:pt idx="883">
                  <c:v>4.5839999802410603E-4</c:v>
                </c:pt>
                <c:pt idx="884">
                  <c:v>-2.0767999958479777E-3</c:v>
                </c:pt>
                <c:pt idx="885">
                  <c:v>3.8800000038463622E-4</c:v>
                </c:pt>
                <c:pt idx="887">
                  <c:v>-7.9849599998851772E-2</c:v>
                </c:pt>
                <c:pt idx="888">
                  <c:v>1.5040000289445743E-4</c:v>
                </c:pt>
                <c:pt idx="889">
                  <c:v>-3.8479999784613028E-4</c:v>
                </c:pt>
                <c:pt idx="890">
                  <c:v>-9.1999999858671799E-4</c:v>
                </c:pt>
                <c:pt idx="891">
                  <c:v>1.4184000028762966E-3</c:v>
                </c:pt>
                <c:pt idx="892">
                  <c:v>1.8831999987014569E-3</c:v>
                </c:pt>
                <c:pt idx="893">
                  <c:v>-6.5199999517062679E-4</c:v>
                </c:pt>
                <c:pt idx="900">
                  <c:v>2.4047999977483414E-3</c:v>
                </c:pt>
                <c:pt idx="906">
                  <c:v>-1.863999932538718E-4</c:v>
                </c:pt>
                <c:pt idx="907">
                  <c:v>3.2080000019050203E-3</c:v>
                </c:pt>
                <c:pt idx="908">
                  <c:v>-3.3272000000579283E-3</c:v>
                </c:pt>
                <c:pt idx="909">
                  <c:v>-2.8623999969568104E-3</c:v>
                </c:pt>
                <c:pt idx="915">
                  <c:v>-1.7911999966599979E-3</c:v>
                </c:pt>
                <c:pt idx="916">
                  <c:v>-8.6159999773371965E-4</c:v>
                </c:pt>
                <c:pt idx="917">
                  <c:v>-1.9319999992148951E-3</c:v>
                </c:pt>
                <c:pt idx="918">
                  <c:v>1.9976000039605424E-3</c:v>
                </c:pt>
                <c:pt idx="919">
                  <c:v>-1.8607999954838306E-3</c:v>
                </c:pt>
                <c:pt idx="923">
                  <c:v>4.9359999684384093E-4</c:v>
                </c:pt>
                <c:pt idx="924">
                  <c:v>-1.1119999981019646E-3</c:v>
                </c:pt>
                <c:pt idx="926">
                  <c:v>1.3527999981306493E-3</c:v>
                </c:pt>
                <c:pt idx="927">
                  <c:v>5.3527999989455566E-3</c:v>
                </c:pt>
                <c:pt idx="930">
                  <c:v>-4.1679999994812533E-3</c:v>
                </c:pt>
                <c:pt idx="931">
                  <c:v>-2.1679999990737997E-3</c:v>
                </c:pt>
                <c:pt idx="932">
                  <c:v>-1.2384000001475215E-3</c:v>
                </c:pt>
                <c:pt idx="933">
                  <c:v>3.7616000045090914E-3</c:v>
                </c:pt>
                <c:pt idx="934">
                  <c:v>4.7616000010748394E-3</c:v>
                </c:pt>
                <c:pt idx="935">
                  <c:v>1.5600000187987462E-4</c:v>
                </c:pt>
                <c:pt idx="936">
                  <c:v>-3.5199999983888119E-3</c:v>
                </c:pt>
                <c:pt idx="937">
                  <c:v>-1.0551999948802404E-3</c:v>
                </c:pt>
                <c:pt idx="938">
                  <c:v>-5.5199998314492404E-5</c:v>
                </c:pt>
                <c:pt idx="939">
                  <c:v>1.9448000020929612E-3</c:v>
                </c:pt>
                <c:pt idx="940">
                  <c:v>2.9447999986587092E-3</c:v>
                </c:pt>
                <c:pt idx="942">
                  <c:v>-2.2519999984069727E-3</c:v>
                </c:pt>
                <c:pt idx="944">
                  <c:v>1.568000006955117E-4</c:v>
                </c:pt>
                <c:pt idx="945">
                  <c:v>1.1567999972612597E-3</c:v>
                </c:pt>
                <c:pt idx="946">
                  <c:v>-5.5591999989701435E-3</c:v>
                </c:pt>
                <c:pt idx="947">
                  <c:v>-2.094399998895824E-3</c:v>
                </c:pt>
                <c:pt idx="950">
                  <c:v>-8.9679999655345455E-4</c:v>
                </c:pt>
                <c:pt idx="951">
                  <c:v>-2.967199994600378E-3</c:v>
                </c:pt>
                <c:pt idx="952">
                  <c:v>-9.6719999419292435E-4</c:v>
                </c:pt>
                <c:pt idx="953">
                  <c:v>-3.0375999995158054E-3</c:v>
                </c:pt>
                <c:pt idx="954">
                  <c:v>-1.0375999991083518E-3</c:v>
                </c:pt>
                <c:pt idx="959">
                  <c:v>-2.628799993544817E-3</c:v>
                </c:pt>
                <c:pt idx="960">
                  <c:v>-1.628799996979069E-3</c:v>
                </c:pt>
                <c:pt idx="961">
                  <c:v>1.6247999956249259E-3</c:v>
                </c:pt>
                <c:pt idx="963">
                  <c:v>-4.6847999983583577E-3</c:v>
                </c:pt>
                <c:pt idx="964">
                  <c:v>1.8927999990410171E-3</c:v>
                </c:pt>
                <c:pt idx="967">
                  <c:v>-3.1631999954697676E-3</c:v>
                </c:pt>
                <c:pt idx="968">
                  <c:v>-1.7688000007183291E-3</c:v>
                </c:pt>
                <c:pt idx="969">
                  <c:v>-2.3743999990983866E-3</c:v>
                </c:pt>
                <c:pt idx="970">
                  <c:v>-9.095999994315207E-4</c:v>
                </c:pt>
                <c:pt idx="973">
                  <c:v>-5.5712000030325726E-3</c:v>
                </c:pt>
                <c:pt idx="975">
                  <c:v>-1.768000001902692E-3</c:v>
                </c:pt>
                <c:pt idx="976">
                  <c:v>-3.0319999495986849E-4</c:v>
                </c:pt>
                <c:pt idx="977">
                  <c:v>-3.3735999968484975E-3</c:v>
                </c:pt>
                <c:pt idx="978">
                  <c:v>-1.4640000154031441E-4</c:v>
                </c:pt>
                <c:pt idx="979">
                  <c:v>3.184000015608035E-4</c:v>
                </c:pt>
                <c:pt idx="980">
                  <c:v>-1.3575999983004294E-3</c:v>
                </c:pt>
                <c:pt idx="981">
                  <c:v>-8.0799999705050141E-4</c:v>
                </c:pt>
                <c:pt idx="985">
                  <c:v>-4.9488000004203059E-3</c:v>
                </c:pt>
                <c:pt idx="987">
                  <c:v>-2.4839999969117343E-3</c:v>
                </c:pt>
                <c:pt idx="988">
                  <c:v>-4.8399999650428072E-4</c:v>
                </c:pt>
                <c:pt idx="991">
                  <c:v>-2.0191999938106164E-3</c:v>
                </c:pt>
                <c:pt idx="992">
                  <c:v>-1.0191999972448684E-3</c:v>
                </c:pt>
                <c:pt idx="996">
                  <c:v>-1.5543999979854561E-3</c:v>
                </c:pt>
                <c:pt idx="997">
                  <c:v>-1.0896000021602958E-3</c:v>
                </c:pt>
                <c:pt idx="998">
                  <c:v>3.7519999750657007E-4</c:v>
                </c:pt>
                <c:pt idx="999">
                  <c:v>-6.1599999971804209E-3</c:v>
                </c:pt>
                <c:pt idx="1001">
                  <c:v>3.8400000048568472E-3</c:v>
                </c:pt>
                <c:pt idx="1002">
                  <c:v>-3.6951999936718494E-3</c:v>
                </c:pt>
                <c:pt idx="1003">
                  <c:v>1.7696000068099238E-3</c:v>
                </c:pt>
                <c:pt idx="1007">
                  <c:v>3.24880000698613E-3</c:v>
                </c:pt>
                <c:pt idx="1009">
                  <c:v>1.7136000024038367E-3</c:v>
                </c:pt>
                <c:pt idx="1010">
                  <c:v>-3.5679999564308673E-4</c:v>
                </c:pt>
                <c:pt idx="1015">
                  <c:v>9.8160000197822228E-4</c:v>
                </c:pt>
                <c:pt idx="1016">
                  <c:v>9.1120000433875248E-4</c:v>
                </c:pt>
                <c:pt idx="1017">
                  <c:v>3.3056000029318966E-3</c:v>
                </c:pt>
                <c:pt idx="1018">
                  <c:v>2.7704000021913089E-3</c:v>
                </c:pt>
                <c:pt idx="1019">
                  <c:v>1.7000000007101335E-3</c:v>
                </c:pt>
                <c:pt idx="1020">
                  <c:v>7.7000000019324943E-3</c:v>
                </c:pt>
                <c:pt idx="1021">
                  <c:v>-3.8351999974111095E-3</c:v>
                </c:pt>
                <c:pt idx="1022">
                  <c:v>-1.4479999663308263E-4</c:v>
                </c:pt>
                <c:pt idx="1023">
                  <c:v>1.7920000391313806E-4</c:v>
                </c:pt>
                <c:pt idx="1024">
                  <c:v>9.6800000028451905E-4</c:v>
                </c:pt>
                <c:pt idx="1027">
                  <c:v>3.7680000241380185E-4</c:v>
                </c:pt>
                <c:pt idx="1028">
                  <c:v>3.0640000477433205E-4</c:v>
                </c:pt>
                <c:pt idx="1029">
                  <c:v>2.3600000713486224E-4</c:v>
                </c:pt>
                <c:pt idx="1030">
                  <c:v>7.0080000296002254E-4</c:v>
                </c:pt>
                <c:pt idx="1031">
                  <c:v>-1.803999999538064E-3</c:v>
                </c:pt>
                <c:pt idx="1032">
                  <c:v>6.6079999669454992E-4</c:v>
                </c:pt>
                <c:pt idx="1033">
                  <c:v>1.5199999979813583E-3</c:v>
                </c:pt>
                <c:pt idx="1034">
                  <c:v>9.8479999724077061E-4</c:v>
                </c:pt>
                <c:pt idx="1037">
                  <c:v>7.056000002194196E-3</c:v>
                </c:pt>
                <c:pt idx="1038">
                  <c:v>1.520800004072953E-3</c:v>
                </c:pt>
                <c:pt idx="1039">
                  <c:v>9.152000056928955E-4</c:v>
                </c:pt>
                <c:pt idx="1040">
                  <c:v>1.9152000022586435E-3</c:v>
                </c:pt>
                <c:pt idx="1041">
                  <c:v>-1.8872000000556E-3</c:v>
                </c:pt>
                <c:pt idx="1042">
                  <c:v>2.1128000007593073E-3</c:v>
                </c:pt>
                <c:pt idx="1043">
                  <c:v>3.1128000046010129E-3</c:v>
                </c:pt>
                <c:pt idx="1044">
                  <c:v>4.1128000011667609E-3</c:v>
                </c:pt>
                <c:pt idx="1047">
                  <c:v>-1.4079999964451417E-3</c:v>
                </c:pt>
                <c:pt idx="1048">
                  <c:v>-5.9431999980006367E-3</c:v>
                </c:pt>
                <c:pt idx="1050">
                  <c:v>-2.7455999952508137E-3</c:v>
                </c:pt>
                <c:pt idx="1051">
                  <c:v>-1.2807999955839477E-3</c:v>
                </c:pt>
                <c:pt idx="1052">
                  <c:v>-8.1599999248282984E-4</c:v>
                </c:pt>
                <c:pt idx="1053">
                  <c:v>-1.3512000004993752E-3</c:v>
                </c:pt>
                <c:pt idx="1054">
                  <c:v>-3.5120000393362716E-4</c:v>
                </c:pt>
                <c:pt idx="1055">
                  <c:v>-3.1239999952958897E-3</c:v>
                </c:pt>
                <c:pt idx="1060">
                  <c:v>1.0032000063802116E-3</c:v>
                </c:pt>
                <c:pt idx="1068">
                  <c:v>1.6656000007060356E-3</c:v>
                </c:pt>
                <c:pt idx="1070">
                  <c:v>4.6880000445526093E-4</c:v>
                </c:pt>
                <c:pt idx="1071">
                  <c:v>-1.0664000001270324E-3</c:v>
                </c:pt>
                <c:pt idx="1077">
                  <c:v>2.1312000026227906E-3</c:v>
                </c:pt>
                <c:pt idx="1079">
                  <c:v>1.0048000040114857E-3</c:v>
                </c:pt>
                <c:pt idx="1080">
                  <c:v>-5.3039999329484999E-4</c:v>
                </c:pt>
                <c:pt idx="1081">
                  <c:v>-3.1359999993583187E-3</c:v>
                </c:pt>
                <c:pt idx="1082">
                  <c:v>8.6400000145658851E-4</c:v>
                </c:pt>
                <c:pt idx="1084">
                  <c:v>1.7936000076588243E-3</c:v>
                </c:pt>
                <c:pt idx="1085">
                  <c:v>2.0239999867044389E-4</c:v>
                </c:pt>
                <c:pt idx="1086">
                  <c:v>-8.6799999553477392E-4</c:v>
                </c:pt>
                <c:pt idx="1087">
                  <c:v>5.132000005687587E-3</c:v>
                </c:pt>
                <c:pt idx="1088">
                  <c:v>-2.4031999928411096E-3</c:v>
                </c:pt>
                <c:pt idx="1089">
                  <c:v>-4.0319999243365601E-4</c:v>
                </c:pt>
                <c:pt idx="1090">
                  <c:v>4.5968000049469993E-3</c:v>
                </c:pt>
                <c:pt idx="1091">
                  <c:v>2.7536000052350573E-3</c:v>
                </c:pt>
                <c:pt idx="1095">
                  <c:v>8.95200006198138E-4</c:v>
                </c:pt>
                <c:pt idx="1099">
                  <c:v>-7.9919999989215285E-3</c:v>
                </c:pt>
                <c:pt idx="1101">
                  <c:v>8.000002708286047E-6</c:v>
                </c:pt>
                <c:pt idx="1102">
                  <c:v>-5.2719999803230166E-4</c:v>
                </c:pt>
                <c:pt idx="1103">
                  <c:v>-2.0623999953386374E-3</c:v>
                </c:pt>
                <c:pt idx="1104">
                  <c:v>1.8672000005608425E-3</c:v>
                </c:pt>
                <c:pt idx="1107">
                  <c:v>-7.2399999771732837E-4</c:v>
                </c:pt>
                <c:pt idx="1108">
                  <c:v>6.7039999703411013E-4</c:v>
                </c:pt>
                <c:pt idx="1109">
                  <c:v>-4.5599999430123717E-4</c:v>
                </c:pt>
                <c:pt idx="1110">
                  <c:v>-1.0526400001253933E-2</c:v>
                </c:pt>
                <c:pt idx="1111">
                  <c:v>-1.5263999957824126E-3</c:v>
                </c:pt>
                <c:pt idx="1112">
                  <c:v>1.81200000224635E-3</c:v>
                </c:pt>
                <c:pt idx="1113">
                  <c:v>-3.3287999976892024E-3</c:v>
                </c:pt>
                <c:pt idx="1115">
                  <c:v>3.663119999691844E-2</c:v>
                </c:pt>
                <c:pt idx="1117">
                  <c:v>-6.6495999926701188E-3</c:v>
                </c:pt>
                <c:pt idx="1118">
                  <c:v>6.350400006340351E-3</c:v>
                </c:pt>
                <c:pt idx="1119">
                  <c:v>-6.1848000041209161E-3</c:v>
                </c:pt>
                <c:pt idx="1120">
                  <c:v>1.2800000040442683E-3</c:v>
                </c:pt>
                <c:pt idx="1129">
                  <c:v>3.2240000000456348E-3</c:v>
                </c:pt>
                <c:pt idx="1130">
                  <c:v>-3.8160000258358195E-4</c:v>
                </c:pt>
                <c:pt idx="1131">
                  <c:v>1.6183999978238717E-3</c:v>
                </c:pt>
                <c:pt idx="1132">
                  <c:v>-6.9167999972705729E-3</c:v>
                </c:pt>
                <c:pt idx="1133">
                  <c:v>-3.9168000002973713E-3</c:v>
                </c:pt>
                <c:pt idx="1134">
                  <c:v>8.3200000517535955E-5</c:v>
                </c:pt>
                <c:pt idx="1135">
                  <c:v>1.5480000001844019E-3</c:v>
                </c:pt>
                <c:pt idx="1136">
                  <c:v>2.5480000040261075E-3</c:v>
                </c:pt>
                <c:pt idx="1141">
                  <c:v>8.8640000467421487E-4</c:v>
                </c:pt>
                <c:pt idx="1143">
                  <c:v>-4.3807999973068945E-3</c:v>
                </c:pt>
                <c:pt idx="1145">
                  <c:v>-4.2240000038873404E-3</c:v>
                </c:pt>
                <c:pt idx="1146">
                  <c:v>-4.7591999973519705E-3</c:v>
                </c:pt>
                <c:pt idx="1147">
                  <c:v>-8.2943999950657599E-3</c:v>
                </c:pt>
                <c:pt idx="1148">
                  <c:v>-1.294399997277651E-3</c:v>
                </c:pt>
                <c:pt idx="1150">
                  <c:v>-2.6399997295811772E-5</c:v>
                </c:pt>
                <c:pt idx="1155">
                  <c:v>-5.7015999991563149E-3</c:v>
                </c:pt>
                <c:pt idx="1156">
                  <c:v>2.98400002066046E-4</c:v>
                </c:pt>
                <c:pt idx="1157">
                  <c:v>-2.367999913985841E-4</c:v>
                </c:pt>
                <c:pt idx="1161">
                  <c:v>-2.927999958046712E-4</c:v>
                </c:pt>
                <c:pt idx="1162">
                  <c:v>-1.0827999998582527E-2</c:v>
                </c:pt>
                <c:pt idx="1176">
                  <c:v>-2.8104000011808239E-3</c:v>
                </c:pt>
                <c:pt idx="1177">
                  <c:v>-5.3456000023288652E-3</c:v>
                </c:pt>
                <c:pt idx="1178">
                  <c:v>-4.8807999992277473E-3</c:v>
                </c:pt>
                <c:pt idx="1179">
                  <c:v>4.4320000597508624E-4</c:v>
                </c:pt>
                <c:pt idx="1180">
                  <c:v>1.9080000056419522E-3</c:v>
                </c:pt>
                <c:pt idx="1184">
                  <c:v>-4.6832000007270835E-3</c:v>
                </c:pt>
                <c:pt idx="1185">
                  <c:v>-5.2183999941917136E-3</c:v>
                </c:pt>
                <c:pt idx="1186">
                  <c:v>-2.1839999681105837E-4</c:v>
                </c:pt>
                <c:pt idx="1187">
                  <c:v>-7.2887999922386371E-3</c:v>
                </c:pt>
                <c:pt idx="1192">
                  <c:v>-5.2879999930155464E-3</c:v>
                </c:pt>
                <c:pt idx="1193">
                  <c:v>-5.8232000010320917E-3</c:v>
                </c:pt>
                <c:pt idx="1195">
                  <c:v>7.5880000003962778E-3</c:v>
                </c:pt>
                <c:pt idx="1196">
                  <c:v>7.05279999965569E-3</c:v>
                </c:pt>
                <c:pt idx="1197">
                  <c:v>-8.5383999976329505E-3</c:v>
                </c:pt>
                <c:pt idx="1198">
                  <c:v>-1.1073599998780992E-2</c:v>
                </c:pt>
                <c:pt idx="1199">
                  <c:v>-5.073599997558631E-3</c:v>
                </c:pt>
                <c:pt idx="1200">
                  <c:v>8.3912000045529567E-3</c:v>
                </c:pt>
                <c:pt idx="1205">
                  <c:v>-6.8615999989560805E-3</c:v>
                </c:pt>
                <c:pt idx="1207">
                  <c:v>-5.6079999994835816E-3</c:v>
                </c:pt>
                <c:pt idx="1208">
                  <c:v>8.5680000483989716E-4</c:v>
                </c:pt>
                <c:pt idx="1209">
                  <c:v>-8.2135999982710928E-3</c:v>
                </c:pt>
                <c:pt idx="1210">
                  <c:v>-4.2135999974561855E-3</c:v>
                </c:pt>
                <c:pt idx="1211">
                  <c:v>-2.2136000043246895E-3</c:v>
                </c:pt>
                <c:pt idx="1212">
                  <c:v>-6.9855999972787686E-3</c:v>
                </c:pt>
                <c:pt idx="1213">
                  <c:v>-7.5207999980193563E-3</c:v>
                </c:pt>
                <c:pt idx="1215">
                  <c:v>-9.1264000002411194E-3</c:v>
                </c:pt>
                <c:pt idx="1224">
                  <c:v>-9.3935999975656159E-3</c:v>
                </c:pt>
                <c:pt idx="1227">
                  <c:v>-7.3368000012123957E-3</c:v>
                </c:pt>
                <c:pt idx="1231">
                  <c:v>-8.5896000018692575E-3</c:v>
                </c:pt>
                <c:pt idx="1232">
                  <c:v>1.0410399998363573E-2</c:v>
                </c:pt>
                <c:pt idx="1233">
                  <c:v>-1.0659999999916181E-2</c:v>
                </c:pt>
                <c:pt idx="1236">
                  <c:v>-1.0462400001415517E-2</c:v>
                </c:pt>
                <c:pt idx="1239">
                  <c:v>-7.7839999939897098E-3</c:v>
                </c:pt>
                <c:pt idx="1245">
                  <c:v>-1.3051199995970819E-2</c:v>
                </c:pt>
                <c:pt idx="1246">
                  <c:v>-8.0511999985901639E-3</c:v>
                </c:pt>
                <c:pt idx="1247">
                  <c:v>-1.2586400000145659E-2</c:v>
                </c:pt>
                <c:pt idx="1253">
                  <c:v>-8.2479999982751906E-3</c:v>
                </c:pt>
                <c:pt idx="1257">
                  <c:v>-1.4923199996701442E-2</c:v>
                </c:pt>
                <c:pt idx="1258">
                  <c:v>-1.7103999998653308E-2</c:v>
                </c:pt>
                <c:pt idx="1259">
                  <c:v>-1.9976799994765315E-2</c:v>
                </c:pt>
                <c:pt idx="1263">
                  <c:v>-1.5173599997069687E-2</c:v>
                </c:pt>
                <c:pt idx="1272">
                  <c:v>-1.8423200002871454E-2</c:v>
                </c:pt>
                <c:pt idx="1276">
                  <c:v>-1.8759999991743825E-2</c:v>
                </c:pt>
                <c:pt idx="1293">
                  <c:v>-2.1024000001489185E-2</c:v>
                </c:pt>
                <c:pt idx="1298">
                  <c:v>-1.6952799996943213E-2</c:v>
                </c:pt>
                <c:pt idx="1304">
                  <c:v>-2.1649599999364E-2</c:v>
                </c:pt>
                <c:pt idx="1309">
                  <c:v>-2.639439999620663E-2</c:v>
                </c:pt>
                <c:pt idx="1310">
                  <c:v>-2.4929599996539764E-2</c:v>
                </c:pt>
                <c:pt idx="1311">
                  <c:v>-2.6786399997945409E-2</c:v>
                </c:pt>
                <c:pt idx="1332">
                  <c:v>-3.103519999422133E-2</c:v>
                </c:pt>
                <c:pt idx="1337">
                  <c:v>-2.8837599995313212E-2</c:v>
                </c:pt>
                <c:pt idx="1346">
                  <c:v>-3.4836799997719936E-2</c:v>
                </c:pt>
                <c:pt idx="1360">
                  <c:v>-3.5623199997644406E-2</c:v>
                </c:pt>
                <c:pt idx="1386">
                  <c:v>-2.6692799998272676E-2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D7-43A6-9857-795DD56BD55C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BRNO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2'!$L$21:$L$1600</c:f>
              <c:numCache>
                <c:formatCode>General</c:formatCode>
                <c:ptCount val="1580"/>
                <c:pt idx="1000">
                  <c:v>-3.1600000002072193E-3</c:v>
                </c:pt>
                <c:pt idx="1261">
                  <c:v>-2.0103199996810872E-2</c:v>
                </c:pt>
                <c:pt idx="1262">
                  <c:v>-6.1032000012346543E-3</c:v>
                </c:pt>
                <c:pt idx="1264">
                  <c:v>-6.7087999996147119E-3</c:v>
                </c:pt>
                <c:pt idx="1268">
                  <c:v>-2.0155999998678453E-2</c:v>
                </c:pt>
                <c:pt idx="1269">
                  <c:v>-1.1156000000482891E-2</c:v>
                </c:pt>
                <c:pt idx="1270">
                  <c:v>-1.0155999996641185E-2</c:v>
                </c:pt>
                <c:pt idx="1273">
                  <c:v>-1.7366399995808024E-2</c:v>
                </c:pt>
                <c:pt idx="1274">
                  <c:v>-2.2224799999094103E-2</c:v>
                </c:pt>
                <c:pt idx="1275">
                  <c:v>-1.8224799998279195E-2</c:v>
                </c:pt>
                <c:pt idx="1277">
                  <c:v>-1.283040000271285E-2</c:v>
                </c:pt>
                <c:pt idx="1278">
                  <c:v>-1.0830400002305396E-2</c:v>
                </c:pt>
                <c:pt idx="1279">
                  <c:v>-1.8348800003877841E-2</c:v>
                </c:pt>
                <c:pt idx="1280">
                  <c:v>-1.6348800003470387E-2</c:v>
                </c:pt>
                <c:pt idx="1281">
                  <c:v>-1.4348800003062934E-2</c:v>
                </c:pt>
                <c:pt idx="1282">
                  <c:v>-9.3487999984063208E-3</c:v>
                </c:pt>
                <c:pt idx="1283">
                  <c:v>-1.7419199997675605E-2</c:v>
                </c:pt>
                <c:pt idx="1284">
                  <c:v>-1.6419199993833899E-2</c:v>
                </c:pt>
                <c:pt idx="1285">
                  <c:v>-1.4419200000702403E-2</c:v>
                </c:pt>
                <c:pt idx="1286">
                  <c:v>-9.4191999960457906E-3</c:v>
                </c:pt>
                <c:pt idx="1287">
                  <c:v>-7.419199995638337E-3</c:v>
                </c:pt>
                <c:pt idx="1291">
                  <c:v>-8.0104000007850118E-3</c:v>
                </c:pt>
                <c:pt idx="1300">
                  <c:v>-1.8203199993877206E-2</c:v>
                </c:pt>
                <c:pt idx="1486">
                  <c:v>-5.2833599998848513E-2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D7-43A6-9857-795DD56BD55C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2'!$M$21:$M$1600</c:f>
              <c:numCache>
                <c:formatCode>General</c:formatCode>
                <c:ptCount val="1580"/>
                <c:pt idx="415">
                  <c:v>2.2881600001710467E-2</c:v>
                </c:pt>
                <c:pt idx="430">
                  <c:v>2.3403200000757352E-2</c:v>
                </c:pt>
                <c:pt idx="433">
                  <c:v>2.4882400000933558E-2</c:v>
                </c:pt>
                <c:pt idx="448">
                  <c:v>1.9844000002194662E-2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7">
                  <c:v>1.9879200001014397E-2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7">
                  <c:v>1.8429600000672508E-2</c:v>
                </c:pt>
                <c:pt idx="558">
                  <c:v>2.3824000003514811E-2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7">
                  <c:v>-0.13250359999801731</c:v>
                </c:pt>
                <c:pt idx="569">
                  <c:v>2.1912000003794674E-2</c:v>
                </c:pt>
                <c:pt idx="570">
                  <c:v>2.1236000007775147E-2</c:v>
                </c:pt>
                <c:pt idx="571">
                  <c:v>1.5989600004104432E-2</c:v>
                </c:pt>
                <c:pt idx="574">
                  <c:v>2.2919200004253071E-2</c:v>
                </c:pt>
                <c:pt idx="575">
                  <c:v>2.054879999923287E-2</c:v>
                </c:pt>
                <c:pt idx="576">
                  <c:v>2.0548800006508827E-2</c:v>
                </c:pt>
                <c:pt idx="578">
                  <c:v>-0.21000279999861959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600">
                  <c:v>1.5875199998845346E-2</c:v>
                </c:pt>
                <c:pt idx="601">
                  <c:v>1.4404800000193063E-2</c:v>
                </c:pt>
                <c:pt idx="622">
                  <c:v>1.5780000001541339E-2</c:v>
                </c:pt>
                <c:pt idx="624">
                  <c:v>1.4974400000937749E-2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20">
                  <c:v>6.1472000015783124E-3</c:v>
                </c:pt>
                <c:pt idx="743">
                  <c:v>8.4831999993184581E-3</c:v>
                </c:pt>
                <c:pt idx="745">
                  <c:v>7.4128000051132403E-3</c:v>
                </c:pt>
                <c:pt idx="768">
                  <c:v>-0.18576519999623997</c:v>
                </c:pt>
                <c:pt idx="789">
                  <c:v>-1.599999814061448E-5</c:v>
                </c:pt>
                <c:pt idx="860">
                  <c:v>1.1471999969216995E-3</c:v>
                </c:pt>
                <c:pt idx="863">
                  <c:v>3.5416000027908012E-3</c:v>
                </c:pt>
                <c:pt idx="874">
                  <c:v>-2.8974399996513966E-2</c:v>
                </c:pt>
                <c:pt idx="876">
                  <c:v>-2.9209599997557234E-2</c:v>
                </c:pt>
                <c:pt idx="894">
                  <c:v>8.2000005932059139E-5</c:v>
                </c:pt>
                <c:pt idx="895">
                  <c:v>-2.4531999952159822E-3</c:v>
                </c:pt>
                <c:pt idx="896">
                  <c:v>-1.1544000008143485E-3</c:v>
                </c:pt>
                <c:pt idx="904">
                  <c:v>-6.5103999950224534E-3</c:v>
                </c:pt>
                <c:pt idx="905">
                  <c:v>-6.0455999919213355E-3</c:v>
                </c:pt>
                <c:pt idx="922">
                  <c:v>-1.7839999927673489E-3</c:v>
                </c:pt>
                <c:pt idx="941">
                  <c:v>-1.6536000039195642E-3</c:v>
                </c:pt>
                <c:pt idx="962">
                  <c:v>1.264000020455569E-4</c:v>
                </c:pt>
                <c:pt idx="1012">
                  <c:v>-1.6079999477369711E-4</c:v>
                </c:pt>
                <c:pt idx="1358">
                  <c:v>-3.2987999999022577E-2</c:v>
                </c:pt>
                <c:pt idx="1362">
                  <c:v>-3.3023199997842312E-2</c:v>
                </c:pt>
                <c:pt idx="1367">
                  <c:v>-3.2760799993411638E-2</c:v>
                </c:pt>
                <c:pt idx="1385">
                  <c:v>-3.3257600000069942E-2</c:v>
                </c:pt>
                <c:pt idx="1405">
                  <c:v>-3.4515999999712221E-2</c:v>
                </c:pt>
                <c:pt idx="1428">
                  <c:v>-3.745599999820115E-2</c:v>
                </c:pt>
                <c:pt idx="1460">
                  <c:v>-4.1954399996029679E-2</c:v>
                </c:pt>
                <c:pt idx="1472">
                  <c:v>-4.5137599998270161E-2</c:v>
                </c:pt>
                <c:pt idx="1475">
                  <c:v>-4.6636799997941125E-2</c:v>
                </c:pt>
                <c:pt idx="1482">
                  <c:v>-4.8182399994402658E-2</c:v>
                </c:pt>
                <c:pt idx="1490">
                  <c:v>-5.3002399996330496E-2</c:v>
                </c:pt>
                <c:pt idx="1501">
                  <c:v>-5.6025599995336961E-2</c:v>
                </c:pt>
                <c:pt idx="1505">
                  <c:v>-5.6054400003631599E-2</c:v>
                </c:pt>
                <c:pt idx="1506">
                  <c:v>-5.6558399999630637E-2</c:v>
                </c:pt>
                <c:pt idx="1517">
                  <c:v>-6.1851999998907559E-2</c:v>
                </c:pt>
                <c:pt idx="1518">
                  <c:v>-6.2387199999648146E-2</c:v>
                </c:pt>
                <c:pt idx="1527">
                  <c:v>-6.124400000408059E-2</c:v>
                </c:pt>
                <c:pt idx="1528">
                  <c:v>-6.4115999994101003E-2</c:v>
                </c:pt>
                <c:pt idx="1532">
                  <c:v>-6.7134400000213645E-2</c:v>
                </c:pt>
                <c:pt idx="1535">
                  <c:v>-6.4448399993125349E-2</c:v>
                </c:pt>
                <c:pt idx="1542">
                  <c:v>-6.9745599997986574E-2</c:v>
                </c:pt>
                <c:pt idx="1547">
                  <c:v>-6.9536000002699438E-2</c:v>
                </c:pt>
                <c:pt idx="1549">
                  <c:v>-7.1959199995035306E-2</c:v>
                </c:pt>
                <c:pt idx="1550">
                  <c:v>-7.1994399993855041E-2</c:v>
                </c:pt>
                <c:pt idx="1551">
                  <c:v>-7.1994399993855041E-2</c:v>
                </c:pt>
                <c:pt idx="1556">
                  <c:v>-7.5079200003528967E-2</c:v>
                </c:pt>
                <c:pt idx="1563">
                  <c:v>-7.9324000005726703E-2</c:v>
                </c:pt>
                <c:pt idx="157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D7-43A6-9857-795DD56BD55C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2'!$N$21:$N$1600</c:f>
              <c:numCache>
                <c:formatCode>General</c:formatCode>
                <c:ptCount val="1580"/>
                <c:pt idx="1429">
                  <c:v>-3.7571199994999915E-2</c:v>
                </c:pt>
                <c:pt idx="1502">
                  <c:v>-5.5839294807810802E-2</c:v>
                </c:pt>
                <c:pt idx="1579">
                  <c:v>-9.0626200166298077E-2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D7-43A6-9857-795DD56BD55C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2'!$O$21:$O$1600</c:f>
              <c:numCache>
                <c:formatCode>General</c:formatCode>
                <c:ptCount val="1580"/>
                <c:pt idx="1438">
                  <c:v>-3.7450399999215733E-2</c:v>
                </c:pt>
                <c:pt idx="1440">
                  <c:v>-4.1585599996324163E-2</c:v>
                </c:pt>
                <c:pt idx="1442">
                  <c:v>-4.0885599999455735E-2</c:v>
                </c:pt>
                <c:pt idx="1445">
                  <c:v>-4.018559999531135E-2</c:v>
                </c:pt>
                <c:pt idx="1446">
                  <c:v>-4.018559999531135E-2</c:v>
                </c:pt>
                <c:pt idx="1447">
                  <c:v>-3.7385600000561681E-2</c:v>
                </c:pt>
                <c:pt idx="1459">
                  <c:v>-4.2004399998404551E-2</c:v>
                </c:pt>
                <c:pt idx="1461">
                  <c:v>-4.5524799999839161E-2</c:v>
                </c:pt>
                <c:pt idx="1463">
                  <c:v>-3.5124800000630785E-2</c:v>
                </c:pt>
                <c:pt idx="1465">
                  <c:v>-2.4024799997278024E-2</c:v>
                </c:pt>
                <c:pt idx="1474">
                  <c:v>-4.3480799999088049E-2</c:v>
                </c:pt>
                <c:pt idx="1509">
                  <c:v>-5.6552000001829583E-2</c:v>
                </c:pt>
                <c:pt idx="1539">
                  <c:v>-6.9364399998448789E-2</c:v>
                </c:pt>
                <c:pt idx="1564">
                  <c:v>-7.96591999969678E-2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D7-43A6-9857-795DD56BD55C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2'!$F$21:$F$1659</c:f>
              <c:numCache>
                <c:formatCode>General</c:formatCode>
                <c:ptCount val="1639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  <c:pt idx="1614">
                  <c:v>17995</c:v>
                </c:pt>
                <c:pt idx="1615">
                  <c:v>17996</c:v>
                </c:pt>
                <c:pt idx="1616">
                  <c:v>18239</c:v>
                </c:pt>
              </c:numCache>
            </c:numRef>
          </c:xVal>
          <c:yVal>
            <c:numRef>
              <c:f>'Active 2'!$P$21:$P$1659</c:f>
              <c:numCache>
                <c:formatCode>General</c:formatCode>
                <c:ptCount val="1639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3">
                  <c:v>0.22699720000309753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1">
                  <c:v>3.5360800000489689E-2</c:v>
                </c:pt>
                <c:pt idx="262">
                  <c:v>3.5360800000489689E-2</c:v>
                </c:pt>
                <c:pt idx="263">
                  <c:v>3.6360800004331395E-2</c:v>
                </c:pt>
                <c:pt idx="264">
                  <c:v>3.6360800004331395E-2</c:v>
                </c:pt>
                <c:pt idx="265">
                  <c:v>3.7360800000897143E-2</c:v>
                </c:pt>
                <c:pt idx="266">
                  <c:v>2.9290400001627859E-2</c:v>
                </c:pt>
                <c:pt idx="267">
                  <c:v>3.6290400006691925E-2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8">
                  <c:v>3.1628800003090873E-2</c:v>
                </c:pt>
                <c:pt idx="279">
                  <c:v>3.6628800007747486E-2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6">
                  <c:v>4.0361600003961939E-2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8">
                  <c:v>2.8383200005919207E-2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2">
                  <c:v>2.4725600000238046E-2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09">
                  <c:v>2.3800800001481548E-2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2">
                  <c:v>4.0376800003286917E-2</c:v>
                </c:pt>
                <c:pt idx="363">
                  <c:v>2.4841600003128406E-2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2">
                  <c:v>1.9596000005549286E-2</c:v>
                </c:pt>
                <c:pt idx="393">
                  <c:v>1.806080000824295E-2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1">
                  <c:v>1.5399200005049352E-2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6">
                  <c:v>1.5328800000133924E-2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1">
                  <c:v>2.0258400007151067E-2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16">
                  <c:v>1.5544000001682434E-2</c:v>
                </c:pt>
                <c:pt idx="417">
                  <c:v>1.9544000002497341E-2</c:v>
                </c:pt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4">
                  <c:v>1.9938400000683032E-2</c:v>
                </c:pt>
                <c:pt idx="425">
                  <c:v>1.9938400000683032E-2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39">
                  <c:v>1.8672800004424062E-2</c:v>
                </c:pt>
                <c:pt idx="440">
                  <c:v>2.0137600004090928E-2</c:v>
                </c:pt>
                <c:pt idx="441">
                  <c:v>1.835600000777049E-2</c:v>
                </c:pt>
                <c:pt idx="442">
                  <c:v>2.0420799999556039E-2</c:v>
                </c:pt>
                <c:pt idx="443">
                  <c:v>1.8885600002249703E-2</c:v>
                </c:pt>
                <c:pt idx="444">
                  <c:v>2.198560000397265E-2</c:v>
                </c:pt>
                <c:pt idx="445">
                  <c:v>1.8023999997240026E-2</c:v>
                </c:pt>
                <c:pt idx="446">
                  <c:v>1.8223999999463558E-2</c:v>
                </c:pt>
                <c:pt idx="447">
                  <c:v>9.118400004808791E-3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7">
                  <c:v>2.1636800003761891E-2</c:v>
                </c:pt>
                <c:pt idx="468">
                  <c:v>2.2636800000327639E-2</c:v>
                </c:pt>
                <c:pt idx="469">
                  <c:v>2.3336800004472025E-2</c:v>
                </c:pt>
                <c:pt idx="470">
                  <c:v>2.3636800004169345E-2</c:v>
                </c:pt>
                <c:pt idx="471">
                  <c:v>2.3636800004169345E-2</c:v>
                </c:pt>
                <c:pt idx="472">
                  <c:v>2.863680000155E-2</c:v>
                </c:pt>
                <c:pt idx="473">
                  <c:v>2.3101600003428757E-2</c:v>
                </c:pt>
                <c:pt idx="474">
                  <c:v>2.3566400006529875E-2</c:v>
                </c:pt>
                <c:pt idx="475">
                  <c:v>2.4566400003095623E-2</c:v>
                </c:pt>
                <c:pt idx="476">
                  <c:v>2.4631200001749676E-2</c:v>
                </c:pt>
                <c:pt idx="477">
                  <c:v>2.3760800002492033E-2</c:v>
                </c:pt>
                <c:pt idx="478">
                  <c:v>2.0904800003336277E-2</c:v>
                </c:pt>
                <c:pt idx="479">
                  <c:v>2.2234399999433663E-2</c:v>
                </c:pt>
                <c:pt idx="480">
                  <c:v>2.1299200001521967E-2</c:v>
                </c:pt>
                <c:pt idx="481">
                  <c:v>2.2299199998087715E-2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7">
                  <c:v>2.2252800001297146E-2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11">
                  <c:v>1.9199200003640726E-2</c:v>
                </c:pt>
                <c:pt idx="512">
                  <c:v>2.0199200007482432E-2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5">
                  <c:v>2.3147200001403689E-2</c:v>
                </c:pt>
                <c:pt idx="546">
                  <c:v>2.3612000004504807E-2</c:v>
                </c:pt>
                <c:pt idx="555">
                  <c:v>2.734480000071926E-2</c:v>
                </c:pt>
                <c:pt idx="556">
                  <c:v>2.680960000725463E-2</c:v>
                </c:pt>
                <c:pt idx="559">
                  <c:v>2.2981599999184255E-2</c:v>
                </c:pt>
                <c:pt idx="561">
                  <c:v>1.8094400002155453E-2</c:v>
                </c:pt>
                <c:pt idx="566">
                  <c:v>2.5827199999184813E-2</c:v>
                </c:pt>
                <c:pt idx="568">
                  <c:v>1.991200000338722E-2</c:v>
                </c:pt>
                <c:pt idx="577">
                  <c:v>1.9581600005039945E-2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5">
                  <c:v>1.6971999997622333E-2</c:v>
                </c:pt>
                <c:pt idx="596">
                  <c:v>1.6971999997622333E-2</c:v>
                </c:pt>
                <c:pt idx="599">
                  <c:v>1.9380800004000776E-2</c:v>
                </c:pt>
                <c:pt idx="604">
                  <c:v>2.7254400003585033E-2</c:v>
                </c:pt>
                <c:pt idx="605">
                  <c:v>1.8184000007750001E-2</c:v>
                </c:pt>
                <c:pt idx="606">
                  <c:v>2.6367200000095181E-2</c:v>
                </c:pt>
                <c:pt idx="607">
                  <c:v>2.3522400006186217E-2</c:v>
                </c:pt>
                <c:pt idx="608">
                  <c:v>2.4846400003298186E-2</c:v>
                </c:pt>
                <c:pt idx="609">
                  <c:v>1.9184800003131386E-2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2">
                  <c:v>2.0636000008380506E-2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40">
                  <c:v>1.352960000076564E-2</c:v>
                </c:pt>
                <c:pt idx="642">
                  <c:v>1.4079200002015568E-2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1">
                  <c:v>1.2615200001164339E-2</c:v>
                </c:pt>
                <c:pt idx="654">
                  <c:v>1.3545600006182212E-2</c:v>
                </c:pt>
                <c:pt idx="655">
                  <c:v>1.2010400008875877E-2</c:v>
                </c:pt>
                <c:pt idx="657">
                  <c:v>1.1658399998850655E-2</c:v>
                </c:pt>
                <c:pt idx="658">
                  <c:v>9.7232000043732114E-3</c:v>
                </c:pt>
                <c:pt idx="659">
                  <c:v>1.0123200001544319E-2</c:v>
                </c:pt>
                <c:pt idx="660">
                  <c:v>9.0176000085193664E-3</c:v>
                </c:pt>
                <c:pt idx="664">
                  <c:v>6.4072000022861175E-3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8">
                  <c:v>3.2672000015736558E-3</c:v>
                </c:pt>
                <c:pt idx="689">
                  <c:v>7.267200002388563E-3</c:v>
                </c:pt>
                <c:pt idx="692">
                  <c:v>1.2732000002870336E-2</c:v>
                </c:pt>
                <c:pt idx="694">
                  <c:v>1.1760800000047311E-2</c:v>
                </c:pt>
                <c:pt idx="695">
                  <c:v>7.0848000032128766E-3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5.6472000069334172E-3</c:v>
                </c:pt>
                <c:pt idx="719">
                  <c:v>5.9472000066307373E-3</c:v>
                </c:pt>
                <c:pt idx="722">
                  <c:v>7.947200007038191E-3</c:v>
                </c:pt>
                <c:pt idx="723">
                  <c:v>2.412000008916948E-3</c:v>
                </c:pt>
                <c:pt idx="724">
                  <c:v>4.412000002048444E-3</c:v>
                </c:pt>
                <c:pt idx="726">
                  <c:v>7.4120000062976032E-3</c:v>
                </c:pt>
                <c:pt idx="729">
                  <c:v>5.8768000017153099E-3</c:v>
                </c:pt>
                <c:pt idx="733">
                  <c:v>3.4160000359406695E-4</c:v>
                </c:pt>
                <c:pt idx="734">
                  <c:v>2.3416000040015206E-3</c:v>
                </c:pt>
                <c:pt idx="735">
                  <c:v>6.3416000048164278E-3</c:v>
                </c:pt>
                <c:pt idx="748">
                  <c:v>2.0328000027802773E-3</c:v>
                </c:pt>
                <c:pt idx="749">
                  <c:v>4.4975999990128912E-3</c:v>
                </c:pt>
                <c:pt idx="750">
                  <c:v>1.9624000051408075E-3</c:v>
                </c:pt>
                <c:pt idx="751">
                  <c:v>7.4272000056225806E-3</c:v>
                </c:pt>
                <c:pt idx="753">
                  <c:v>1.3008000023546629E-3</c:v>
                </c:pt>
                <c:pt idx="754">
                  <c:v>4.2304000016883947E-3</c:v>
                </c:pt>
                <c:pt idx="764">
                  <c:v>3.7328000034904107E-3</c:v>
                </c:pt>
                <c:pt idx="765">
                  <c:v>4.1976000065915287E-3</c:v>
                </c:pt>
                <c:pt idx="767">
                  <c:v>3.106399999524001E-3</c:v>
                </c:pt>
                <c:pt idx="769">
                  <c:v>3.0504000023938715E-3</c:v>
                </c:pt>
                <c:pt idx="775">
                  <c:v>6.3184000027831644E-3</c:v>
                </c:pt>
                <c:pt idx="776">
                  <c:v>4.6424000029219314E-3</c:v>
                </c:pt>
                <c:pt idx="777">
                  <c:v>5.1071999987470917E-3</c:v>
                </c:pt>
                <c:pt idx="778">
                  <c:v>2.8960000054212287E-3</c:v>
                </c:pt>
                <c:pt idx="788">
                  <c:v>3.9696000021649525E-3</c:v>
                </c:pt>
                <c:pt idx="790">
                  <c:v>1.9840000022668391E-3</c:v>
                </c:pt>
                <c:pt idx="792">
                  <c:v>6.8800000008195639E-5</c:v>
                </c:pt>
                <c:pt idx="793">
                  <c:v>6.8800000008195639E-5</c:v>
                </c:pt>
                <c:pt idx="794">
                  <c:v>2.4632000058772974E-3</c:v>
                </c:pt>
                <c:pt idx="795">
                  <c:v>5.463200002850499E-3</c:v>
                </c:pt>
                <c:pt idx="796">
                  <c:v>2.39280000096187E-3</c:v>
                </c:pt>
                <c:pt idx="797">
                  <c:v>2.39280000096187E-3</c:v>
                </c:pt>
                <c:pt idx="798">
                  <c:v>-2.1279999782564119E-4</c:v>
                </c:pt>
                <c:pt idx="799">
                  <c:v>2.7872000064235181E-3</c:v>
                </c:pt>
                <c:pt idx="800">
                  <c:v>3.7872000029892661E-3</c:v>
                </c:pt>
                <c:pt idx="801">
                  <c:v>-7.479999985662289E-4</c:v>
                </c:pt>
                <c:pt idx="802">
                  <c:v>7.6608000017586164E-3</c:v>
                </c:pt>
                <c:pt idx="810">
                  <c:v>1.3232000055722892E-3</c:v>
                </c:pt>
                <c:pt idx="827">
                  <c:v>1.9320000064908527E-3</c:v>
                </c:pt>
                <c:pt idx="828">
                  <c:v>-1.138400002673734E-3</c:v>
                </c:pt>
                <c:pt idx="830">
                  <c:v>-7.1240000033867545E-3</c:v>
                </c:pt>
                <c:pt idx="831">
                  <c:v>1.1999999987892807E-3</c:v>
                </c:pt>
                <c:pt idx="832">
                  <c:v>3.1999999991967343E-3</c:v>
                </c:pt>
                <c:pt idx="833">
                  <c:v>2.0592000073520467E-3</c:v>
                </c:pt>
                <c:pt idx="839">
                  <c:v>3.073600004427135E-3</c:v>
                </c:pt>
                <c:pt idx="861">
                  <c:v>-1.9231999976909719E-3</c:v>
                </c:pt>
                <c:pt idx="868">
                  <c:v>2.6000000070780516E-4</c:v>
                </c:pt>
                <c:pt idx="871">
                  <c:v>-9.3679999554296955E-4</c:v>
                </c:pt>
                <c:pt idx="877">
                  <c:v>-5.0959999498445541E-4</c:v>
                </c:pt>
                <c:pt idx="879">
                  <c:v>-7.4479999602772295E-4</c:v>
                </c:pt>
                <c:pt idx="897">
                  <c:v>-3.9895999943837523E-3</c:v>
                </c:pt>
                <c:pt idx="898">
                  <c:v>4.752000022563152E-4</c:v>
                </c:pt>
                <c:pt idx="899">
                  <c:v>-5.0599999958649278E-3</c:v>
                </c:pt>
                <c:pt idx="925">
                  <c:v>-5.6471999996574596E-3</c:v>
                </c:pt>
                <c:pt idx="928">
                  <c:v>-5.1823999965563416E-3</c:v>
                </c:pt>
                <c:pt idx="948">
                  <c:v>2.6384000011603348E-3</c:v>
                </c:pt>
                <c:pt idx="949">
                  <c:v>2.6384000011603348E-3</c:v>
                </c:pt>
                <c:pt idx="982">
                  <c:v>-2.4135999919963069E-3</c:v>
                </c:pt>
                <c:pt idx="983">
                  <c:v>4.586400005791802E-3</c:v>
                </c:pt>
                <c:pt idx="984">
                  <c:v>-5.9487999969860539E-3</c:v>
                </c:pt>
                <c:pt idx="986">
                  <c:v>-3.9487999965786003E-3</c:v>
                </c:pt>
                <c:pt idx="989">
                  <c:v>5.1600000006146729E-4</c:v>
                </c:pt>
                <c:pt idx="990">
                  <c:v>5.1600000006146729E-4</c:v>
                </c:pt>
                <c:pt idx="993">
                  <c:v>2.9808000035700388E-3</c:v>
                </c:pt>
                <c:pt idx="994">
                  <c:v>-2.5543999945512041E-3</c:v>
                </c:pt>
                <c:pt idx="995">
                  <c:v>-2.5543999945512041E-3</c:v>
                </c:pt>
                <c:pt idx="1006">
                  <c:v>-2.2159999934956431E-3</c:v>
                </c:pt>
                <c:pt idx="1008">
                  <c:v>-2.8639999800361693E-4</c:v>
                </c:pt>
                <c:pt idx="1011">
                  <c:v>-1.8919999929494224E-3</c:v>
                </c:pt>
                <c:pt idx="1013">
                  <c:v>-8.0719999823486432E-4</c:v>
                </c:pt>
                <c:pt idx="1026">
                  <c:v>-6.2320000142790377E-4</c:v>
                </c:pt>
                <c:pt idx="1046">
                  <c:v>-3.4079999968525954E-3</c:v>
                </c:pt>
                <c:pt idx="1056">
                  <c:v>-5.9264000010443851E-3</c:v>
                </c:pt>
                <c:pt idx="1057">
                  <c:v>-4.9263999972026795E-3</c:v>
                </c:pt>
                <c:pt idx="1058">
                  <c:v>7.3600000177975744E-5</c:v>
                </c:pt>
                <c:pt idx="1059">
                  <c:v>1.0736000040196814E-3</c:v>
                </c:pt>
                <c:pt idx="1061">
                  <c:v>2.0032000029459596E-3</c:v>
                </c:pt>
                <c:pt idx="1062">
                  <c:v>4.0032000033534132E-3</c:v>
                </c:pt>
                <c:pt idx="1063">
                  <c:v>5.0032000071951188E-3</c:v>
                </c:pt>
                <c:pt idx="1064">
                  <c:v>5.0032000071951188E-3</c:v>
                </c:pt>
                <c:pt idx="1065">
                  <c:v>7.0032000076025724E-3</c:v>
                </c:pt>
                <c:pt idx="1066">
                  <c:v>9.0032000007340685E-3</c:v>
                </c:pt>
                <c:pt idx="1067">
                  <c:v>4.6800000563962385E-4</c:v>
                </c:pt>
                <c:pt idx="1072">
                  <c:v>-1.368000012007542E-4</c:v>
                </c:pt>
                <c:pt idx="1073">
                  <c:v>8.6320000264095142E-4</c:v>
                </c:pt>
                <c:pt idx="1074">
                  <c:v>1.8631999992066994E-3</c:v>
                </c:pt>
                <c:pt idx="1075">
                  <c:v>2.8632000030484051E-3</c:v>
                </c:pt>
                <c:pt idx="1078">
                  <c:v>5.959999980404973E-4</c:v>
                </c:pt>
                <c:pt idx="1083">
                  <c:v>6.8640000026789494E-3</c:v>
                </c:pt>
                <c:pt idx="1092">
                  <c:v>3.4559999767225236E-4</c:v>
                </c:pt>
                <c:pt idx="1096">
                  <c:v>-6.7808000021614134E-3</c:v>
                </c:pt>
                <c:pt idx="1097">
                  <c:v>-7.8080000093905255E-4</c:v>
                </c:pt>
                <c:pt idx="1098">
                  <c:v>1.1488000018289313E-3</c:v>
                </c:pt>
                <c:pt idx="1100">
                  <c:v>-9.9200000113341957E-4</c:v>
                </c:pt>
                <c:pt idx="1139">
                  <c:v>-2.3672000024816953E-3</c:v>
                </c:pt>
                <c:pt idx="1140">
                  <c:v>3.5624000011011958E-3</c:v>
                </c:pt>
                <c:pt idx="1149">
                  <c:v>-1.4911999969626777E-3</c:v>
                </c:pt>
                <c:pt idx="1151">
                  <c:v>-6.6319999968982302E-3</c:v>
                </c:pt>
                <c:pt idx="1163">
                  <c:v>-2.5743999940459616E-3</c:v>
                </c:pt>
                <c:pt idx="1166">
                  <c:v>3.2992000051308423E-3</c:v>
                </c:pt>
                <c:pt idx="1167">
                  <c:v>-4.2359999933978543E-3</c:v>
                </c:pt>
                <c:pt idx="1170">
                  <c:v>-4.2191999964416027E-3</c:v>
                </c:pt>
                <c:pt idx="1171">
                  <c:v>-3.2191999998758547E-3</c:v>
                </c:pt>
                <c:pt idx="1172">
                  <c:v>-1.2191999994684011E-3</c:v>
                </c:pt>
                <c:pt idx="1173">
                  <c:v>-2.1919999562669545E-4</c:v>
                </c:pt>
                <c:pt idx="1174">
                  <c:v>4.7808000017539598E-3</c:v>
                </c:pt>
                <c:pt idx="1206">
                  <c:v>1.6927199998463038E-2</c:v>
                </c:pt>
                <c:pt idx="1214">
                  <c:v>-1.2055999992298894E-2</c:v>
                </c:pt>
                <c:pt idx="1216">
                  <c:v>-4.1263999955845065E-3</c:v>
                </c:pt>
                <c:pt idx="1217">
                  <c:v>-4.1263999955845065E-3</c:v>
                </c:pt>
                <c:pt idx="1218">
                  <c:v>-3.1263999990187585E-3</c:v>
                </c:pt>
                <c:pt idx="1219">
                  <c:v>8.7360000179614872E-4</c:v>
                </c:pt>
                <c:pt idx="1220">
                  <c:v>-9.6616000009817071E-3</c:v>
                </c:pt>
                <c:pt idx="1221">
                  <c:v>-9.6616000009817071E-3</c:v>
                </c:pt>
                <c:pt idx="1222">
                  <c:v>-7.6616000005742535E-3</c:v>
                </c:pt>
                <c:pt idx="1223">
                  <c:v>-2.6615999959176406E-3</c:v>
                </c:pt>
                <c:pt idx="1228">
                  <c:v>-9.2799999983981252E-3</c:v>
                </c:pt>
                <c:pt idx="1248">
                  <c:v>2.4136000065482222E-3</c:v>
                </c:pt>
                <c:pt idx="1249">
                  <c:v>-1.1121599993202835E-2</c:v>
                </c:pt>
                <c:pt idx="1290">
                  <c:v>-1.5869599999859929E-2</c:v>
                </c:pt>
                <c:pt idx="1301">
                  <c:v>-2.1766400001069997E-2</c:v>
                </c:pt>
                <c:pt idx="1305">
                  <c:v>-2.7353600002243184E-2</c:v>
                </c:pt>
                <c:pt idx="1306">
                  <c:v>-2.4874399998225272E-2</c:v>
                </c:pt>
                <c:pt idx="1307">
                  <c:v>-2.2944799995457288E-2</c:v>
                </c:pt>
                <c:pt idx="1308">
                  <c:v>-2.2211999996216036E-2</c:v>
                </c:pt>
                <c:pt idx="1314">
                  <c:v>-2.4335199996130541E-2</c:v>
                </c:pt>
                <c:pt idx="1319">
                  <c:v>-2.8137599998444784E-2</c:v>
                </c:pt>
                <c:pt idx="1322">
                  <c:v>-2.8387999991537072E-2</c:v>
                </c:pt>
                <c:pt idx="1323">
                  <c:v>-3.1979200000932906E-2</c:v>
                </c:pt>
                <c:pt idx="1324">
                  <c:v>-3.3049599995138124E-2</c:v>
                </c:pt>
                <c:pt idx="1325">
                  <c:v>-3.065519999654498E-2</c:v>
                </c:pt>
                <c:pt idx="1326">
                  <c:v>-2.9655199999979232E-2</c:v>
                </c:pt>
                <c:pt idx="1327">
                  <c:v>-2.9655199999979232E-2</c:v>
                </c:pt>
                <c:pt idx="1328">
                  <c:v>-2.8655199996137526E-2</c:v>
                </c:pt>
                <c:pt idx="1333">
                  <c:v>-2.7457600001071114E-2</c:v>
                </c:pt>
                <c:pt idx="1338">
                  <c:v>-2.9795199996442534E-2</c:v>
                </c:pt>
                <c:pt idx="1344">
                  <c:v>-2.9034399994998239E-2</c:v>
                </c:pt>
                <c:pt idx="1347">
                  <c:v>-3.3685599992168136E-2</c:v>
                </c:pt>
                <c:pt idx="1348">
                  <c:v>-3.2820799999171868E-2</c:v>
                </c:pt>
                <c:pt idx="1349">
                  <c:v>-3.2820799999171868E-2</c:v>
                </c:pt>
                <c:pt idx="1350">
                  <c:v>-3.15208000029088E-2</c:v>
                </c:pt>
                <c:pt idx="1351">
                  <c:v>-2.9420799997751601E-2</c:v>
                </c:pt>
                <c:pt idx="1352">
                  <c:v>-2.5920799998857547E-2</c:v>
                </c:pt>
                <c:pt idx="1353">
                  <c:v>-3.7656000000424683E-2</c:v>
                </c:pt>
                <c:pt idx="1354">
                  <c:v>-3.625599999941187E-2</c:v>
                </c:pt>
                <c:pt idx="1355">
                  <c:v>-3.5555999995267484E-2</c:v>
                </c:pt>
                <c:pt idx="1357">
                  <c:v>-3.2987999999022577E-2</c:v>
                </c:pt>
                <c:pt idx="1359">
                  <c:v>-2.508799999486655E-2</c:v>
                </c:pt>
                <c:pt idx="1361">
                  <c:v>-3.3023199997842312E-2</c:v>
                </c:pt>
                <c:pt idx="1363">
                  <c:v>-3.0058399999688845E-2</c:v>
                </c:pt>
                <c:pt idx="1366">
                  <c:v>-3.2760799993411638E-2</c:v>
                </c:pt>
                <c:pt idx="1368">
                  <c:v>-3.1101599997782614E-2</c:v>
                </c:pt>
                <c:pt idx="1369">
                  <c:v>-2.9707199995755218E-2</c:v>
                </c:pt>
                <c:pt idx="1370">
                  <c:v>-3.0242399996495806E-2</c:v>
                </c:pt>
                <c:pt idx="1371">
                  <c:v>-2.9242399999930058E-2</c:v>
                </c:pt>
                <c:pt idx="1372">
                  <c:v>-2.6242399995680898E-2</c:v>
                </c:pt>
                <c:pt idx="1373">
                  <c:v>-3.0777599997236393E-2</c:v>
                </c:pt>
                <c:pt idx="1374">
                  <c:v>-3.4453600004781038E-2</c:v>
                </c:pt>
                <c:pt idx="1375">
                  <c:v>-3.3453600000939332E-2</c:v>
                </c:pt>
                <c:pt idx="1376">
                  <c:v>-3.2453600004373584E-2</c:v>
                </c:pt>
                <c:pt idx="1377">
                  <c:v>-3.1453600000531878E-2</c:v>
                </c:pt>
                <c:pt idx="1378">
                  <c:v>-3.1453600000531878E-2</c:v>
                </c:pt>
                <c:pt idx="1379">
                  <c:v>-2.9453600000124425E-2</c:v>
                </c:pt>
                <c:pt idx="1380">
                  <c:v>-2.7453599999716971E-2</c:v>
                </c:pt>
                <c:pt idx="1384">
                  <c:v>-3.3257600000069942E-2</c:v>
                </c:pt>
                <c:pt idx="1392">
                  <c:v>-2.6959999995597173E-2</c:v>
                </c:pt>
                <c:pt idx="1393">
                  <c:v>-3.4311999996134546E-2</c:v>
                </c:pt>
                <c:pt idx="1394">
                  <c:v>-3.4362399994279258E-2</c:v>
                </c:pt>
                <c:pt idx="1395">
                  <c:v>-3.366239999741083E-2</c:v>
                </c:pt>
                <c:pt idx="1396">
                  <c:v>-3.2262399996398017E-2</c:v>
                </c:pt>
                <c:pt idx="1398">
                  <c:v>-4.2472799999814015E-2</c:v>
                </c:pt>
                <c:pt idx="1399">
                  <c:v>-3.2672800000000279E-2</c:v>
                </c:pt>
                <c:pt idx="1400">
                  <c:v>-2.2272800000791904E-2</c:v>
                </c:pt>
                <c:pt idx="1401">
                  <c:v>-2.8507999995781574E-2</c:v>
                </c:pt>
                <c:pt idx="1402">
                  <c:v>-2.7207999999518506E-2</c:v>
                </c:pt>
                <c:pt idx="1404">
                  <c:v>-3.6604799999622628E-2</c:v>
                </c:pt>
                <c:pt idx="1406">
                  <c:v>-3.463279999414226E-2</c:v>
                </c:pt>
                <c:pt idx="1408">
                  <c:v>-3.5401599998294841E-2</c:v>
                </c:pt>
                <c:pt idx="1409">
                  <c:v>-3.0435200002102647E-2</c:v>
                </c:pt>
                <c:pt idx="1410">
                  <c:v>-3.0435200002102647E-2</c:v>
                </c:pt>
                <c:pt idx="1415">
                  <c:v>-3.4579999999550637E-2</c:v>
                </c:pt>
                <c:pt idx="1419">
                  <c:v>-3.6363999992317986E-2</c:v>
                </c:pt>
                <c:pt idx="1420">
                  <c:v>-3.4899199999927077E-2</c:v>
                </c:pt>
                <c:pt idx="1421">
                  <c:v>-3.3305600001767743E-2</c:v>
                </c:pt>
                <c:pt idx="1422">
                  <c:v>-3.7118399995961227E-2</c:v>
                </c:pt>
                <c:pt idx="1423">
                  <c:v>-3.4318400001211558E-2</c:v>
                </c:pt>
                <c:pt idx="1424">
                  <c:v>-3.5388799995416775E-2</c:v>
                </c:pt>
                <c:pt idx="1425">
                  <c:v>-3.7529599998379126E-2</c:v>
                </c:pt>
                <c:pt idx="1426">
                  <c:v>-3.8346399996953551E-2</c:v>
                </c:pt>
                <c:pt idx="1427">
                  <c:v>-3.6585599998943508E-2</c:v>
                </c:pt>
                <c:pt idx="1430">
                  <c:v>-3.6317600002803374E-2</c:v>
                </c:pt>
                <c:pt idx="1431">
                  <c:v>-3.785280000010971E-2</c:v>
                </c:pt>
                <c:pt idx="1432">
                  <c:v>-3.6923200001183432E-2</c:v>
                </c:pt>
                <c:pt idx="1433">
                  <c:v>-3.013440000358969E-2</c:v>
                </c:pt>
                <c:pt idx="1434">
                  <c:v>-3.5119999993185047E-2</c:v>
                </c:pt>
                <c:pt idx="1435">
                  <c:v>-3.4401599994453136E-2</c:v>
                </c:pt>
                <c:pt idx="1436">
                  <c:v>-3.7470399991434533E-2</c:v>
                </c:pt>
                <c:pt idx="1437">
                  <c:v>-3.7850399996386841E-2</c:v>
                </c:pt>
                <c:pt idx="1439">
                  <c:v>-4.2385599997942336E-2</c:v>
                </c:pt>
                <c:pt idx="1441">
                  <c:v>-4.1385600001376588E-2</c:v>
                </c:pt>
                <c:pt idx="1443">
                  <c:v>-4.0385599997534882E-2</c:v>
                </c:pt>
                <c:pt idx="1444">
                  <c:v>-4.0385599997534882E-2</c:v>
                </c:pt>
                <c:pt idx="1448">
                  <c:v>-3.9723199995933101E-2</c:v>
                </c:pt>
                <c:pt idx="1449">
                  <c:v>-3.7032799998996779E-2</c:v>
                </c:pt>
                <c:pt idx="1450">
                  <c:v>-3.8567999996303115E-2</c:v>
                </c:pt>
                <c:pt idx="1451">
                  <c:v>-3.7103199996636249E-2</c:v>
                </c:pt>
                <c:pt idx="1452">
                  <c:v>-2.5666400004411116E-2</c:v>
                </c:pt>
                <c:pt idx="1453">
                  <c:v>-4.1499999992083758E-2</c:v>
                </c:pt>
                <c:pt idx="1454">
                  <c:v>-3.8299999992887024E-2</c:v>
                </c:pt>
                <c:pt idx="1455">
                  <c:v>-4.151119999733055E-2</c:v>
                </c:pt>
                <c:pt idx="1456">
                  <c:v>-3.0792799996561371E-2</c:v>
                </c:pt>
                <c:pt idx="1457">
                  <c:v>-3.9172799995867535E-2</c:v>
                </c:pt>
                <c:pt idx="1458">
                  <c:v>-4.1943199998058844E-2</c:v>
                </c:pt>
                <c:pt idx="1462">
                  <c:v>-3.5524799997801892E-2</c:v>
                </c:pt>
                <c:pt idx="1464">
                  <c:v>-2.4524799999198876E-2</c:v>
                </c:pt>
                <c:pt idx="1466">
                  <c:v>-3.8059999998949934E-2</c:v>
                </c:pt>
                <c:pt idx="1467">
                  <c:v>-3.8059999998949934E-2</c:v>
                </c:pt>
                <c:pt idx="1468">
                  <c:v>-4.1552800001227297E-2</c:v>
                </c:pt>
                <c:pt idx="1469">
                  <c:v>-3.7510399997700006E-2</c:v>
                </c:pt>
                <c:pt idx="1470">
                  <c:v>-4.1171999997459352E-2</c:v>
                </c:pt>
                <c:pt idx="1471">
                  <c:v>-4.3707199998607393E-2</c:v>
                </c:pt>
                <c:pt idx="1473">
                  <c:v>-4.4380799998180009E-2</c:v>
                </c:pt>
                <c:pt idx="1476">
                  <c:v>-4.3957599998975638E-2</c:v>
                </c:pt>
                <c:pt idx="1477">
                  <c:v>-4.4492799999716226E-2</c:v>
                </c:pt>
                <c:pt idx="1478">
                  <c:v>-4.5633599998836871E-2</c:v>
                </c:pt>
                <c:pt idx="1479">
                  <c:v>-4.5633599998836871E-2</c:v>
                </c:pt>
                <c:pt idx="1480">
                  <c:v>-4.6224799996707588E-2</c:v>
                </c:pt>
                <c:pt idx="1481">
                  <c:v>-4.7200799992424436E-2</c:v>
                </c:pt>
                <c:pt idx="1483">
                  <c:v>-4.3491999997058883E-2</c:v>
                </c:pt>
                <c:pt idx="1484">
                  <c:v>-5.1137599999492522E-2</c:v>
                </c:pt>
                <c:pt idx="1485">
                  <c:v>-4.9953599991567899E-2</c:v>
                </c:pt>
                <c:pt idx="1487">
                  <c:v>-4.9544800000148825E-2</c:v>
                </c:pt>
                <c:pt idx="1488">
                  <c:v>-5.1685599995835219E-2</c:v>
                </c:pt>
                <c:pt idx="1489">
                  <c:v>-5.0220799996168353E-2</c:v>
                </c:pt>
                <c:pt idx="1491">
                  <c:v>-4.9417599999287631E-2</c:v>
                </c:pt>
                <c:pt idx="1492">
                  <c:v>-4.8952799996186513E-2</c:v>
                </c:pt>
                <c:pt idx="1493">
                  <c:v>-5.1079199998639524E-2</c:v>
                </c:pt>
                <c:pt idx="1494">
                  <c:v>-5.3414399997564033E-2</c:v>
                </c:pt>
                <c:pt idx="1495">
                  <c:v>-5.6895999994594604E-2</c:v>
                </c:pt>
                <c:pt idx="1496">
                  <c:v>-5.5189600003359374E-2</c:v>
                </c:pt>
                <c:pt idx="1497">
                  <c:v>-5.5330399991362356E-2</c:v>
                </c:pt>
                <c:pt idx="1498">
                  <c:v>-5.2991999997175299E-2</c:v>
                </c:pt>
                <c:pt idx="1499">
                  <c:v>-5.206239999824902E-2</c:v>
                </c:pt>
                <c:pt idx="1500">
                  <c:v>-5.5273599995416589E-2</c:v>
                </c:pt>
                <c:pt idx="1503">
                  <c:v>-5.5794399995647836E-2</c:v>
                </c:pt>
                <c:pt idx="1504">
                  <c:v>-4.8540800002228934E-2</c:v>
                </c:pt>
                <c:pt idx="1507">
                  <c:v>-5.4469599999720231E-2</c:v>
                </c:pt>
                <c:pt idx="1508">
                  <c:v>-5.6704799993894994E-2</c:v>
                </c:pt>
                <c:pt idx="1510">
                  <c:v>-5.7201600000553299E-2</c:v>
                </c:pt>
                <c:pt idx="1511">
                  <c:v>-5.7790400001977105E-2</c:v>
                </c:pt>
                <c:pt idx="1512">
                  <c:v>-5.8325599995441735E-2</c:v>
                </c:pt>
                <c:pt idx="1513">
                  <c:v>-5.956079999305075E-2</c:v>
                </c:pt>
                <c:pt idx="1514">
                  <c:v>-5.1142399999662302E-2</c:v>
                </c:pt>
                <c:pt idx="1515">
                  <c:v>-5.7099999998172279E-2</c:v>
                </c:pt>
                <c:pt idx="1516">
                  <c:v>-5.9170399996219203E-2</c:v>
                </c:pt>
                <c:pt idx="1519">
                  <c:v>-5.8057599992025644E-2</c:v>
                </c:pt>
                <c:pt idx="1520">
                  <c:v>-6.0592800000449643E-2</c:v>
                </c:pt>
                <c:pt idx="1521">
                  <c:v>-6.1803999997209758E-2</c:v>
                </c:pt>
                <c:pt idx="1522">
                  <c:v>-6.0589599997911137E-2</c:v>
                </c:pt>
                <c:pt idx="1523">
                  <c:v>-6.0559999998076819E-2</c:v>
                </c:pt>
                <c:pt idx="1524">
                  <c:v>-5.8169600000837818E-2</c:v>
                </c:pt>
                <c:pt idx="1525">
                  <c:v>-6.2056799994024914E-2</c:v>
                </c:pt>
                <c:pt idx="1526">
                  <c:v>-6.0991999998805113E-2</c:v>
                </c:pt>
                <c:pt idx="1529">
                  <c:v>-6.5108800001326017E-2</c:v>
                </c:pt>
                <c:pt idx="1530">
                  <c:v>-6.3574399995559361E-2</c:v>
                </c:pt>
                <c:pt idx="1531">
                  <c:v>-6.6483999995398335E-2</c:v>
                </c:pt>
                <c:pt idx="1533">
                  <c:v>-6.8643999999039806E-2</c:v>
                </c:pt>
                <c:pt idx="1534">
                  <c:v>-6.9434399993042462E-2</c:v>
                </c:pt>
                <c:pt idx="1536">
                  <c:v>-7.8494800000044052E-2</c:v>
                </c:pt>
                <c:pt idx="1537">
                  <c:v>-7.1162399995955639E-2</c:v>
                </c:pt>
                <c:pt idx="1538">
                  <c:v>-6.8429599996306933E-2</c:v>
                </c:pt>
                <c:pt idx="1540">
                  <c:v>-7.1358400004100986E-2</c:v>
                </c:pt>
                <c:pt idx="1541">
                  <c:v>-6.9963999994797632E-2</c:v>
                </c:pt>
                <c:pt idx="1543">
                  <c:v>-7.0055199998023454E-2</c:v>
                </c:pt>
                <c:pt idx="1544">
                  <c:v>-7.0847999995748978E-2</c:v>
                </c:pt>
                <c:pt idx="1545">
                  <c:v>-7.0681600001989864E-2</c:v>
                </c:pt>
                <c:pt idx="1546">
                  <c:v>-7.0519200002308935E-2</c:v>
                </c:pt>
                <c:pt idx="1548">
                  <c:v>-7.1731999996700324E-2</c:v>
                </c:pt>
                <c:pt idx="1552">
                  <c:v>-7.445440000446979E-2</c:v>
                </c:pt>
                <c:pt idx="1553">
                  <c:v>-7.5682399998186156E-2</c:v>
                </c:pt>
                <c:pt idx="1554">
                  <c:v>-7.4686400002974551E-2</c:v>
                </c:pt>
                <c:pt idx="1555">
                  <c:v>-7.4756799993338063E-2</c:v>
                </c:pt>
                <c:pt idx="1557">
                  <c:v>-7.4373599993123207E-2</c:v>
                </c:pt>
                <c:pt idx="1558">
                  <c:v>-8.3771999998134561E-2</c:v>
                </c:pt>
                <c:pt idx="1559">
                  <c:v>-7.7064799996151123E-2</c:v>
                </c:pt>
                <c:pt idx="1560">
                  <c:v>-7.9228800001146737E-2</c:v>
                </c:pt>
                <c:pt idx="1561">
                  <c:v>-7.9228800001146737E-2</c:v>
                </c:pt>
                <c:pt idx="1562">
                  <c:v>-7.9803199994785246E-2</c:v>
                </c:pt>
                <c:pt idx="1565">
                  <c:v>-8.0239199996867683E-2</c:v>
                </c:pt>
                <c:pt idx="1566">
                  <c:v>-8.0239199996867683E-2</c:v>
                </c:pt>
                <c:pt idx="1567">
                  <c:v>-8.0343199995695613E-2</c:v>
                </c:pt>
                <c:pt idx="1569">
                  <c:v>-8.0747199994220864E-2</c:v>
                </c:pt>
                <c:pt idx="1570">
                  <c:v>-8.0747199994220864E-2</c:v>
                </c:pt>
                <c:pt idx="1571">
                  <c:v>-8.2880800000566524E-2</c:v>
                </c:pt>
                <c:pt idx="1572">
                  <c:v>-8.3159199995861854E-2</c:v>
                </c:pt>
                <c:pt idx="1573">
                  <c:v>-8.2995199998549651E-2</c:v>
                </c:pt>
                <c:pt idx="1574">
                  <c:v>-8.3199199994851369E-2</c:v>
                </c:pt>
                <c:pt idx="1575">
                  <c:v>-8.4371199998713564E-2</c:v>
                </c:pt>
                <c:pt idx="1576">
                  <c:v>-8.4573599997384008E-2</c:v>
                </c:pt>
                <c:pt idx="1577">
                  <c:v>-8.6119999999937136E-2</c:v>
                </c:pt>
                <c:pt idx="1602">
                  <c:v>-0.10482079999928828</c:v>
                </c:pt>
                <c:pt idx="1606">
                  <c:v>-0.10990000000310829</c:v>
                </c:pt>
                <c:pt idx="1607">
                  <c:v>-0.1071543999860296</c:v>
                </c:pt>
                <c:pt idx="1608">
                  <c:v>-0.11043760000029579</c:v>
                </c:pt>
                <c:pt idx="1609">
                  <c:v>-0.11067280000133906</c:v>
                </c:pt>
                <c:pt idx="1610">
                  <c:v>-0.1108752000000095</c:v>
                </c:pt>
                <c:pt idx="1611">
                  <c:v>-0.11567279999871971</c:v>
                </c:pt>
                <c:pt idx="1612">
                  <c:v>-0.11560800000006566</c:v>
                </c:pt>
                <c:pt idx="1613">
                  <c:v>-0.12405839984421618</c:v>
                </c:pt>
                <c:pt idx="1614">
                  <c:v>-0.11682399999699555</c:v>
                </c:pt>
                <c:pt idx="1615">
                  <c:v>-0.11655919999611797</c:v>
                </c:pt>
                <c:pt idx="1616">
                  <c:v>-0.11871279999468243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D7-43A6-9857-795DD56BD55C}"/>
            </c:ext>
          </c:extLst>
        </c:ser>
        <c:ser>
          <c:idx val="9"/>
          <c:order val="9"/>
          <c:tx>
            <c:strRef>
              <c:f>'Active 2'!$Q$20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2'!$Q$21:$Q$1600</c:f>
              <c:numCache>
                <c:formatCode>General</c:formatCode>
                <c:ptCount val="1580"/>
                <c:pt idx="0">
                  <c:v>0.26067494475593456</c:v>
                </c:pt>
                <c:pt idx="1">
                  <c:v>0.26034241410122205</c:v>
                </c:pt>
                <c:pt idx="2">
                  <c:v>0.2582885482927037</c:v>
                </c:pt>
                <c:pt idx="3">
                  <c:v>0.25656721313889785</c:v>
                </c:pt>
                <c:pt idx="4">
                  <c:v>0.25655743282552396</c:v>
                </c:pt>
                <c:pt idx="5">
                  <c:v>0.25524687083342179</c:v>
                </c:pt>
                <c:pt idx="6">
                  <c:v>0.25491434017870929</c:v>
                </c:pt>
                <c:pt idx="7">
                  <c:v>0.25489477955196149</c:v>
                </c:pt>
                <c:pt idx="8">
                  <c:v>0.25416125604891926</c:v>
                </c:pt>
                <c:pt idx="9">
                  <c:v>0.25405367260180639</c:v>
                </c:pt>
                <c:pt idx="10">
                  <c:v>0.25404389228843249</c:v>
                </c:pt>
                <c:pt idx="11">
                  <c:v>0.2540341119750586</c:v>
                </c:pt>
                <c:pt idx="12">
                  <c:v>0.25383850570758065</c:v>
                </c:pt>
                <c:pt idx="13">
                  <c:v>0.25383850570758065</c:v>
                </c:pt>
                <c:pt idx="14">
                  <c:v>0.25346685379937256</c:v>
                </c:pt>
                <c:pt idx="15">
                  <c:v>0.25345707348599866</c:v>
                </c:pt>
                <c:pt idx="16">
                  <c:v>0.25311476251791232</c:v>
                </c:pt>
                <c:pt idx="17">
                  <c:v>0.25311476251791232</c:v>
                </c:pt>
                <c:pt idx="18">
                  <c:v>0.25311476251791232</c:v>
                </c:pt>
                <c:pt idx="19">
                  <c:v>0.25110979827626345</c:v>
                </c:pt>
                <c:pt idx="20">
                  <c:v>0.25110979827626345</c:v>
                </c:pt>
                <c:pt idx="21">
                  <c:v>0.25110979827626345</c:v>
                </c:pt>
                <c:pt idx="22">
                  <c:v>0.25110979827626345</c:v>
                </c:pt>
                <c:pt idx="23">
                  <c:v>0.25107067702276786</c:v>
                </c:pt>
                <c:pt idx="24">
                  <c:v>0.25107067702276786</c:v>
                </c:pt>
                <c:pt idx="25">
                  <c:v>0.25107067702276786</c:v>
                </c:pt>
                <c:pt idx="26">
                  <c:v>0.25107067702276786</c:v>
                </c:pt>
                <c:pt idx="27">
                  <c:v>0.25098265420240279</c:v>
                </c:pt>
                <c:pt idx="28">
                  <c:v>0.25050341884708183</c:v>
                </c:pt>
                <c:pt idx="29">
                  <c:v>0.25049363853370793</c:v>
                </c:pt>
                <c:pt idx="30">
                  <c:v>0.25045451728021234</c:v>
                </c:pt>
                <c:pt idx="31">
                  <c:v>0.25017088819236932</c:v>
                </c:pt>
                <c:pt idx="32">
                  <c:v>0.24769646890877345</c:v>
                </c:pt>
                <c:pt idx="33">
                  <c:v>0.24768668859539955</c:v>
                </c:pt>
                <c:pt idx="34">
                  <c:v>0.24768668859539955</c:v>
                </c:pt>
                <c:pt idx="35">
                  <c:v>0.24732481700056536</c:v>
                </c:pt>
                <c:pt idx="36">
                  <c:v>0.24665975569114038</c:v>
                </c:pt>
                <c:pt idx="37">
                  <c:v>0.24665975569114038</c:v>
                </c:pt>
                <c:pt idx="38">
                  <c:v>0.24593601250147201</c:v>
                </c:pt>
                <c:pt idx="39">
                  <c:v>0.24559370153338564</c:v>
                </c:pt>
                <c:pt idx="40">
                  <c:v>0.24557414090663784</c:v>
                </c:pt>
                <c:pt idx="41">
                  <c:v>0.24425379860116175</c:v>
                </c:pt>
                <c:pt idx="42">
                  <c:v>0.24424401828778786</c:v>
                </c:pt>
                <c:pt idx="43">
                  <c:v>0.24424401828778786</c:v>
                </c:pt>
                <c:pt idx="44">
                  <c:v>0.24393104825982317</c:v>
                </c:pt>
                <c:pt idx="45">
                  <c:v>0.24393104825982317</c:v>
                </c:pt>
                <c:pt idx="46">
                  <c:v>0.24392126794644928</c:v>
                </c:pt>
                <c:pt idx="47">
                  <c:v>0.24392126794644928</c:v>
                </c:pt>
                <c:pt idx="48">
                  <c:v>0.24390170731970148</c:v>
                </c:pt>
                <c:pt idx="49">
                  <c:v>0.24390170731970148</c:v>
                </c:pt>
                <c:pt idx="50">
                  <c:v>0.24355939635161508</c:v>
                </c:pt>
                <c:pt idx="51">
                  <c:v>0.24354961603824118</c:v>
                </c:pt>
                <c:pt idx="52">
                  <c:v>0.2435007144713717</c:v>
                </c:pt>
                <c:pt idx="53">
                  <c:v>0.2432366460102765</c:v>
                </c:pt>
                <c:pt idx="54">
                  <c:v>0.24320730507015481</c:v>
                </c:pt>
                <c:pt idx="55">
                  <c:v>0.2428943350421901</c:v>
                </c:pt>
                <c:pt idx="56">
                  <c:v>0.24287477441544231</c:v>
                </c:pt>
                <c:pt idx="57">
                  <c:v>0.24286499410206841</c:v>
                </c:pt>
                <c:pt idx="58">
                  <c:v>0.24251290282060814</c:v>
                </c:pt>
                <c:pt idx="59">
                  <c:v>0.24251290282060814</c:v>
                </c:pt>
                <c:pt idx="60">
                  <c:v>0.24250312250723424</c:v>
                </c:pt>
                <c:pt idx="61">
                  <c:v>0.24242488000024306</c:v>
                </c:pt>
                <c:pt idx="62">
                  <c:v>0.24180872025768757</c:v>
                </c:pt>
                <c:pt idx="63">
                  <c:v>0.24179893994431367</c:v>
                </c:pt>
                <c:pt idx="64">
                  <c:v>0.24178915963093978</c:v>
                </c:pt>
                <c:pt idx="65">
                  <c:v>0.24177937931756588</c:v>
                </c:pt>
                <c:pt idx="66">
                  <c:v>0.24048837795221148</c:v>
                </c:pt>
                <c:pt idx="67">
                  <c:v>0.24046881732546369</c:v>
                </c:pt>
                <c:pt idx="68">
                  <c:v>0.24045903701208979</c:v>
                </c:pt>
                <c:pt idx="69">
                  <c:v>0.24043947638534199</c:v>
                </c:pt>
                <c:pt idx="70">
                  <c:v>0.240155847297499</c:v>
                </c:pt>
                <c:pt idx="71">
                  <c:v>0.240155847297499</c:v>
                </c:pt>
                <c:pt idx="72">
                  <c:v>0.24013628667075121</c:v>
                </c:pt>
                <c:pt idx="73">
                  <c:v>0.24013628667075121</c:v>
                </c:pt>
                <c:pt idx="74">
                  <c:v>0.24009716541725562</c:v>
                </c:pt>
                <c:pt idx="75">
                  <c:v>0.24009716541725562</c:v>
                </c:pt>
                <c:pt idx="76">
                  <c:v>0.2398037560160387</c:v>
                </c:pt>
                <c:pt idx="77">
                  <c:v>0.23973529382242142</c:v>
                </c:pt>
                <c:pt idx="78">
                  <c:v>0.23970595288229973</c:v>
                </c:pt>
                <c:pt idx="79">
                  <c:v>0.23970595288229973</c:v>
                </c:pt>
                <c:pt idx="80">
                  <c:v>0.23948100567470013</c:v>
                </c:pt>
                <c:pt idx="81">
                  <c:v>0.23946144504795233</c:v>
                </c:pt>
                <c:pt idx="82">
                  <c:v>0.23944188442120454</c:v>
                </c:pt>
                <c:pt idx="83">
                  <c:v>0.23941254348108285</c:v>
                </c:pt>
                <c:pt idx="84">
                  <c:v>0.23910935376649203</c:v>
                </c:pt>
                <c:pt idx="85">
                  <c:v>0.23905067188624865</c:v>
                </c:pt>
                <c:pt idx="86">
                  <c:v>0.23904089157287475</c:v>
                </c:pt>
                <c:pt idx="87">
                  <c:v>0.23901155063275306</c:v>
                </c:pt>
                <c:pt idx="88">
                  <c:v>0.23871814123153617</c:v>
                </c:pt>
                <c:pt idx="89">
                  <c:v>0.23834648932332808</c:v>
                </c:pt>
                <c:pt idx="90">
                  <c:v>0.23665449510964393</c:v>
                </c:pt>
                <c:pt idx="91">
                  <c:v>0.23593075191997556</c:v>
                </c:pt>
                <c:pt idx="92">
                  <c:v>0.23561778189201088</c:v>
                </c:pt>
                <c:pt idx="93">
                  <c:v>0.23560800157863698</c:v>
                </c:pt>
                <c:pt idx="94">
                  <c:v>0.23530481186404617</c:v>
                </c:pt>
                <c:pt idx="95">
                  <c:v>0.23529503155067227</c:v>
                </c:pt>
                <c:pt idx="96">
                  <c:v>0.23528525123729838</c:v>
                </c:pt>
                <c:pt idx="97">
                  <c:v>0.23527547092392448</c:v>
                </c:pt>
                <c:pt idx="98">
                  <c:v>0.23524612998380279</c:v>
                </c:pt>
                <c:pt idx="99">
                  <c:v>0.23497228120933369</c:v>
                </c:pt>
                <c:pt idx="100">
                  <c:v>0.23492337964246421</c:v>
                </c:pt>
                <c:pt idx="101">
                  <c:v>0.23326072636890174</c:v>
                </c:pt>
                <c:pt idx="102">
                  <c:v>0.23260544537285066</c:v>
                </c:pt>
                <c:pt idx="103">
                  <c:v>0.23259566505947676</c:v>
                </c:pt>
                <c:pt idx="104">
                  <c:v>0.23255654380598118</c:v>
                </c:pt>
                <c:pt idx="105">
                  <c:v>0.23254676349260728</c:v>
                </c:pt>
                <c:pt idx="106">
                  <c:v>0.23253698317923338</c:v>
                </c:pt>
                <c:pt idx="107">
                  <c:v>0.23191104312330399</c:v>
                </c:pt>
                <c:pt idx="108">
                  <c:v>0.23182302030293891</c:v>
                </c:pt>
                <c:pt idx="109">
                  <c:v>0.23181323998956502</c:v>
                </c:pt>
                <c:pt idx="110">
                  <c:v>0.23181323998956502</c:v>
                </c:pt>
                <c:pt idx="111">
                  <c:v>0.23180345967619112</c:v>
                </c:pt>
                <c:pt idx="112">
                  <c:v>0.23180345967619112</c:v>
                </c:pt>
                <c:pt idx="113">
                  <c:v>0.22913343412511727</c:v>
                </c:pt>
                <c:pt idx="114">
                  <c:v>0.22912365381174338</c:v>
                </c:pt>
                <c:pt idx="115">
                  <c:v>0.22909431287162169</c:v>
                </c:pt>
                <c:pt idx="116">
                  <c:v>0.22876178221690921</c:v>
                </c:pt>
                <c:pt idx="117">
                  <c:v>0.2284488121889445</c:v>
                </c:pt>
                <c:pt idx="118">
                  <c:v>0.22800869808711915</c:v>
                </c:pt>
                <c:pt idx="119">
                  <c:v>0.22735341709106807</c:v>
                </c:pt>
                <c:pt idx="120">
                  <c:v>0.22733385646432028</c:v>
                </c:pt>
                <c:pt idx="121">
                  <c:v>0.22530933159592362</c:v>
                </c:pt>
                <c:pt idx="122">
                  <c:v>0.22497680094121114</c:v>
                </c:pt>
                <c:pt idx="123">
                  <c:v>0.22496702062783724</c:v>
                </c:pt>
                <c:pt idx="124">
                  <c:v>0.22192534316855533</c:v>
                </c:pt>
                <c:pt idx="125">
                  <c:v>0.22191556285518144</c:v>
                </c:pt>
                <c:pt idx="126">
                  <c:v>0.22190578254180754</c:v>
                </c:pt>
                <c:pt idx="127">
                  <c:v>0.22189600222843364</c:v>
                </c:pt>
                <c:pt idx="128">
                  <c:v>0.22085928901080057</c:v>
                </c:pt>
                <c:pt idx="129">
                  <c:v>0.21815014220623116</c:v>
                </c:pt>
                <c:pt idx="130">
                  <c:v>0.21815014220623116</c:v>
                </c:pt>
                <c:pt idx="131">
                  <c:v>0.21812080126610947</c:v>
                </c:pt>
                <c:pt idx="132">
                  <c:v>0.21812080126610947</c:v>
                </c:pt>
                <c:pt idx="133">
                  <c:v>0.21744595964331059</c:v>
                </c:pt>
                <c:pt idx="134">
                  <c:v>0.21667331488677274</c:v>
                </c:pt>
                <c:pt idx="135">
                  <c:v>0.21666353457339885</c:v>
                </c:pt>
                <c:pt idx="136">
                  <c:v>0.2139837287089511</c:v>
                </c:pt>
                <c:pt idx="137">
                  <c:v>0.21393482714208162</c:v>
                </c:pt>
                <c:pt idx="138">
                  <c:v>0.21392504682870772</c:v>
                </c:pt>
                <c:pt idx="139">
                  <c:v>0.21363163742749083</c:v>
                </c:pt>
                <c:pt idx="140">
                  <c:v>0.21363163742749083</c:v>
                </c:pt>
                <c:pt idx="141">
                  <c:v>0.21361207680074304</c:v>
                </c:pt>
                <c:pt idx="142">
                  <c:v>0.21360229648736914</c:v>
                </c:pt>
                <c:pt idx="143">
                  <c:v>0.21332844771290002</c:v>
                </c:pt>
                <c:pt idx="144">
                  <c:v>0.21328932645940443</c:v>
                </c:pt>
                <c:pt idx="145">
                  <c:v>0.21088336936942581</c:v>
                </c:pt>
                <c:pt idx="146">
                  <c:v>0.21059974028158282</c:v>
                </c:pt>
                <c:pt idx="147">
                  <c:v>0.21058995996820892</c:v>
                </c:pt>
                <c:pt idx="148">
                  <c:v>0.21058017965483503</c:v>
                </c:pt>
                <c:pt idx="149">
                  <c:v>0.21056061902808723</c:v>
                </c:pt>
                <c:pt idx="150">
                  <c:v>0.21018896711987914</c:v>
                </c:pt>
                <c:pt idx="151">
                  <c:v>0.21017918680650524</c:v>
                </c:pt>
                <c:pt idx="152">
                  <c:v>0.21016940649313134</c:v>
                </c:pt>
                <c:pt idx="153">
                  <c:v>0.20986621677854056</c:v>
                </c:pt>
                <c:pt idx="154">
                  <c:v>0.20983687583841887</c:v>
                </c:pt>
                <c:pt idx="155">
                  <c:v>0.20950434518370636</c:v>
                </c:pt>
                <c:pt idx="156">
                  <c:v>0.20949456487033247</c:v>
                </c:pt>
                <c:pt idx="157">
                  <c:v>0.2091229129621244</c:v>
                </c:pt>
                <c:pt idx="158">
                  <c:v>0.20645288741105056</c:v>
                </c:pt>
                <c:pt idx="159">
                  <c:v>0.20502496165846162</c:v>
                </c:pt>
                <c:pt idx="160">
                  <c:v>0.20265812582197859</c:v>
                </c:pt>
                <c:pt idx="161">
                  <c:v>0.202619004568483</c:v>
                </c:pt>
                <c:pt idx="162">
                  <c:v>0.20229625422714442</c:v>
                </c:pt>
                <c:pt idx="163">
                  <c:v>0.20227669360039663</c:v>
                </c:pt>
                <c:pt idx="164">
                  <c:v>0.20227669360039663</c:v>
                </c:pt>
                <c:pt idx="165">
                  <c:v>0.20199306451255361</c:v>
                </c:pt>
                <c:pt idx="166">
                  <c:v>0.20194416294568412</c:v>
                </c:pt>
                <c:pt idx="167">
                  <c:v>0.20193438263231023</c:v>
                </c:pt>
                <c:pt idx="168">
                  <c:v>0.19991963807728749</c:v>
                </c:pt>
                <c:pt idx="169">
                  <c:v>0.1998902971371658</c:v>
                </c:pt>
                <c:pt idx="170">
                  <c:v>0.19987073651041801</c:v>
                </c:pt>
                <c:pt idx="171">
                  <c:v>0.19958710742257499</c:v>
                </c:pt>
                <c:pt idx="172">
                  <c:v>0.19958710742257499</c:v>
                </c:pt>
                <c:pt idx="173">
                  <c:v>0.19956754679582719</c:v>
                </c:pt>
                <c:pt idx="174">
                  <c:v>0.19956754679582719</c:v>
                </c:pt>
                <c:pt idx="175">
                  <c:v>0.1995577664824533</c:v>
                </c:pt>
                <c:pt idx="176">
                  <c:v>0.1995479861690794</c:v>
                </c:pt>
                <c:pt idx="177">
                  <c:v>0.19926435708123641</c:v>
                </c:pt>
                <c:pt idx="178">
                  <c:v>0.19919589488761913</c:v>
                </c:pt>
                <c:pt idx="179">
                  <c:v>0.19919589488761913</c:v>
                </c:pt>
                <c:pt idx="180">
                  <c:v>0.19916655394749744</c:v>
                </c:pt>
                <c:pt idx="181">
                  <c:v>0.19916655394749744</c:v>
                </c:pt>
                <c:pt idx="182">
                  <c:v>0.19916655394749744</c:v>
                </c:pt>
                <c:pt idx="183">
                  <c:v>0.19916655394749744</c:v>
                </c:pt>
                <c:pt idx="184">
                  <c:v>0.19915677363412354</c:v>
                </c:pt>
                <c:pt idx="185">
                  <c:v>0.19915677363412354</c:v>
                </c:pt>
                <c:pt idx="186">
                  <c:v>0.19914699332074964</c:v>
                </c:pt>
                <c:pt idx="187">
                  <c:v>0.19887314454628052</c:v>
                </c:pt>
                <c:pt idx="188">
                  <c:v>0.19884380360615883</c:v>
                </c:pt>
                <c:pt idx="189">
                  <c:v>0.19882424297941104</c:v>
                </c:pt>
                <c:pt idx="190">
                  <c:v>0.19881446266603714</c:v>
                </c:pt>
                <c:pt idx="191">
                  <c:v>0.19849171232469856</c:v>
                </c:pt>
                <c:pt idx="192">
                  <c:v>0.19846237138457687</c:v>
                </c:pt>
                <c:pt idx="193">
                  <c:v>0.19817874229673385</c:v>
                </c:pt>
                <c:pt idx="194">
                  <c:v>0.19813962104323826</c:v>
                </c:pt>
                <c:pt idx="195">
                  <c:v>0.19812984072986436</c:v>
                </c:pt>
                <c:pt idx="196">
                  <c:v>0.19781687070189968</c:v>
                </c:pt>
                <c:pt idx="197">
                  <c:v>0.19780709038852579</c:v>
                </c:pt>
                <c:pt idx="198">
                  <c:v>0.19574344426663354</c:v>
                </c:pt>
                <c:pt idx="199">
                  <c:v>0.18481883422799078</c:v>
                </c:pt>
                <c:pt idx="200">
                  <c:v>0.18479927360124299</c:v>
                </c:pt>
                <c:pt idx="201">
                  <c:v>0.18477971297449519</c:v>
                </c:pt>
                <c:pt idx="202">
                  <c:v>0.18477971297449519</c:v>
                </c:pt>
                <c:pt idx="203">
                  <c:v>0.18476993266112129</c:v>
                </c:pt>
                <c:pt idx="204">
                  <c:v>0.18476993266112129</c:v>
                </c:pt>
                <c:pt idx="205">
                  <c:v>0.18442762169303492</c:v>
                </c:pt>
                <c:pt idx="206">
                  <c:v>0.18135660329363132</c:v>
                </c:pt>
                <c:pt idx="207">
                  <c:v>0.18133704266688355</c:v>
                </c:pt>
                <c:pt idx="208">
                  <c:v>0.18130770172676186</c:v>
                </c:pt>
                <c:pt idx="209">
                  <c:v>0.18099473169879715</c:v>
                </c:pt>
                <c:pt idx="210">
                  <c:v>0.18098495138542325</c:v>
                </c:pt>
                <c:pt idx="211">
                  <c:v>0.17792371329939355</c:v>
                </c:pt>
                <c:pt idx="212">
                  <c:v>0.17791393298601965</c:v>
                </c:pt>
                <c:pt idx="213">
                  <c:v>0.17767431530835917</c:v>
                </c:pt>
                <c:pt idx="214">
                  <c:v>0.17758140233130715</c:v>
                </c:pt>
                <c:pt idx="215">
                  <c:v>0.17757162201793325</c:v>
                </c:pt>
                <c:pt idx="216">
                  <c:v>0.17756184170455935</c:v>
                </c:pt>
                <c:pt idx="217">
                  <c:v>0.17754228107781156</c:v>
                </c:pt>
                <c:pt idx="218">
                  <c:v>0.17719018979635126</c:v>
                </c:pt>
                <c:pt idx="219">
                  <c:v>0.17074496328295327</c:v>
                </c:pt>
                <c:pt idx="220">
                  <c:v>0.17073518296957937</c:v>
                </c:pt>
                <c:pt idx="221">
                  <c:v>0.17071562234283161</c:v>
                </c:pt>
                <c:pt idx="222">
                  <c:v>0.17033419012124962</c:v>
                </c:pt>
                <c:pt idx="223">
                  <c:v>0.17032440980787572</c:v>
                </c:pt>
                <c:pt idx="224">
                  <c:v>0.16973759100544189</c:v>
                </c:pt>
                <c:pt idx="225">
                  <c:v>0.1696886894385724</c:v>
                </c:pt>
                <c:pt idx="226">
                  <c:v>0.1694637422309728</c:v>
                </c:pt>
                <c:pt idx="227">
                  <c:v>0.16898450687565186</c:v>
                </c:pt>
                <c:pt idx="228">
                  <c:v>0.16657854978567321</c:v>
                </c:pt>
                <c:pt idx="229">
                  <c:v>0.16656876947229932</c:v>
                </c:pt>
                <c:pt idx="230">
                  <c:v>0.16655898915892542</c:v>
                </c:pt>
                <c:pt idx="231">
                  <c:v>0.16550271531454458</c:v>
                </c:pt>
                <c:pt idx="232">
                  <c:v>0.16549293500117068</c:v>
                </c:pt>
                <c:pt idx="233">
                  <c:v>0.16548315468779679</c:v>
                </c:pt>
                <c:pt idx="234">
                  <c:v>0.16523864685344936</c:v>
                </c:pt>
                <c:pt idx="235">
                  <c:v>0.16515062403308428</c:v>
                </c:pt>
                <c:pt idx="236">
                  <c:v>0.16514084371971038</c:v>
                </c:pt>
                <c:pt idx="237">
                  <c:v>0.16278378819660128</c:v>
                </c:pt>
                <c:pt idx="238">
                  <c:v>0.16278378819660128</c:v>
                </c:pt>
                <c:pt idx="239">
                  <c:v>0.16277400788322738</c:v>
                </c:pt>
                <c:pt idx="240">
                  <c:v>0.16246103785526267</c:v>
                </c:pt>
                <c:pt idx="241">
                  <c:v>0.15901836754765097</c:v>
                </c:pt>
                <c:pt idx="242">
                  <c:v>0.15901836754765097</c:v>
                </c:pt>
                <c:pt idx="243">
                  <c:v>0.15898902660752928</c:v>
                </c:pt>
                <c:pt idx="244">
                  <c:v>0.15898902660752928</c:v>
                </c:pt>
                <c:pt idx="245">
                  <c:v>0.15896946598078149</c:v>
                </c:pt>
                <c:pt idx="246">
                  <c:v>0.15895968566740759</c:v>
                </c:pt>
                <c:pt idx="247">
                  <c:v>0.15871517783306019</c:v>
                </c:pt>
                <c:pt idx="248">
                  <c:v>0.15833374561147823</c:v>
                </c:pt>
                <c:pt idx="249">
                  <c:v>0.15833374561147823</c:v>
                </c:pt>
                <c:pt idx="250">
                  <c:v>0.15832396529810433</c:v>
                </c:pt>
                <c:pt idx="251">
                  <c:v>0.15829462435798264</c:v>
                </c:pt>
                <c:pt idx="252">
                  <c:v>0.15829462435798264</c:v>
                </c:pt>
                <c:pt idx="253">
                  <c:v>0.15827506373123484</c:v>
                </c:pt>
                <c:pt idx="254">
                  <c:v>0.15723835051360177</c:v>
                </c:pt>
                <c:pt idx="255">
                  <c:v>0.15557569724003931</c:v>
                </c:pt>
                <c:pt idx="256">
                  <c:v>0.15557569724003931</c:v>
                </c:pt>
                <c:pt idx="257">
                  <c:v>0.15556591692666541</c:v>
                </c:pt>
                <c:pt idx="258">
                  <c:v>0.15449986276891065</c:v>
                </c:pt>
                <c:pt idx="259">
                  <c:v>0.1538250211461118</c:v>
                </c:pt>
                <c:pt idx="260">
                  <c:v>0.15213302693242764</c:v>
                </c:pt>
                <c:pt idx="261">
                  <c:v>0.15181027659108903</c:v>
                </c:pt>
                <c:pt idx="262">
                  <c:v>0.15181027659108903</c:v>
                </c:pt>
                <c:pt idx="263">
                  <c:v>0.15181027659108903</c:v>
                </c:pt>
                <c:pt idx="264">
                  <c:v>0.15181027659108903</c:v>
                </c:pt>
                <c:pt idx="265">
                  <c:v>0.15181027659108903</c:v>
                </c:pt>
                <c:pt idx="266">
                  <c:v>0.15179071596434124</c:v>
                </c:pt>
                <c:pt idx="267">
                  <c:v>0.15179071596434124</c:v>
                </c:pt>
                <c:pt idx="268">
                  <c:v>0.15179071596434124</c:v>
                </c:pt>
                <c:pt idx="269">
                  <c:v>0.15179071596434124</c:v>
                </c:pt>
                <c:pt idx="270">
                  <c:v>0.15178093565096734</c:v>
                </c:pt>
                <c:pt idx="271">
                  <c:v>0.15178093565096734</c:v>
                </c:pt>
                <c:pt idx="272">
                  <c:v>0.15178093565096734</c:v>
                </c:pt>
                <c:pt idx="273">
                  <c:v>0.15178093565096734</c:v>
                </c:pt>
                <c:pt idx="274">
                  <c:v>0.15177115533759344</c:v>
                </c:pt>
                <c:pt idx="275">
                  <c:v>0.15176137502421955</c:v>
                </c:pt>
                <c:pt idx="276">
                  <c:v>0.15175159471084565</c:v>
                </c:pt>
                <c:pt idx="277">
                  <c:v>0.15148752624975043</c:v>
                </c:pt>
                <c:pt idx="278">
                  <c:v>0.15146796562300263</c:v>
                </c:pt>
                <c:pt idx="279">
                  <c:v>0.15146796562300263</c:v>
                </c:pt>
                <c:pt idx="280">
                  <c:v>0.15141906405613315</c:v>
                </c:pt>
                <c:pt idx="281">
                  <c:v>0.15140928374275925</c:v>
                </c:pt>
                <c:pt idx="282">
                  <c:v>0.15140928374275925</c:v>
                </c:pt>
                <c:pt idx="283">
                  <c:v>0.15140928374275925</c:v>
                </c:pt>
                <c:pt idx="284">
                  <c:v>0.15139950342938535</c:v>
                </c:pt>
                <c:pt idx="285">
                  <c:v>0.15139950342938535</c:v>
                </c:pt>
                <c:pt idx="286">
                  <c:v>0.15111587434154236</c:v>
                </c:pt>
                <c:pt idx="287">
                  <c:v>0.15069532086646481</c:v>
                </c:pt>
                <c:pt idx="288">
                  <c:v>0.1500302595570398</c:v>
                </c:pt>
                <c:pt idx="289">
                  <c:v>0.1500302595570398</c:v>
                </c:pt>
                <c:pt idx="290">
                  <c:v>0.14839694722359903</c:v>
                </c:pt>
                <c:pt idx="291">
                  <c:v>0.14839694722359903</c:v>
                </c:pt>
                <c:pt idx="292">
                  <c:v>0.1476536434071829</c:v>
                </c:pt>
                <c:pt idx="293">
                  <c:v>0.147643863093809</c:v>
                </c:pt>
                <c:pt idx="294">
                  <c:v>0.147643863093809</c:v>
                </c:pt>
                <c:pt idx="295">
                  <c:v>0.14763408278043511</c:v>
                </c:pt>
                <c:pt idx="296">
                  <c:v>0.14733089306584429</c:v>
                </c:pt>
                <c:pt idx="297">
                  <c:v>0.14496405722936126</c:v>
                </c:pt>
                <c:pt idx="298">
                  <c:v>0.14459240532115319</c:v>
                </c:pt>
                <c:pt idx="299">
                  <c:v>0.1445826250077793</c:v>
                </c:pt>
                <c:pt idx="300">
                  <c:v>0.14082698467220289</c:v>
                </c:pt>
                <c:pt idx="301">
                  <c:v>0.140817204358829</c:v>
                </c:pt>
                <c:pt idx="302">
                  <c:v>0.1407976437320812</c:v>
                </c:pt>
                <c:pt idx="303">
                  <c:v>0.14049445401749042</c:v>
                </c:pt>
                <c:pt idx="304">
                  <c:v>0.14048467370411652</c:v>
                </c:pt>
                <c:pt idx="305">
                  <c:v>0.14047489339074262</c:v>
                </c:pt>
                <c:pt idx="306">
                  <c:v>0.14045533276399483</c:v>
                </c:pt>
                <c:pt idx="307">
                  <c:v>0.14014236273603015</c:v>
                </c:pt>
                <c:pt idx="308">
                  <c:v>0.13702244276975706</c:v>
                </c:pt>
                <c:pt idx="309">
                  <c:v>0.13665079086154897</c:v>
                </c:pt>
                <c:pt idx="310">
                  <c:v>0.13631826020683646</c:v>
                </c:pt>
                <c:pt idx="311">
                  <c:v>0.13527176667582952</c:v>
                </c:pt>
                <c:pt idx="312">
                  <c:v>0.13362867402901485</c:v>
                </c:pt>
                <c:pt idx="313">
                  <c:v>0.13361889371564095</c:v>
                </c:pt>
                <c:pt idx="314">
                  <c:v>0.13360911340226705</c:v>
                </c:pt>
                <c:pt idx="315">
                  <c:v>0.13359933308889316</c:v>
                </c:pt>
                <c:pt idx="316">
                  <c:v>0.13359933308889316</c:v>
                </c:pt>
                <c:pt idx="317">
                  <c:v>0.13359933308889316</c:v>
                </c:pt>
                <c:pt idx="318">
                  <c:v>0.13359933308889316</c:v>
                </c:pt>
                <c:pt idx="319">
                  <c:v>0.13358955277551926</c:v>
                </c:pt>
                <c:pt idx="320">
                  <c:v>0.13358955277551926</c:v>
                </c:pt>
                <c:pt idx="321">
                  <c:v>0.13358955277551926</c:v>
                </c:pt>
                <c:pt idx="322">
                  <c:v>0.13357977246214536</c:v>
                </c:pt>
                <c:pt idx="323">
                  <c:v>0.13328636306092845</c:v>
                </c:pt>
                <c:pt idx="324">
                  <c:v>0.13327658274755455</c:v>
                </c:pt>
                <c:pt idx="325">
                  <c:v>0.13326680243418065</c:v>
                </c:pt>
                <c:pt idx="326">
                  <c:v>0.13325702212080676</c:v>
                </c:pt>
                <c:pt idx="327">
                  <c:v>0.13325702212080676</c:v>
                </c:pt>
                <c:pt idx="328">
                  <c:v>0.13324724180743286</c:v>
                </c:pt>
                <c:pt idx="329">
                  <c:v>0.13324724180743286</c:v>
                </c:pt>
                <c:pt idx="330">
                  <c:v>0.13317877961381558</c:v>
                </c:pt>
                <c:pt idx="331">
                  <c:v>0.13283646864572921</c:v>
                </c:pt>
                <c:pt idx="332">
                  <c:v>0.13253327893113842</c:v>
                </c:pt>
                <c:pt idx="333">
                  <c:v>0.13253327893113842</c:v>
                </c:pt>
                <c:pt idx="334">
                  <c:v>0.13253327893113842</c:v>
                </c:pt>
                <c:pt idx="335">
                  <c:v>0.13250393799101673</c:v>
                </c:pt>
                <c:pt idx="336">
                  <c:v>0.13249415767764283</c:v>
                </c:pt>
                <c:pt idx="337">
                  <c:v>0.13249415767764283</c:v>
                </c:pt>
                <c:pt idx="338">
                  <c:v>0.13248437736426893</c:v>
                </c:pt>
                <c:pt idx="339">
                  <c:v>0.13223008921654761</c:v>
                </c:pt>
                <c:pt idx="340">
                  <c:v>0.13215184670955643</c:v>
                </c:pt>
                <c:pt idx="341">
                  <c:v>0.13214206639618253</c:v>
                </c:pt>
                <c:pt idx="342">
                  <c:v>0.13214206639618253</c:v>
                </c:pt>
                <c:pt idx="343">
                  <c:v>0.13213228608280864</c:v>
                </c:pt>
                <c:pt idx="344">
                  <c:v>0.13015666278128146</c:v>
                </c:pt>
                <c:pt idx="345">
                  <c:v>0.12983391243994288</c:v>
                </c:pt>
                <c:pt idx="346">
                  <c:v>0.12983391243994288</c:v>
                </c:pt>
                <c:pt idx="347">
                  <c:v>0.12981435181319509</c:v>
                </c:pt>
                <c:pt idx="348">
                  <c:v>0.12981435181319509</c:v>
                </c:pt>
                <c:pt idx="349">
                  <c:v>0.12979479118644729</c:v>
                </c:pt>
                <c:pt idx="350">
                  <c:v>0.1297654502463256</c:v>
                </c:pt>
                <c:pt idx="351">
                  <c:v>0.1297654502463256</c:v>
                </c:pt>
                <c:pt idx="352">
                  <c:v>0.12944269990498702</c:v>
                </c:pt>
                <c:pt idx="353">
                  <c:v>0.12944269990498702</c:v>
                </c:pt>
                <c:pt idx="354">
                  <c:v>0.12943291959161313</c:v>
                </c:pt>
                <c:pt idx="355">
                  <c:v>0.12600980991074923</c:v>
                </c:pt>
                <c:pt idx="356">
                  <c:v>0.12600002959737533</c:v>
                </c:pt>
                <c:pt idx="357">
                  <c:v>0.12597068865725364</c:v>
                </c:pt>
                <c:pt idx="358">
                  <c:v>0.12571640050953231</c:v>
                </c:pt>
                <c:pt idx="359">
                  <c:v>0.12571640050953231</c:v>
                </c:pt>
                <c:pt idx="360">
                  <c:v>0.12571640050953231</c:v>
                </c:pt>
                <c:pt idx="361">
                  <c:v>0.12571640050953231</c:v>
                </c:pt>
                <c:pt idx="362">
                  <c:v>0.12569683988278452</c:v>
                </c:pt>
                <c:pt idx="363">
                  <c:v>0.12568705956941062</c:v>
                </c:pt>
                <c:pt idx="364">
                  <c:v>0.12567727925603672</c:v>
                </c:pt>
                <c:pt idx="365">
                  <c:v>0.12567727925603672</c:v>
                </c:pt>
                <c:pt idx="366">
                  <c:v>0.12567727925603672</c:v>
                </c:pt>
                <c:pt idx="367">
                  <c:v>0.12567727925603672</c:v>
                </c:pt>
                <c:pt idx="368">
                  <c:v>0.12566749894266283</c:v>
                </c:pt>
                <c:pt idx="369">
                  <c:v>0.12536430922807204</c:v>
                </c:pt>
                <c:pt idx="370">
                  <c:v>0.12536430922807204</c:v>
                </c:pt>
                <c:pt idx="371">
                  <c:v>0.12296813245146732</c:v>
                </c:pt>
                <c:pt idx="372">
                  <c:v>0.12295835213809342</c:v>
                </c:pt>
                <c:pt idx="373">
                  <c:v>0.12264538211012872</c:v>
                </c:pt>
                <c:pt idx="374">
                  <c:v>0.12261604117000703</c:v>
                </c:pt>
                <c:pt idx="375">
                  <c:v>0.12257691991651146</c:v>
                </c:pt>
                <c:pt idx="376">
                  <c:v>0.12231285145541623</c:v>
                </c:pt>
                <c:pt idx="377">
                  <c:v>0.12229329082866844</c:v>
                </c:pt>
                <c:pt idx="378">
                  <c:v>0.12219548769492947</c:v>
                </c:pt>
                <c:pt idx="379">
                  <c:v>0.12219548769492947</c:v>
                </c:pt>
                <c:pt idx="380">
                  <c:v>0.12218570738155557</c:v>
                </c:pt>
                <c:pt idx="381">
                  <c:v>0.12155976732562618</c:v>
                </c:pt>
                <c:pt idx="382">
                  <c:v>0.12153042638550449</c:v>
                </c:pt>
                <c:pt idx="383">
                  <c:v>0.12152064607213059</c:v>
                </c:pt>
                <c:pt idx="384">
                  <c:v>0.12151086575875669</c:v>
                </c:pt>
                <c:pt idx="385">
                  <c:v>0.1214913051320089</c:v>
                </c:pt>
                <c:pt idx="386">
                  <c:v>0.121481524818635</c:v>
                </c:pt>
                <c:pt idx="387">
                  <c:v>0.12084580444933171</c:v>
                </c:pt>
                <c:pt idx="388">
                  <c:v>0.12083602413595781</c:v>
                </c:pt>
                <c:pt idx="389">
                  <c:v>0.11916359054902145</c:v>
                </c:pt>
                <c:pt idx="390">
                  <c:v>0.11887018114780455</c:v>
                </c:pt>
                <c:pt idx="391">
                  <c:v>0.11881149926756117</c:v>
                </c:pt>
                <c:pt idx="392">
                  <c:v>0.11881149926756117</c:v>
                </c:pt>
                <c:pt idx="393">
                  <c:v>0.11880171895418727</c:v>
                </c:pt>
                <c:pt idx="394">
                  <c:v>0.11880171895418727</c:v>
                </c:pt>
                <c:pt idx="395">
                  <c:v>0.11880171895418727</c:v>
                </c:pt>
                <c:pt idx="396">
                  <c:v>0.11879193864081337</c:v>
                </c:pt>
                <c:pt idx="397">
                  <c:v>0.11878215832743949</c:v>
                </c:pt>
                <c:pt idx="398">
                  <c:v>0.11852787017971816</c:v>
                </c:pt>
                <c:pt idx="399">
                  <c:v>0.11850830955297037</c:v>
                </c:pt>
                <c:pt idx="400">
                  <c:v>0.11849852923959647</c:v>
                </c:pt>
                <c:pt idx="401">
                  <c:v>0.11847896861284868</c:v>
                </c:pt>
                <c:pt idx="402">
                  <c:v>0.11847896861284868</c:v>
                </c:pt>
                <c:pt idx="403">
                  <c:v>0.11847896861284868</c:v>
                </c:pt>
                <c:pt idx="404">
                  <c:v>0.11847896861284868</c:v>
                </c:pt>
                <c:pt idx="405">
                  <c:v>0.11846918829947478</c:v>
                </c:pt>
                <c:pt idx="406">
                  <c:v>0.11845940798610088</c:v>
                </c:pt>
                <c:pt idx="407">
                  <c:v>0.11845940798610088</c:v>
                </c:pt>
                <c:pt idx="408">
                  <c:v>0.11845940798610088</c:v>
                </c:pt>
                <c:pt idx="409">
                  <c:v>0.11845940798610088</c:v>
                </c:pt>
                <c:pt idx="410">
                  <c:v>0.11844962767272699</c:v>
                </c:pt>
                <c:pt idx="411">
                  <c:v>0.11843984735935309</c:v>
                </c:pt>
                <c:pt idx="412">
                  <c:v>0.1181073167046406</c:v>
                </c:pt>
                <c:pt idx="413">
                  <c:v>0.11807797576451891</c:v>
                </c:pt>
                <c:pt idx="414">
                  <c:v>0.11541773052681897</c:v>
                </c:pt>
                <c:pt idx="415">
                  <c:v>0.11541773052681897</c:v>
                </c:pt>
                <c:pt idx="416">
                  <c:v>0.11504607861861089</c:v>
                </c:pt>
                <c:pt idx="417">
                  <c:v>0.11504607861861089</c:v>
                </c:pt>
                <c:pt idx="418">
                  <c:v>0.1150265179918631</c:v>
                </c:pt>
                <c:pt idx="419">
                  <c:v>0.1150167376784892</c:v>
                </c:pt>
                <c:pt idx="420">
                  <c:v>0.1150167376784892</c:v>
                </c:pt>
                <c:pt idx="421">
                  <c:v>0.1150167376784892</c:v>
                </c:pt>
                <c:pt idx="422">
                  <c:v>0.1150167376784892</c:v>
                </c:pt>
                <c:pt idx="423">
                  <c:v>0.1150167376784892</c:v>
                </c:pt>
                <c:pt idx="424">
                  <c:v>0.1150167376784892</c:v>
                </c:pt>
                <c:pt idx="425">
                  <c:v>0.1150167376784892</c:v>
                </c:pt>
                <c:pt idx="426">
                  <c:v>0.11500695736511531</c:v>
                </c:pt>
                <c:pt idx="427">
                  <c:v>0.11500695736511531</c:v>
                </c:pt>
                <c:pt idx="428">
                  <c:v>0.11500695736511531</c:v>
                </c:pt>
                <c:pt idx="429">
                  <c:v>0.11500695736511531</c:v>
                </c:pt>
                <c:pt idx="430">
                  <c:v>0.11500695736511531</c:v>
                </c:pt>
                <c:pt idx="431">
                  <c:v>0.11500695736511531</c:v>
                </c:pt>
                <c:pt idx="432">
                  <c:v>0.11499717705174141</c:v>
                </c:pt>
                <c:pt idx="433">
                  <c:v>0.1147233282772723</c:v>
                </c:pt>
                <c:pt idx="434">
                  <c:v>0.11470376765052451</c:v>
                </c:pt>
                <c:pt idx="435">
                  <c:v>0.11470376765052451</c:v>
                </c:pt>
                <c:pt idx="436">
                  <c:v>0.11466464639702892</c:v>
                </c:pt>
                <c:pt idx="437">
                  <c:v>0.11465486608365502</c:v>
                </c:pt>
                <c:pt idx="438">
                  <c:v>0.11465486608365502</c:v>
                </c:pt>
                <c:pt idx="439">
                  <c:v>0.11327584189793558</c:v>
                </c:pt>
                <c:pt idx="440">
                  <c:v>0.11326606158456168</c:v>
                </c:pt>
                <c:pt idx="441">
                  <c:v>0.1119652799058334</c:v>
                </c:pt>
                <c:pt idx="442">
                  <c:v>0.1119554995924595</c:v>
                </c:pt>
                <c:pt idx="443">
                  <c:v>0.11194571927908561</c:v>
                </c:pt>
                <c:pt idx="444">
                  <c:v>0.11194571927908561</c:v>
                </c:pt>
                <c:pt idx="445">
                  <c:v>0.11162296893774701</c:v>
                </c:pt>
                <c:pt idx="446">
                  <c:v>0.11162296893774701</c:v>
                </c:pt>
                <c:pt idx="447">
                  <c:v>0.11159362799762532</c:v>
                </c:pt>
                <c:pt idx="448">
                  <c:v>0.11137846110339959</c:v>
                </c:pt>
                <c:pt idx="449">
                  <c:v>0.11132955953653011</c:v>
                </c:pt>
                <c:pt idx="450">
                  <c:v>0.11130999890978231</c:v>
                </c:pt>
                <c:pt idx="451">
                  <c:v>0.11130999890978231</c:v>
                </c:pt>
                <c:pt idx="452">
                  <c:v>0.11130999890978231</c:v>
                </c:pt>
                <c:pt idx="453">
                  <c:v>0.11130999890978231</c:v>
                </c:pt>
                <c:pt idx="454">
                  <c:v>0.11130021859640842</c:v>
                </c:pt>
                <c:pt idx="455">
                  <c:v>0.11129043828303452</c:v>
                </c:pt>
                <c:pt idx="456">
                  <c:v>0.11128065796966062</c:v>
                </c:pt>
                <c:pt idx="457">
                  <c:v>0.11126109734291283</c:v>
                </c:pt>
                <c:pt idx="458">
                  <c:v>0.11125131702953893</c:v>
                </c:pt>
                <c:pt idx="459">
                  <c:v>0.11086988480795695</c:v>
                </c:pt>
                <c:pt idx="460">
                  <c:v>0.11085032418120916</c:v>
                </c:pt>
                <c:pt idx="461">
                  <c:v>0.11084054386783526</c:v>
                </c:pt>
                <c:pt idx="462">
                  <c:v>0.11083076355446136</c:v>
                </c:pt>
                <c:pt idx="463">
                  <c:v>0.11014614161828859</c:v>
                </c:pt>
                <c:pt idx="464">
                  <c:v>0.10819007894350922</c:v>
                </c:pt>
                <c:pt idx="465">
                  <c:v>0.10817051831676143</c:v>
                </c:pt>
                <c:pt idx="466">
                  <c:v>0.10785754828879673</c:v>
                </c:pt>
                <c:pt idx="467">
                  <c:v>0.10784776797542284</c:v>
                </c:pt>
                <c:pt idx="468">
                  <c:v>0.10784776797542284</c:v>
                </c:pt>
                <c:pt idx="469">
                  <c:v>0.10784776797542284</c:v>
                </c:pt>
                <c:pt idx="470">
                  <c:v>0.10784776797542284</c:v>
                </c:pt>
                <c:pt idx="471">
                  <c:v>0.10784776797542284</c:v>
                </c:pt>
                <c:pt idx="472">
                  <c:v>0.10784776797542284</c:v>
                </c:pt>
                <c:pt idx="473">
                  <c:v>0.10783798766204894</c:v>
                </c:pt>
                <c:pt idx="474">
                  <c:v>0.10782820734867504</c:v>
                </c:pt>
                <c:pt idx="475">
                  <c:v>0.10782820734867504</c:v>
                </c:pt>
                <c:pt idx="476">
                  <c:v>0.10781842703530115</c:v>
                </c:pt>
                <c:pt idx="477">
                  <c:v>0.10779886640855335</c:v>
                </c:pt>
                <c:pt idx="478">
                  <c:v>0.10750545700733645</c:v>
                </c:pt>
                <c:pt idx="479">
                  <c:v>0.10748589638058866</c:v>
                </c:pt>
                <c:pt idx="480">
                  <c:v>0.10747611606721476</c:v>
                </c:pt>
                <c:pt idx="481">
                  <c:v>0.10747611606721476</c:v>
                </c:pt>
                <c:pt idx="482">
                  <c:v>0.10747611606721476</c:v>
                </c:pt>
                <c:pt idx="483">
                  <c:v>0.10747611606721476</c:v>
                </c:pt>
                <c:pt idx="484">
                  <c:v>0.10712402478575447</c:v>
                </c:pt>
                <c:pt idx="485">
                  <c:v>0.10369113479151669</c:v>
                </c:pt>
                <c:pt idx="486">
                  <c:v>0.1036715741647689</c:v>
                </c:pt>
                <c:pt idx="487">
                  <c:v>0.103661793851395</c:v>
                </c:pt>
                <c:pt idx="488">
                  <c:v>0.1036520135380211</c:v>
                </c:pt>
                <c:pt idx="489">
                  <c:v>0.10024846448390501</c:v>
                </c:pt>
                <c:pt idx="490">
                  <c:v>9.9994176336183696E-2</c:v>
                </c:pt>
                <c:pt idx="491">
                  <c:v>9.9690986621592897E-2</c:v>
                </c:pt>
                <c:pt idx="492">
                  <c:v>9.9681206308219E-2</c:v>
                </c:pt>
                <c:pt idx="493">
                  <c:v>9.9651865368097309E-2</c:v>
                </c:pt>
                <c:pt idx="494">
                  <c:v>9.9642085054723412E-2</c:v>
                </c:pt>
                <c:pt idx="497">
                  <c:v>9.8849879671437768E-2</c:v>
                </c:pt>
                <c:pt idx="499">
                  <c:v>9.6541725715198118E-2</c:v>
                </c:pt>
                <c:pt idx="500">
                  <c:v>9.6531945401824221E-2</c:v>
                </c:pt>
                <c:pt idx="501">
                  <c:v>9.6531945401824221E-2</c:v>
                </c:pt>
                <c:pt idx="502">
                  <c:v>9.6522165088450324E-2</c:v>
                </c:pt>
                <c:pt idx="503">
                  <c:v>9.6512384775076426E-2</c:v>
                </c:pt>
                <c:pt idx="504">
                  <c:v>9.6512384775076426E-2</c:v>
                </c:pt>
                <c:pt idx="505">
                  <c:v>9.6512384775076426E-2</c:v>
                </c:pt>
                <c:pt idx="506">
                  <c:v>9.6512384775076426E-2</c:v>
                </c:pt>
                <c:pt idx="507">
                  <c:v>9.6512384775076426E-2</c:v>
                </c:pt>
                <c:pt idx="508">
                  <c:v>9.6512384775076426E-2</c:v>
                </c:pt>
                <c:pt idx="509">
                  <c:v>9.6502604461702529E-2</c:v>
                </c:pt>
                <c:pt idx="510">
                  <c:v>9.6483043834954735E-2</c:v>
                </c:pt>
                <c:pt idx="511">
                  <c:v>9.6473263521580838E-2</c:v>
                </c:pt>
                <c:pt idx="512">
                  <c:v>9.6473263521580838E-2</c:v>
                </c:pt>
                <c:pt idx="513">
                  <c:v>9.6473263521580838E-2</c:v>
                </c:pt>
                <c:pt idx="514">
                  <c:v>9.646348320820694E-2</c:v>
                </c:pt>
                <c:pt idx="515">
                  <c:v>9.6228755687233408E-2</c:v>
                </c:pt>
                <c:pt idx="516">
                  <c:v>9.6209195060485614E-2</c:v>
                </c:pt>
                <c:pt idx="517">
                  <c:v>9.5886444719147035E-2</c:v>
                </c:pt>
                <c:pt idx="518">
                  <c:v>9.5876664405773138E-2</c:v>
                </c:pt>
                <c:pt idx="519">
                  <c:v>9.5876664405773138E-2</c:v>
                </c:pt>
                <c:pt idx="520">
                  <c:v>9.586688409239924E-2</c:v>
                </c:pt>
                <c:pt idx="521">
                  <c:v>9.586688409239924E-2</c:v>
                </c:pt>
                <c:pt idx="522">
                  <c:v>9.5857103779025343E-2</c:v>
                </c:pt>
                <c:pt idx="523">
                  <c:v>9.5847323465651446E-2</c:v>
                </c:pt>
                <c:pt idx="524">
                  <c:v>9.5837543152277549E-2</c:v>
                </c:pt>
                <c:pt idx="525">
                  <c:v>9.5514792810938942E-2</c:v>
                </c:pt>
                <c:pt idx="526">
                  <c:v>9.5505012497565045E-2</c:v>
                </c:pt>
                <c:pt idx="527">
                  <c:v>9.5505012497565045E-2</c:v>
                </c:pt>
                <c:pt idx="528">
                  <c:v>9.5495232184191148E-2</c:v>
                </c:pt>
                <c:pt idx="529">
                  <c:v>9.5495232184191148E-2</c:v>
                </c:pt>
                <c:pt idx="530">
                  <c:v>9.5162701529478672E-2</c:v>
                </c:pt>
                <c:pt idx="531">
                  <c:v>9.5143140902730877E-2</c:v>
                </c:pt>
                <c:pt idx="532">
                  <c:v>9.5143140902730877E-2</c:v>
                </c:pt>
                <c:pt idx="533">
                  <c:v>9.513336058935698E-2</c:v>
                </c:pt>
                <c:pt idx="534">
                  <c:v>9.4810610248018373E-2</c:v>
                </c:pt>
                <c:pt idx="537">
                  <c:v>9.3050153840716951E-2</c:v>
                </c:pt>
                <c:pt idx="541">
                  <c:v>9.2717623186004461E-2</c:v>
                </c:pt>
                <c:pt idx="542">
                  <c:v>9.2717623186004461E-2</c:v>
                </c:pt>
                <c:pt idx="543">
                  <c:v>9.2717623186004461E-2</c:v>
                </c:pt>
                <c:pt idx="545">
                  <c:v>9.2707842872630564E-2</c:v>
                </c:pt>
                <c:pt idx="546">
                  <c:v>9.2698062559256666E-2</c:v>
                </c:pt>
                <c:pt idx="548">
                  <c:v>9.2463335038283134E-2</c:v>
                </c:pt>
                <c:pt idx="549">
                  <c:v>9.2453554724909237E-2</c:v>
                </c:pt>
                <c:pt idx="550">
                  <c:v>9.2443774411535354E-2</c:v>
                </c:pt>
                <c:pt idx="551">
                  <c:v>9.2433994098161457E-2</c:v>
                </c:pt>
                <c:pt idx="552">
                  <c:v>9.2424213784787559E-2</c:v>
                </c:pt>
                <c:pt idx="553">
                  <c:v>9.2414433471413662E-2</c:v>
                </c:pt>
                <c:pt idx="554">
                  <c:v>9.2414433471413662E-2</c:v>
                </c:pt>
                <c:pt idx="555">
                  <c:v>9.2345971277796382E-2</c:v>
                </c:pt>
                <c:pt idx="556">
                  <c:v>9.2336190964422485E-2</c:v>
                </c:pt>
                <c:pt idx="557">
                  <c:v>9.2091683130075069E-2</c:v>
                </c:pt>
                <c:pt idx="558">
                  <c:v>9.2062342189953378E-2</c:v>
                </c:pt>
                <c:pt idx="559">
                  <c:v>8.974440792033983E-2</c:v>
                </c:pt>
                <c:pt idx="560">
                  <c:v>8.9666165413348653E-2</c:v>
                </c:pt>
                <c:pt idx="561">
                  <c:v>8.9636824473226961E-2</c:v>
                </c:pt>
                <c:pt idx="562">
                  <c:v>8.9627044159853064E-2</c:v>
                </c:pt>
                <c:pt idx="563">
                  <c:v>8.9362975698757854E-2</c:v>
                </c:pt>
                <c:pt idx="564">
                  <c:v>8.9353195385383957E-2</c:v>
                </c:pt>
                <c:pt idx="565">
                  <c:v>8.934341507201006E-2</c:v>
                </c:pt>
                <c:pt idx="566">
                  <c:v>8.9284733191766677E-2</c:v>
                </c:pt>
                <c:pt idx="567">
                  <c:v>8.9123358021097387E-2</c:v>
                </c:pt>
                <c:pt idx="568">
                  <c:v>8.9030445044045364E-2</c:v>
                </c:pt>
                <c:pt idx="569">
                  <c:v>8.9030445044045364E-2</c:v>
                </c:pt>
                <c:pt idx="570">
                  <c:v>8.8981543477175878E-2</c:v>
                </c:pt>
                <c:pt idx="571">
                  <c:v>8.8913081283558598E-2</c:v>
                </c:pt>
                <c:pt idx="574">
                  <c:v>8.8893520656810804E-2</c:v>
                </c:pt>
                <c:pt idx="575">
                  <c:v>8.8873960030063009E-2</c:v>
                </c:pt>
                <c:pt idx="576">
                  <c:v>8.8873960030063009E-2</c:v>
                </c:pt>
                <c:pt idx="577">
                  <c:v>8.8521868748602725E-2</c:v>
                </c:pt>
                <c:pt idx="578">
                  <c:v>8.8428955771550702E-2</c:v>
                </c:pt>
                <c:pt idx="579">
                  <c:v>8.8306701854377001E-2</c:v>
                </c:pt>
                <c:pt idx="580">
                  <c:v>8.8306701854377001E-2</c:v>
                </c:pt>
                <c:pt idx="581">
                  <c:v>8.8296921541003104E-2</c:v>
                </c:pt>
                <c:pt idx="582">
                  <c:v>8.8296921541003104E-2</c:v>
                </c:pt>
                <c:pt idx="583">
                  <c:v>8.8296921541003104E-2</c:v>
                </c:pt>
                <c:pt idx="584">
                  <c:v>8.8003512139786189E-2</c:v>
                </c:pt>
                <c:pt idx="585">
                  <c:v>8.7983951513038394E-2</c:v>
                </c:pt>
                <c:pt idx="586">
                  <c:v>8.7983951513038394E-2</c:v>
                </c:pt>
                <c:pt idx="587">
                  <c:v>8.7974171199664497E-2</c:v>
                </c:pt>
                <c:pt idx="588">
                  <c:v>8.79643908862906E-2</c:v>
                </c:pt>
                <c:pt idx="589">
                  <c:v>8.7935049946168908E-2</c:v>
                </c:pt>
                <c:pt idx="590">
                  <c:v>8.7925269632795011E-2</c:v>
                </c:pt>
                <c:pt idx="591">
                  <c:v>8.7622079918204213E-2</c:v>
                </c:pt>
                <c:pt idx="592">
                  <c:v>8.5890964451024482E-2</c:v>
                </c:pt>
                <c:pt idx="593">
                  <c:v>8.5881184137650585E-2</c:v>
                </c:pt>
                <c:pt idx="594">
                  <c:v>8.5871403824276687E-2</c:v>
                </c:pt>
                <c:pt idx="595">
                  <c:v>8.5851843197528893E-2</c:v>
                </c:pt>
                <c:pt idx="596">
                  <c:v>8.5851843197528893E-2</c:v>
                </c:pt>
                <c:pt idx="599">
                  <c:v>8.5548653482938095E-2</c:v>
                </c:pt>
                <c:pt idx="600">
                  <c:v>8.5519312542816403E-2</c:v>
                </c:pt>
                <c:pt idx="601">
                  <c:v>8.5499751916068609E-2</c:v>
                </c:pt>
                <c:pt idx="604">
                  <c:v>8.5235683454973399E-2</c:v>
                </c:pt>
                <c:pt idx="605">
                  <c:v>8.5216122828225604E-2</c:v>
                </c:pt>
                <c:pt idx="606">
                  <c:v>8.512810000786053E-2</c:v>
                </c:pt>
                <c:pt idx="607">
                  <c:v>8.4893372486886998E-2</c:v>
                </c:pt>
                <c:pt idx="608">
                  <c:v>8.4844470920017526E-2</c:v>
                </c:pt>
                <c:pt idx="609">
                  <c:v>8.4521720578678933E-2</c:v>
                </c:pt>
                <c:pt idx="610">
                  <c:v>8.4423917444939961E-2</c:v>
                </c:pt>
                <c:pt idx="611">
                  <c:v>8.4394576504818269E-2</c:v>
                </c:pt>
                <c:pt idx="612">
                  <c:v>8.4091386790227471E-2</c:v>
                </c:pt>
                <c:pt idx="615">
                  <c:v>8.2194005995691488E-2</c:v>
                </c:pt>
                <c:pt idx="616">
                  <c:v>8.2174445368943694E-2</c:v>
                </c:pt>
                <c:pt idx="617">
                  <c:v>8.2174445368943694E-2</c:v>
                </c:pt>
                <c:pt idx="618">
                  <c:v>8.2164665055569797E-2</c:v>
                </c:pt>
                <c:pt idx="619">
                  <c:v>8.2164665055569797E-2</c:v>
                </c:pt>
                <c:pt idx="620">
                  <c:v>8.1450702179275331E-2</c:v>
                </c:pt>
                <c:pt idx="621">
                  <c:v>8.1450702179275331E-2</c:v>
                </c:pt>
                <c:pt idx="622">
                  <c:v>8.1352899045536359E-2</c:v>
                </c:pt>
                <c:pt idx="624">
                  <c:v>8.1323558105414667E-2</c:v>
                </c:pt>
                <c:pt idx="625">
                  <c:v>8.1157292778058415E-2</c:v>
                </c:pt>
                <c:pt idx="626">
                  <c:v>8.1137732151310621E-2</c:v>
                </c:pt>
                <c:pt idx="627">
                  <c:v>8.1127951837936724E-2</c:v>
                </c:pt>
                <c:pt idx="628">
                  <c:v>8.1118171524562827E-2</c:v>
                </c:pt>
                <c:pt idx="629">
                  <c:v>8.1108391211188929E-2</c:v>
                </c:pt>
                <c:pt idx="630">
                  <c:v>8.1088830584441135E-2</c:v>
                </c:pt>
                <c:pt idx="631">
                  <c:v>8.1079050271067238E-2</c:v>
                </c:pt>
                <c:pt idx="632">
                  <c:v>8.0726958989606967E-2</c:v>
                </c:pt>
                <c:pt idx="640">
                  <c:v>7.8643752240966938E-2</c:v>
                </c:pt>
                <c:pt idx="642">
                  <c:v>7.8379683779871728E-2</c:v>
                </c:pt>
                <c:pt idx="646">
                  <c:v>7.8017812185037547E-2</c:v>
                </c:pt>
                <c:pt idx="647">
                  <c:v>7.8017812185037547E-2</c:v>
                </c:pt>
                <c:pt idx="648">
                  <c:v>7.7968910618168061E-2</c:v>
                </c:pt>
                <c:pt idx="649">
                  <c:v>7.7968910618168061E-2</c:v>
                </c:pt>
                <c:pt idx="651">
                  <c:v>7.7695061843698954E-2</c:v>
                </c:pt>
                <c:pt idx="654">
                  <c:v>7.6981098967404474E-2</c:v>
                </c:pt>
                <c:pt idx="655">
                  <c:v>7.6971318654030577E-2</c:v>
                </c:pt>
                <c:pt idx="657">
                  <c:v>7.6873515520291619E-2</c:v>
                </c:pt>
                <c:pt idx="658">
                  <c:v>7.6863735206917722E-2</c:v>
                </c:pt>
                <c:pt idx="659">
                  <c:v>7.6863735206917722E-2</c:v>
                </c:pt>
                <c:pt idx="660">
                  <c:v>7.683439426679603E-2</c:v>
                </c:pt>
                <c:pt idx="664">
                  <c:v>7.485877096526887E-2</c:v>
                </c:pt>
                <c:pt idx="667">
                  <c:v>7.452624031055638E-2</c:v>
                </c:pt>
                <c:pt idx="668">
                  <c:v>7.4506679683808585E-2</c:v>
                </c:pt>
                <c:pt idx="669">
                  <c:v>7.4506679683808585E-2</c:v>
                </c:pt>
                <c:pt idx="671">
                  <c:v>7.4496899370434688E-2</c:v>
                </c:pt>
                <c:pt idx="672">
                  <c:v>7.4487119057060791E-2</c:v>
                </c:pt>
                <c:pt idx="673">
                  <c:v>7.4487119057060791E-2</c:v>
                </c:pt>
                <c:pt idx="674">
                  <c:v>7.4477338743686894E-2</c:v>
                </c:pt>
                <c:pt idx="677">
                  <c:v>7.4183929342469992E-2</c:v>
                </c:pt>
                <c:pt idx="678">
                  <c:v>7.4174149029096095E-2</c:v>
                </c:pt>
                <c:pt idx="679">
                  <c:v>7.4164368715722198E-2</c:v>
                </c:pt>
                <c:pt idx="680">
                  <c:v>7.4164368715722198E-2</c:v>
                </c:pt>
                <c:pt idx="681">
                  <c:v>7.4164368715722198E-2</c:v>
                </c:pt>
                <c:pt idx="682">
                  <c:v>7.4164368715722198E-2</c:v>
                </c:pt>
                <c:pt idx="684">
                  <c:v>7.4144808088974404E-2</c:v>
                </c:pt>
                <c:pt idx="685">
                  <c:v>7.4144808088974404E-2</c:v>
                </c:pt>
                <c:pt idx="686">
                  <c:v>7.4144808088974404E-2</c:v>
                </c:pt>
                <c:pt idx="688">
                  <c:v>7.4125247462226609E-2</c:v>
                </c:pt>
                <c:pt idx="689">
                  <c:v>7.4125247462226609E-2</c:v>
                </c:pt>
                <c:pt idx="692">
                  <c:v>7.4115467148852712E-2</c:v>
                </c:pt>
                <c:pt idx="694">
                  <c:v>7.3567769599914484E-2</c:v>
                </c:pt>
                <c:pt idx="695">
                  <c:v>7.3518868033044998E-2</c:v>
                </c:pt>
                <c:pt idx="697">
                  <c:v>7.3450405839427732E-2</c:v>
                </c:pt>
                <c:pt idx="698">
                  <c:v>7.3450405839427732E-2</c:v>
                </c:pt>
                <c:pt idx="702">
                  <c:v>7.3381943645810452E-2</c:v>
                </c:pt>
                <c:pt idx="703">
                  <c:v>7.3176557064958611E-2</c:v>
                </c:pt>
                <c:pt idx="704">
                  <c:v>7.308853424459355E-2</c:v>
                </c:pt>
                <c:pt idx="705">
                  <c:v>7.308853424459355E-2</c:v>
                </c:pt>
                <c:pt idx="710">
                  <c:v>7.0912414518901498E-2</c:v>
                </c:pt>
                <c:pt idx="711">
                  <c:v>7.0912414518901498E-2</c:v>
                </c:pt>
                <c:pt idx="712">
                  <c:v>7.0883073578779807E-2</c:v>
                </c:pt>
                <c:pt idx="715">
                  <c:v>7.071191809473662E-2</c:v>
                </c:pt>
                <c:pt idx="716">
                  <c:v>7.0702137781362723E-2</c:v>
                </c:pt>
                <c:pt idx="717">
                  <c:v>7.0702137781362723E-2</c:v>
                </c:pt>
                <c:pt idx="718">
                  <c:v>7.0702137781362723E-2</c:v>
                </c:pt>
                <c:pt idx="719">
                  <c:v>7.0702137781362723E-2</c:v>
                </c:pt>
                <c:pt idx="720">
                  <c:v>7.0702137781362723E-2</c:v>
                </c:pt>
                <c:pt idx="722">
                  <c:v>7.0702137781362723E-2</c:v>
                </c:pt>
                <c:pt idx="723">
                  <c:v>7.0692357467988826E-2</c:v>
                </c:pt>
                <c:pt idx="724">
                  <c:v>7.0692357467988826E-2</c:v>
                </c:pt>
                <c:pt idx="726">
                  <c:v>7.0692357467988826E-2</c:v>
                </c:pt>
                <c:pt idx="729">
                  <c:v>7.0682577154614928E-2</c:v>
                </c:pt>
                <c:pt idx="733">
                  <c:v>7.0672796841241031E-2</c:v>
                </c:pt>
                <c:pt idx="734">
                  <c:v>7.0672796841241031E-2</c:v>
                </c:pt>
                <c:pt idx="735">
                  <c:v>7.0672796841241031E-2</c:v>
                </c:pt>
                <c:pt idx="743">
                  <c:v>7.0017515845189948E-2</c:v>
                </c:pt>
                <c:pt idx="745">
                  <c:v>6.9997955218442154E-2</c:v>
                </c:pt>
                <c:pt idx="748">
                  <c:v>6.9753447384094724E-2</c:v>
                </c:pt>
                <c:pt idx="749">
                  <c:v>6.9743667070720827E-2</c:v>
                </c:pt>
                <c:pt idx="750">
                  <c:v>6.973388675734693E-2</c:v>
                </c:pt>
                <c:pt idx="751">
                  <c:v>6.9724106443973033E-2</c:v>
                </c:pt>
                <c:pt idx="753">
                  <c:v>6.9411136416008337E-2</c:v>
                </c:pt>
                <c:pt idx="754">
                  <c:v>6.9391575789260543E-2</c:v>
                </c:pt>
                <c:pt idx="764">
                  <c:v>6.7308369040620528E-2</c:v>
                </c:pt>
                <c:pt idx="765">
                  <c:v>6.729858872724663E-2</c:v>
                </c:pt>
                <c:pt idx="767">
                  <c:v>6.6995399012655832E-2</c:v>
                </c:pt>
                <c:pt idx="768">
                  <c:v>6.679490258849094E-2</c:v>
                </c:pt>
                <c:pt idx="769">
                  <c:v>6.6701989611438917E-2</c:v>
                </c:pt>
                <c:pt idx="775">
                  <c:v>6.6359678643352529E-2</c:v>
                </c:pt>
                <c:pt idx="776">
                  <c:v>6.6310777076483043E-2</c:v>
                </c:pt>
                <c:pt idx="777">
                  <c:v>6.630099676310916E-2</c:v>
                </c:pt>
                <c:pt idx="778">
                  <c:v>6.6242314882865777E-2</c:v>
                </c:pt>
                <c:pt idx="788">
                  <c:v>6.3484266511426871E-2</c:v>
                </c:pt>
                <c:pt idx="789">
                  <c:v>6.3210417736957764E-2</c:v>
                </c:pt>
                <c:pt idx="790">
                  <c:v>6.3210417736957764E-2</c:v>
                </c:pt>
                <c:pt idx="792">
                  <c:v>6.2956129589236437E-2</c:v>
                </c:pt>
                <c:pt idx="793">
                  <c:v>6.2956129589236437E-2</c:v>
                </c:pt>
                <c:pt idx="794">
                  <c:v>6.2926788649114745E-2</c:v>
                </c:pt>
                <c:pt idx="795">
                  <c:v>6.2926788649114745E-2</c:v>
                </c:pt>
                <c:pt idx="796">
                  <c:v>6.2907228022366951E-2</c:v>
                </c:pt>
                <c:pt idx="797">
                  <c:v>6.2907228022366951E-2</c:v>
                </c:pt>
                <c:pt idx="798">
                  <c:v>6.287788708224526E-2</c:v>
                </c:pt>
                <c:pt idx="799">
                  <c:v>6.287788708224526E-2</c:v>
                </c:pt>
                <c:pt idx="800">
                  <c:v>6.287788708224526E-2</c:v>
                </c:pt>
                <c:pt idx="801">
                  <c:v>6.2868106768871376E-2</c:v>
                </c:pt>
                <c:pt idx="802">
                  <c:v>6.2564917054280564E-2</c:v>
                </c:pt>
                <c:pt idx="810">
                  <c:v>6.2193265146072492E-2</c:v>
                </c:pt>
                <c:pt idx="827">
                  <c:v>5.9444997088007483E-2</c:v>
                </c:pt>
                <c:pt idx="828">
                  <c:v>5.9425436461259688E-2</c:v>
                </c:pt>
                <c:pt idx="830">
                  <c:v>5.9151587686790581E-2</c:v>
                </c:pt>
                <c:pt idx="831">
                  <c:v>5.9102686119921095E-2</c:v>
                </c:pt>
                <c:pt idx="832">
                  <c:v>5.9102686119921095E-2</c:v>
                </c:pt>
                <c:pt idx="833">
                  <c:v>5.9063564866425507E-2</c:v>
                </c:pt>
                <c:pt idx="839">
                  <c:v>5.8789716091956393E-2</c:v>
                </c:pt>
                <c:pt idx="860">
                  <c:v>5.6031667720517493E-2</c:v>
                </c:pt>
                <c:pt idx="861">
                  <c:v>5.6012107093769699E-2</c:v>
                </c:pt>
                <c:pt idx="863">
                  <c:v>5.6002326780395802E-2</c:v>
                </c:pt>
                <c:pt idx="868">
                  <c:v>5.5924084273404631E-2</c:v>
                </c:pt>
                <c:pt idx="871">
                  <c:v>5.5591553618692134E-2</c:v>
                </c:pt>
                <c:pt idx="874">
                  <c:v>5.5219901710484055E-2</c:v>
                </c:pt>
                <c:pt idx="876">
                  <c:v>5.5210121397110158E-2</c:v>
                </c:pt>
                <c:pt idx="877">
                  <c:v>5.5210121397110158E-2</c:v>
                </c:pt>
                <c:pt idx="879">
                  <c:v>5.5200341083736261E-2</c:v>
                </c:pt>
                <c:pt idx="894">
                  <c:v>5.2721031643453417E-2</c:v>
                </c:pt>
                <c:pt idx="895">
                  <c:v>5.271125133007952E-2</c:v>
                </c:pt>
                <c:pt idx="896">
                  <c:v>5.2530315532662436E-2</c:v>
                </c:pt>
                <c:pt idx="897">
                  <c:v>5.2520535219288539E-2</c:v>
                </c:pt>
                <c:pt idx="898">
                  <c:v>5.2510754905914642E-2</c:v>
                </c:pt>
                <c:pt idx="899">
                  <c:v>5.2500974592540745E-2</c:v>
                </c:pt>
                <c:pt idx="904">
                  <c:v>5.2236906131445528E-2</c:v>
                </c:pt>
                <c:pt idx="905">
                  <c:v>5.2227125818071631E-2</c:v>
                </c:pt>
                <c:pt idx="922">
                  <c:v>4.8882258644198921E-2</c:v>
                </c:pt>
                <c:pt idx="941">
                  <c:v>4.8168295767904448E-2</c:v>
                </c:pt>
                <c:pt idx="948">
                  <c:v>4.5332004889474378E-2</c:v>
                </c:pt>
                <c:pt idx="949">
                  <c:v>4.5332004889474378E-2</c:v>
                </c:pt>
                <c:pt idx="962">
                  <c:v>4.4745186087040562E-2</c:v>
                </c:pt>
                <c:pt idx="982">
                  <c:v>4.1566584240524097E-2</c:v>
                </c:pt>
                <c:pt idx="983">
                  <c:v>4.1566584240524097E-2</c:v>
                </c:pt>
                <c:pt idx="984">
                  <c:v>4.1556803927150207E-2</c:v>
                </c:pt>
                <c:pt idx="986">
                  <c:v>4.1556803927150207E-2</c:v>
                </c:pt>
                <c:pt idx="989">
                  <c:v>4.154702361377631E-2</c:v>
                </c:pt>
                <c:pt idx="990">
                  <c:v>4.154702361377631E-2</c:v>
                </c:pt>
                <c:pt idx="993">
                  <c:v>4.1537243300402413E-2</c:v>
                </c:pt>
                <c:pt idx="994">
                  <c:v>4.1527462987028516E-2</c:v>
                </c:pt>
                <c:pt idx="995">
                  <c:v>4.1527462987028516E-2</c:v>
                </c:pt>
                <c:pt idx="1006">
                  <c:v>4.1204712645689916E-2</c:v>
                </c:pt>
                <c:pt idx="1008">
                  <c:v>4.1185152018942128E-2</c:v>
                </c:pt>
                <c:pt idx="1011">
                  <c:v>4.1155811078820437E-2</c:v>
                </c:pt>
                <c:pt idx="1012">
                  <c:v>4.096998512471639E-2</c:v>
                </c:pt>
                <c:pt idx="1013">
                  <c:v>4.090152293109911E-2</c:v>
                </c:pt>
                <c:pt idx="1026">
                  <c:v>4.0119097861187371E-2</c:v>
                </c:pt>
                <c:pt idx="1056">
                  <c:v>3.4338932657214355E-2</c:v>
                </c:pt>
                <c:pt idx="1057">
                  <c:v>3.4338932657214355E-2</c:v>
                </c:pt>
                <c:pt idx="1058">
                  <c:v>3.4338932657214355E-2</c:v>
                </c:pt>
                <c:pt idx="1059">
                  <c:v>3.4338932657214355E-2</c:v>
                </c:pt>
                <c:pt idx="1061">
                  <c:v>3.4319372030466561E-2</c:v>
                </c:pt>
                <c:pt idx="1062">
                  <c:v>3.4319372030466561E-2</c:v>
                </c:pt>
                <c:pt idx="1063">
                  <c:v>3.4319372030466561E-2</c:v>
                </c:pt>
                <c:pt idx="1064">
                  <c:v>3.4319372030466561E-2</c:v>
                </c:pt>
                <c:pt idx="1065">
                  <c:v>3.4319372030466561E-2</c:v>
                </c:pt>
                <c:pt idx="1066">
                  <c:v>3.4319372030466561E-2</c:v>
                </c:pt>
                <c:pt idx="1083">
                  <c:v>3.2891446277877621E-2</c:v>
                </c:pt>
                <c:pt idx="1096">
                  <c:v>3.0211640413429892E-2</c:v>
                </c:pt>
                <c:pt idx="1097">
                  <c:v>3.0211640413429892E-2</c:v>
                </c:pt>
                <c:pt idx="1098">
                  <c:v>3.0192079786682098E-2</c:v>
                </c:pt>
                <c:pt idx="1100">
                  <c:v>3.0152958533186509E-2</c:v>
                </c:pt>
                <c:pt idx="1149">
                  <c:v>2.3345860424954325E-2</c:v>
                </c:pt>
                <c:pt idx="1151">
                  <c:v>2.3306739171458736E-2</c:v>
                </c:pt>
                <c:pt idx="1166">
                  <c:v>2.1898374045617598E-2</c:v>
                </c:pt>
                <c:pt idx="1167">
                  <c:v>2.1888593732243701E-2</c:v>
                </c:pt>
                <c:pt idx="1170">
                  <c:v>1.9531538209134565E-2</c:v>
                </c:pt>
                <c:pt idx="1171">
                  <c:v>1.9531538209134565E-2</c:v>
                </c:pt>
                <c:pt idx="1172">
                  <c:v>1.9531538209134565E-2</c:v>
                </c:pt>
                <c:pt idx="1173">
                  <c:v>1.9531538209134565E-2</c:v>
                </c:pt>
                <c:pt idx="1174">
                  <c:v>1.9531538209134565E-2</c:v>
                </c:pt>
                <c:pt idx="1206">
                  <c:v>1.4709843715803438E-2</c:v>
                </c:pt>
                <c:pt idx="1214">
                  <c:v>1.2352788192694301E-2</c:v>
                </c:pt>
                <c:pt idx="1216">
                  <c:v>1.2333227565946507E-2</c:v>
                </c:pt>
                <c:pt idx="1217">
                  <c:v>1.2333227565946507E-2</c:v>
                </c:pt>
                <c:pt idx="1218">
                  <c:v>1.2333227565946507E-2</c:v>
                </c:pt>
                <c:pt idx="1219">
                  <c:v>1.2333227565946507E-2</c:v>
                </c:pt>
                <c:pt idx="1220">
                  <c:v>1.232344725257261E-2</c:v>
                </c:pt>
                <c:pt idx="1221">
                  <c:v>1.232344725257261E-2</c:v>
                </c:pt>
                <c:pt idx="1222">
                  <c:v>1.232344725257261E-2</c:v>
                </c:pt>
                <c:pt idx="1223">
                  <c:v>1.232344725257261E-2</c:v>
                </c:pt>
                <c:pt idx="1228">
                  <c:v>1.1179150587826682E-2</c:v>
                </c:pt>
                <c:pt idx="1248">
                  <c:v>8.17659438204036E-3</c:v>
                </c:pt>
                <c:pt idx="1290">
                  <c:v>-2.7382353432284928E-3</c:v>
                </c:pt>
                <c:pt idx="1301">
                  <c:v>-6.7383835131522851E-3</c:v>
                </c:pt>
                <c:pt idx="1305">
                  <c:v>-1.0513584475476456E-2</c:v>
                </c:pt>
                <c:pt idx="1306">
                  <c:v>-1.079721356331946E-2</c:v>
                </c:pt>
                <c:pt idx="1307">
                  <c:v>-1.0816774190067255E-2</c:v>
                </c:pt>
                <c:pt idx="1308">
                  <c:v>-1.1168865471527539E-2</c:v>
                </c:pt>
                <c:pt idx="1314">
                  <c:v>-1.4259444497678936E-2</c:v>
                </c:pt>
                <c:pt idx="1319">
                  <c:v>-1.4621316092513117E-2</c:v>
                </c:pt>
                <c:pt idx="1322">
                  <c:v>-1.7330462897082538E-2</c:v>
                </c:pt>
                <c:pt idx="1323">
                  <c:v>-1.7633652611673337E-2</c:v>
                </c:pt>
                <c:pt idx="1324">
                  <c:v>-1.7653213238421131E-2</c:v>
                </c:pt>
                <c:pt idx="1325">
                  <c:v>-1.7682554178542823E-2</c:v>
                </c:pt>
                <c:pt idx="1326">
                  <c:v>-1.7682554178542823E-2</c:v>
                </c:pt>
                <c:pt idx="1327">
                  <c:v>-1.7682554178542823E-2</c:v>
                </c:pt>
                <c:pt idx="1328">
                  <c:v>-1.7682554178542823E-2</c:v>
                </c:pt>
                <c:pt idx="1333">
                  <c:v>-1.8044425773377004E-2</c:v>
                </c:pt>
                <c:pt idx="1338">
                  <c:v>-1.8416077681585083E-2</c:v>
                </c:pt>
                <c:pt idx="1347">
                  <c:v>-2.0636208817459673E-2</c:v>
                </c:pt>
                <c:pt idx="1348">
                  <c:v>-2.064598913083357E-2</c:v>
                </c:pt>
                <c:pt idx="1349">
                  <c:v>-2.064598913083357E-2</c:v>
                </c:pt>
                <c:pt idx="1350">
                  <c:v>-2.064598913083357E-2</c:v>
                </c:pt>
                <c:pt idx="1351">
                  <c:v>-2.064598913083357E-2</c:v>
                </c:pt>
                <c:pt idx="1352">
                  <c:v>-2.064598913083357E-2</c:v>
                </c:pt>
                <c:pt idx="1353">
                  <c:v>-2.0655769444207467E-2</c:v>
                </c:pt>
                <c:pt idx="1354">
                  <c:v>-2.0655769444207467E-2</c:v>
                </c:pt>
                <c:pt idx="1355">
                  <c:v>-2.0655769444207467E-2</c:v>
                </c:pt>
                <c:pt idx="1363">
                  <c:v>-2.1017641039041648E-2</c:v>
                </c:pt>
                <c:pt idx="1368">
                  <c:v>-2.1418633887371419E-2</c:v>
                </c:pt>
                <c:pt idx="1369">
                  <c:v>-2.1447974827493096E-2</c:v>
                </c:pt>
                <c:pt idx="1370">
                  <c:v>-2.1457755140866994E-2</c:v>
                </c:pt>
                <c:pt idx="1371">
                  <c:v>-2.1457755140866994E-2</c:v>
                </c:pt>
                <c:pt idx="1372">
                  <c:v>-2.1457755140866994E-2</c:v>
                </c:pt>
                <c:pt idx="1373">
                  <c:v>-2.1467535454240891E-2</c:v>
                </c:pt>
                <c:pt idx="1374">
                  <c:v>-2.1516437021110377E-2</c:v>
                </c:pt>
                <c:pt idx="1375">
                  <c:v>-2.1516437021110377E-2</c:v>
                </c:pt>
                <c:pt idx="1376">
                  <c:v>-2.1516437021110377E-2</c:v>
                </c:pt>
                <c:pt idx="1377">
                  <c:v>-2.1516437021110377E-2</c:v>
                </c:pt>
                <c:pt idx="1378">
                  <c:v>-2.1516437021110377E-2</c:v>
                </c:pt>
                <c:pt idx="1379">
                  <c:v>-2.1516437021110377E-2</c:v>
                </c:pt>
                <c:pt idx="1380">
                  <c:v>-2.1516437021110377E-2</c:v>
                </c:pt>
                <c:pt idx="1388">
                  <c:v>-2.1966331436309633E-2</c:v>
                </c:pt>
                <c:pt idx="1389">
                  <c:v>-2.197611174968353E-2</c:v>
                </c:pt>
                <c:pt idx="1390">
                  <c:v>-2.1985892063057427E-2</c:v>
                </c:pt>
                <c:pt idx="1391">
                  <c:v>-2.2005452689805222E-2</c:v>
                </c:pt>
                <c:pt idx="1392">
                  <c:v>-2.2073914883422502E-2</c:v>
                </c:pt>
                <c:pt idx="1393">
                  <c:v>-2.2171718017161474E-2</c:v>
                </c:pt>
                <c:pt idx="1394">
                  <c:v>-2.2435786478256683E-2</c:v>
                </c:pt>
                <c:pt idx="1395">
                  <c:v>-2.2435786478256683E-2</c:v>
                </c:pt>
                <c:pt idx="1396">
                  <c:v>-2.2435786478256683E-2</c:v>
                </c:pt>
                <c:pt idx="1397">
                  <c:v>-2.2680294312604099E-2</c:v>
                </c:pt>
                <c:pt idx="1398">
                  <c:v>-2.4411409779783844E-2</c:v>
                </c:pt>
                <c:pt idx="1399">
                  <c:v>-2.4411409779783844E-2</c:v>
                </c:pt>
                <c:pt idx="1400">
                  <c:v>-2.4411409779783844E-2</c:v>
                </c:pt>
                <c:pt idx="1401">
                  <c:v>-2.4421190093157741E-2</c:v>
                </c:pt>
                <c:pt idx="1402">
                  <c:v>-2.4421190093157741E-2</c:v>
                </c:pt>
                <c:pt idx="1403">
                  <c:v>-2.4695038867626848E-2</c:v>
                </c:pt>
                <c:pt idx="1404">
                  <c:v>-2.4753720747870231E-2</c:v>
                </c:pt>
                <c:pt idx="1405">
                  <c:v>-2.4812402628113614E-2</c:v>
                </c:pt>
                <c:pt idx="1406">
                  <c:v>-2.4900425448478675E-2</c:v>
                </c:pt>
                <c:pt idx="1407">
                  <c:v>-2.5056910462461029E-2</c:v>
                </c:pt>
                <c:pt idx="1408">
                  <c:v>-2.5086251402582721E-2</c:v>
                </c:pt>
                <c:pt idx="1409">
                  <c:v>-2.5262297043312856E-2</c:v>
                </c:pt>
                <c:pt idx="1410">
                  <c:v>-2.5262297043312856E-2</c:v>
                </c:pt>
                <c:pt idx="1411">
                  <c:v>-2.538944111717352E-2</c:v>
                </c:pt>
                <c:pt idx="1412">
                  <c:v>-2.5409001743921314E-2</c:v>
                </c:pt>
                <c:pt idx="1413">
                  <c:v>-2.5418782057295211E-2</c:v>
                </c:pt>
                <c:pt idx="1414">
                  <c:v>-2.5497024564286389E-2</c:v>
                </c:pt>
                <c:pt idx="1415">
                  <c:v>-2.5497024564286389E-2</c:v>
                </c:pt>
                <c:pt idx="1416">
                  <c:v>-2.5731752085259907E-2</c:v>
                </c:pt>
                <c:pt idx="1417">
                  <c:v>-2.5751312712007701E-2</c:v>
                </c:pt>
                <c:pt idx="1418">
                  <c:v>-2.5761093025381598E-2</c:v>
                </c:pt>
                <c:pt idx="1419">
                  <c:v>-2.5937138666111748E-2</c:v>
                </c:pt>
                <c:pt idx="1420">
                  <c:v>-2.5946918979485645E-2</c:v>
                </c:pt>
                <c:pt idx="1421">
                  <c:v>-2.7726936013534861E-2</c:v>
                </c:pt>
                <c:pt idx="1422">
                  <c:v>-2.8841891738159098E-2</c:v>
                </c:pt>
                <c:pt idx="1423">
                  <c:v>-2.8841891738159098E-2</c:v>
                </c:pt>
                <c:pt idx="1424">
                  <c:v>-2.8861452364906892E-2</c:v>
                </c:pt>
                <c:pt idx="1425">
                  <c:v>-2.8900573618402481E-2</c:v>
                </c:pt>
                <c:pt idx="1426">
                  <c:v>-2.8988596438767555E-2</c:v>
                </c:pt>
                <c:pt idx="1427">
                  <c:v>-2.9193983019619382E-2</c:v>
                </c:pt>
                <c:pt idx="1428">
                  <c:v>-2.9213543646367177E-2</c:v>
                </c:pt>
                <c:pt idx="1429">
                  <c:v>-2.9467831794088489E-2</c:v>
                </c:pt>
                <c:pt idx="1430">
                  <c:v>-2.953629398770577E-2</c:v>
                </c:pt>
                <c:pt idx="1431">
                  <c:v>-2.9546074301079667E-2</c:v>
                </c:pt>
                <c:pt idx="1432">
                  <c:v>-2.9565634927827461E-2</c:v>
                </c:pt>
                <c:pt idx="1433">
                  <c:v>-2.9624316808070844E-2</c:v>
                </c:pt>
                <c:pt idx="1434">
                  <c:v>-2.9898165582539951E-2</c:v>
                </c:pt>
                <c:pt idx="1435">
                  <c:v>-2.9976408089531129E-2</c:v>
                </c:pt>
                <c:pt idx="1436">
                  <c:v>-3.1384773215372266E-2</c:v>
                </c:pt>
                <c:pt idx="1437">
                  <c:v>-3.1629281049719696E-2</c:v>
                </c:pt>
                <c:pt idx="1438">
                  <c:v>-3.1629281049719696E-2</c:v>
                </c:pt>
                <c:pt idx="1439">
                  <c:v>-3.1639061363093593E-2</c:v>
                </c:pt>
                <c:pt idx="1440">
                  <c:v>-3.1639061363093593E-2</c:v>
                </c:pt>
                <c:pt idx="1441">
                  <c:v>-3.1639061363093593E-2</c:v>
                </c:pt>
                <c:pt idx="1442">
                  <c:v>-3.1639061363093593E-2</c:v>
                </c:pt>
                <c:pt idx="1443">
                  <c:v>-3.1639061363093593E-2</c:v>
                </c:pt>
                <c:pt idx="1444">
                  <c:v>-3.1639061363093593E-2</c:v>
                </c:pt>
                <c:pt idx="1445">
                  <c:v>-3.1639061363093593E-2</c:v>
                </c:pt>
                <c:pt idx="1446">
                  <c:v>-3.1639061363093593E-2</c:v>
                </c:pt>
                <c:pt idx="1447">
                  <c:v>-3.1639061363093593E-2</c:v>
                </c:pt>
                <c:pt idx="1448">
                  <c:v>-3.2010713271301672E-2</c:v>
                </c:pt>
                <c:pt idx="1449">
                  <c:v>-3.2235660478901293E-2</c:v>
                </c:pt>
                <c:pt idx="1450">
                  <c:v>-3.224544079227519E-2</c:v>
                </c:pt>
                <c:pt idx="1451">
                  <c:v>-3.2255221105649087E-2</c:v>
                </c:pt>
                <c:pt idx="1452">
                  <c:v>-3.2411706119631442E-2</c:v>
                </c:pt>
                <c:pt idx="1453">
                  <c:v>-3.2587751760361577E-2</c:v>
                </c:pt>
                <c:pt idx="1454">
                  <c:v>-3.2587751760361577E-2</c:v>
                </c:pt>
                <c:pt idx="1455">
                  <c:v>-3.264643364060496E-2</c:v>
                </c:pt>
                <c:pt idx="1456">
                  <c:v>-3.2724676147596138E-2</c:v>
                </c:pt>
                <c:pt idx="1457">
                  <c:v>-3.2969183981943553E-2</c:v>
                </c:pt>
                <c:pt idx="1458">
                  <c:v>-3.2988744608691348E-2</c:v>
                </c:pt>
                <c:pt idx="1459">
                  <c:v>-3.3047426488934731E-2</c:v>
                </c:pt>
                <c:pt idx="1460">
                  <c:v>-3.3047426488934731E-2</c:v>
                </c:pt>
                <c:pt idx="1461">
                  <c:v>-3.3066987115682525E-2</c:v>
                </c:pt>
                <c:pt idx="1462">
                  <c:v>-3.3066987115682525E-2</c:v>
                </c:pt>
                <c:pt idx="1463">
                  <c:v>-3.3066987115682525E-2</c:v>
                </c:pt>
                <c:pt idx="1464">
                  <c:v>-3.3066987115682525E-2</c:v>
                </c:pt>
                <c:pt idx="1465">
                  <c:v>-3.3066987115682525E-2</c:v>
                </c:pt>
                <c:pt idx="1466">
                  <c:v>-3.3076767429056422E-2</c:v>
                </c:pt>
                <c:pt idx="1467">
                  <c:v>-3.3076767429056422E-2</c:v>
                </c:pt>
                <c:pt idx="1468">
                  <c:v>-3.3213691816290969E-2</c:v>
                </c:pt>
                <c:pt idx="1469">
                  <c:v>-3.3340835890151632E-2</c:v>
                </c:pt>
                <c:pt idx="1470">
                  <c:v>-3.3663586231490225E-2</c:v>
                </c:pt>
                <c:pt idx="1471">
                  <c:v>-3.3673366544864122E-2</c:v>
                </c:pt>
                <c:pt idx="1472">
                  <c:v>-3.5404482012043867E-2</c:v>
                </c:pt>
                <c:pt idx="1473">
                  <c:v>-3.5805474860373637E-2</c:v>
                </c:pt>
                <c:pt idx="1474">
                  <c:v>-3.5805474860373637E-2</c:v>
                </c:pt>
                <c:pt idx="1475">
                  <c:v>-3.6098884261590539E-2</c:v>
                </c:pt>
                <c:pt idx="1476">
                  <c:v>-3.6382513349433543E-2</c:v>
                </c:pt>
                <c:pt idx="1477">
                  <c:v>-3.639229366280744E-2</c:v>
                </c:pt>
                <c:pt idx="1478">
                  <c:v>-3.6431414916303029E-2</c:v>
                </c:pt>
                <c:pt idx="1479">
                  <c:v>-3.6431414916303029E-2</c:v>
                </c:pt>
                <c:pt idx="1480">
                  <c:v>-3.6734604630893827E-2</c:v>
                </c:pt>
                <c:pt idx="1481">
                  <c:v>-3.6783506197763313E-2</c:v>
                </c:pt>
                <c:pt idx="1482">
                  <c:v>-3.6861748704754491E-2</c:v>
                </c:pt>
                <c:pt idx="1483">
                  <c:v>-3.7086695912354112E-2</c:v>
                </c:pt>
                <c:pt idx="1484">
                  <c:v>-3.9072099527255169E-2</c:v>
                </c:pt>
                <c:pt idx="1485">
                  <c:v>-3.9854524597166915E-2</c:v>
                </c:pt>
                <c:pt idx="1486">
                  <c:v>-4.0099032431514331E-2</c:v>
                </c:pt>
                <c:pt idx="1487">
                  <c:v>-4.0157714311757714E-2</c:v>
                </c:pt>
                <c:pt idx="1488">
                  <c:v>-4.0196835565253303E-2</c:v>
                </c:pt>
                <c:pt idx="1489">
                  <c:v>-4.02066158786272E-2</c:v>
                </c:pt>
                <c:pt idx="1490">
                  <c:v>-4.0284858385618377E-2</c:v>
                </c:pt>
                <c:pt idx="1491">
                  <c:v>-4.053914653333969E-2</c:v>
                </c:pt>
                <c:pt idx="1492">
                  <c:v>-4.0548926846713587E-2</c:v>
                </c:pt>
                <c:pt idx="1493">
                  <c:v>-4.0861896874678283E-2</c:v>
                </c:pt>
                <c:pt idx="1494">
                  <c:v>-4.087167718805218E-2</c:v>
                </c:pt>
                <c:pt idx="1495">
                  <c:v>-4.0949919695043357E-2</c:v>
                </c:pt>
                <c:pt idx="1496">
                  <c:v>-4.2837520176205443E-2</c:v>
                </c:pt>
                <c:pt idx="1497">
                  <c:v>-4.2876641429701032E-2</c:v>
                </c:pt>
                <c:pt idx="1498">
                  <c:v>-4.3199391771039625E-2</c:v>
                </c:pt>
                <c:pt idx="1499">
                  <c:v>-4.3218952397787419E-2</c:v>
                </c:pt>
                <c:pt idx="1500">
                  <c:v>-4.3277634278030802E-2</c:v>
                </c:pt>
                <c:pt idx="1501">
                  <c:v>-4.3375437411769774E-2</c:v>
                </c:pt>
                <c:pt idx="1502">
                  <c:v>-4.3561263365873806E-2</c:v>
                </c:pt>
                <c:pt idx="1503">
                  <c:v>-4.3561263365873806E-2</c:v>
                </c:pt>
                <c:pt idx="1504">
                  <c:v>-4.3629725559491087E-2</c:v>
                </c:pt>
                <c:pt idx="1505">
                  <c:v>-4.4050279034568651E-2</c:v>
                </c:pt>
                <c:pt idx="1506">
                  <c:v>-4.4245885302046581E-2</c:v>
                </c:pt>
                <c:pt idx="1507">
                  <c:v>-4.4304567182289964E-2</c:v>
                </c:pt>
                <c:pt idx="1508">
                  <c:v>-4.4314347495663861E-2</c:v>
                </c:pt>
                <c:pt idx="1509">
                  <c:v>-4.442193094277673E-2</c:v>
                </c:pt>
                <c:pt idx="1510">
                  <c:v>-4.4646878150376351E-2</c:v>
                </c:pt>
                <c:pt idx="1511">
                  <c:v>-4.7033274613607179E-2</c:v>
                </c:pt>
                <c:pt idx="1512">
                  <c:v>-4.7043054926981076E-2</c:v>
                </c:pt>
                <c:pt idx="1513">
                  <c:v>-4.7052835240354973E-2</c:v>
                </c:pt>
                <c:pt idx="1514">
                  <c:v>-4.7131077747346151E-2</c:v>
                </c:pt>
                <c:pt idx="1515">
                  <c:v>-4.72582218212068E-2</c:v>
                </c:pt>
                <c:pt idx="1516">
                  <c:v>-4.7277782447954594E-2</c:v>
                </c:pt>
                <c:pt idx="1517">
                  <c:v>-4.7356024954945772E-2</c:v>
                </c:pt>
                <c:pt idx="1518">
                  <c:v>-4.7365805268319669E-2</c:v>
                </c:pt>
                <c:pt idx="1519">
                  <c:v>-4.7385365895067463E-2</c:v>
                </c:pt>
                <c:pt idx="1520">
                  <c:v>-4.7395146208441361E-2</c:v>
                </c:pt>
                <c:pt idx="1521">
                  <c:v>-4.7453828088684744E-2</c:v>
                </c:pt>
                <c:pt idx="1522">
                  <c:v>-4.7727676863153851E-2</c:v>
                </c:pt>
                <c:pt idx="1523">
                  <c:v>-4.7747237489901645E-2</c:v>
                </c:pt>
                <c:pt idx="1524">
                  <c:v>-4.797218469750128E-2</c:v>
                </c:pt>
                <c:pt idx="1525">
                  <c:v>-4.8079768144614135E-2</c:v>
                </c:pt>
                <c:pt idx="1526">
                  <c:v>-4.8089548457988032E-2</c:v>
                </c:pt>
                <c:pt idx="1527">
                  <c:v>-4.8187351591727004E-2</c:v>
                </c:pt>
                <c:pt idx="1528">
                  <c:v>-5.0485725234592757E-2</c:v>
                </c:pt>
                <c:pt idx="1529">
                  <c:v>-5.0622649621827318E-2</c:v>
                </c:pt>
                <c:pt idx="1530">
                  <c:v>-5.114100623064384E-2</c:v>
                </c:pt>
                <c:pt idx="1531">
                  <c:v>-5.1365953438243475E-2</c:v>
                </c:pt>
                <c:pt idx="1532">
                  <c:v>-5.1630021899338685E-2</c:v>
                </c:pt>
                <c:pt idx="1533">
                  <c:v>-5.1854969106938306E-2</c:v>
                </c:pt>
                <c:pt idx="1534">
                  <c:v>-5.4075100242812896E-2</c:v>
                </c:pt>
                <c:pt idx="1535">
                  <c:v>-5.4148452593117111E-2</c:v>
                </c:pt>
                <c:pt idx="1536">
                  <c:v>-5.4216914786734391E-2</c:v>
                </c:pt>
                <c:pt idx="1537">
                  <c:v>-5.4221804943421339E-2</c:v>
                </c:pt>
                <c:pt idx="1538">
                  <c:v>-5.4573896224881624E-2</c:v>
                </c:pt>
                <c:pt idx="1539">
                  <c:v>-5.5053131580202572E-2</c:v>
                </c:pt>
                <c:pt idx="1540">
                  <c:v>-5.5248737847680501E-2</c:v>
                </c:pt>
                <c:pt idx="1541">
                  <c:v>-5.5278078787802193E-2</c:v>
                </c:pt>
                <c:pt idx="1542">
                  <c:v>-5.535632129479337E-2</c:v>
                </c:pt>
                <c:pt idx="1543">
                  <c:v>-5.8026346845867202E-2</c:v>
                </c:pt>
                <c:pt idx="1544">
                  <c:v>-5.8163271233101763E-2</c:v>
                </c:pt>
                <c:pt idx="1545">
                  <c:v>-5.8339316873831898E-2</c:v>
                </c:pt>
                <c:pt idx="1546">
                  <c:v>-5.8710968782039977E-2</c:v>
                </c:pt>
                <c:pt idx="1547">
                  <c:v>-5.8798991602405051E-2</c:v>
                </c:pt>
                <c:pt idx="1548">
                  <c:v>-6.1048463678401318E-2</c:v>
                </c:pt>
                <c:pt idx="1549">
                  <c:v>-6.1889570628556448E-2</c:v>
                </c:pt>
                <c:pt idx="1550">
                  <c:v>-6.1899350941930345E-2</c:v>
                </c:pt>
                <c:pt idx="1551">
                  <c:v>-6.1899350941930345E-2</c:v>
                </c:pt>
                <c:pt idx="1552">
                  <c:v>-6.4833444954099401E-2</c:v>
                </c:pt>
                <c:pt idx="1553">
                  <c:v>-6.4980149654707831E-2</c:v>
                </c:pt>
                <c:pt idx="1554">
                  <c:v>-6.5175755922185774E-2</c:v>
                </c:pt>
                <c:pt idx="1555">
                  <c:v>-6.5195316548933568E-2</c:v>
                </c:pt>
                <c:pt idx="1556">
                  <c:v>-6.5312680309420335E-2</c:v>
                </c:pt>
                <c:pt idx="1557">
                  <c:v>-6.6505878541035734E-2</c:v>
                </c:pt>
                <c:pt idx="1558">
                  <c:v>-6.9117222211866197E-2</c:v>
                </c:pt>
                <c:pt idx="1559">
                  <c:v>-6.9254146599100758E-2</c:v>
                </c:pt>
                <c:pt idx="1560">
                  <c:v>-7.2383846878747743E-2</c:v>
                </c:pt>
                <c:pt idx="1561">
                  <c:v>-7.2383846878747743E-2</c:v>
                </c:pt>
                <c:pt idx="1562">
                  <c:v>-7.2599013772973453E-2</c:v>
                </c:pt>
                <c:pt idx="1563">
                  <c:v>-7.2882642860816471E-2</c:v>
                </c:pt>
                <c:pt idx="1564">
                  <c:v>-7.2892423174190368E-2</c:v>
                </c:pt>
                <c:pt idx="1565">
                  <c:v>-7.3136931008537798E-2</c:v>
                </c:pt>
                <c:pt idx="1566">
                  <c:v>-7.3136931008537798E-2</c:v>
                </c:pt>
                <c:pt idx="1567">
                  <c:v>-7.3332537276015713E-2</c:v>
                </c:pt>
                <c:pt idx="1568">
                  <c:v>-7.3498802603371965E-2</c:v>
                </c:pt>
                <c:pt idx="1569">
                  <c:v>-7.3528143543493657E-2</c:v>
                </c:pt>
                <c:pt idx="1570">
                  <c:v>-7.3528143543493657E-2</c:v>
                </c:pt>
                <c:pt idx="1571">
                  <c:v>-7.6149267527698017E-2</c:v>
                </c:pt>
                <c:pt idx="1572">
                  <c:v>-7.6560040689401671E-2</c:v>
                </c:pt>
                <c:pt idx="1573">
                  <c:v>-7.7097957924965987E-2</c:v>
                </c:pt>
                <c:pt idx="1574">
                  <c:v>-7.7293564192443931E-2</c:v>
                </c:pt>
                <c:pt idx="1575">
                  <c:v>-7.9591937835309684E-2</c:v>
                </c:pt>
                <c:pt idx="1576">
                  <c:v>-7.995380943014388E-2</c:v>
                </c:pt>
                <c:pt idx="1577">
                  <c:v>-8.3689889138972462E-2</c:v>
                </c:pt>
                <c:pt idx="1578">
                  <c:v>-8.3885495406450378E-2</c:v>
                </c:pt>
                <c:pt idx="1579">
                  <c:v>-9.1083806049638449E-2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D7-43A6-9857-795DD56BD55C}"/>
            </c:ext>
          </c:extLst>
        </c:ser>
        <c:ser>
          <c:idx val="10"/>
          <c:order val="10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2'!$U$21:$U$1600</c:f>
              <c:numCache>
                <c:formatCode>General</c:formatCode>
                <c:ptCount val="1580"/>
                <c:pt idx="156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AD7-43A6-9857-795DD56B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39408"/>
        <c:axId val="1"/>
      </c:scatterChart>
      <c:valAx>
        <c:axId val="902539408"/>
        <c:scaling>
          <c:orientation val="minMax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6577768382979"/>
              <c:y val="0.88328075709779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608501118568233E-2"/>
              <c:y val="0.41324921135646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3940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5861297539149887E-2"/>
          <c:y val="0.90851735015772872"/>
          <c:w val="0.82214859048659183"/>
          <c:h val="6.309148264984221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47626</xdr:colOff>
      <xdr:row>0</xdr:row>
      <xdr:rowOff>0</xdr:rowOff>
    </xdr:from>
    <xdr:to>
      <xdr:col>17</xdr:col>
      <xdr:colOff>114300</xdr:colOff>
      <xdr:row>18</xdr:row>
      <xdr:rowOff>0</xdr:rowOff>
    </xdr:to>
    <xdr:graphicFrame macro="">
      <xdr:nvGraphicFramePr>
        <xdr:cNvPr id="1029" name="Chart 1">
          <a:extLst>
            <a:ext uri="{FF2B5EF4-FFF2-40B4-BE49-F238E27FC236}">
              <a16:creationId xmlns:a16="http://schemas.microsoft.com/office/drawing/2014/main" id="{CADBA73D-75E8-2395-B995-5739055E0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247650</xdr:colOff>
      <xdr:row>0</xdr:row>
      <xdr:rowOff>28575</xdr:rowOff>
    </xdr:from>
    <xdr:to>
      <xdr:col>26</xdr:col>
      <xdr:colOff>590549</xdr:colOff>
      <xdr:row>18</xdr:row>
      <xdr:rowOff>38100</xdr:rowOff>
    </xdr:to>
    <xdr:graphicFrame macro="">
      <xdr:nvGraphicFramePr>
        <xdr:cNvPr id="1030" name="Chart 2">
          <a:extLst>
            <a:ext uri="{FF2B5EF4-FFF2-40B4-BE49-F238E27FC236}">
              <a16:creationId xmlns:a16="http://schemas.microsoft.com/office/drawing/2014/main" id="{5B5AED8B-A552-1FF8-F4CC-C97A3A5C4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0.48221</cdr:x>
      <cdr:y>0.61355</cdr:y>
    </cdr:from>
    <cdr:to>
      <cdr:x>0.49061</cdr:x>
      <cdr:y>0.66803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4010" y="1855747"/>
          <a:ext cx="68657" cy="164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0.48295</cdr:x>
      <cdr:y>0.61405</cdr:y>
    </cdr:from>
    <cdr:to>
      <cdr:x>0.49185</cdr:x>
      <cdr:y>0.6678</cdr:y>
    </cdr:to>
    <cdr:sp macro="" textlink="">
      <cdr:nvSpPr>
        <cdr:cNvPr id="307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7881" y="1863093"/>
          <a:ext cx="72095" cy="1628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47626</xdr:colOff>
      <xdr:row>0</xdr:row>
      <xdr:rowOff>0</xdr:rowOff>
    </xdr:from>
    <xdr:to>
      <xdr:col>17</xdr:col>
      <xdr:colOff>1</xdr:colOff>
      <xdr:row>18</xdr:row>
      <xdr:rowOff>0</xdr:rowOff>
    </xdr:to>
    <xdr:graphicFrame macro="">
      <xdr:nvGraphicFramePr>
        <xdr:cNvPr id="4101" name="Chart 1">
          <a:extLst>
            <a:ext uri="{FF2B5EF4-FFF2-40B4-BE49-F238E27FC236}">
              <a16:creationId xmlns:a16="http://schemas.microsoft.com/office/drawing/2014/main" id="{5EC1E9BE-4581-7CB4-216C-7678B5F74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152399</xdr:colOff>
      <xdr:row>0</xdr:row>
      <xdr:rowOff>0</xdr:rowOff>
    </xdr:from>
    <xdr:to>
      <xdr:col>27</xdr:col>
      <xdr:colOff>352424</xdr:colOff>
      <xdr:row>18</xdr:row>
      <xdr:rowOff>9525</xdr:rowOff>
    </xdr:to>
    <xdr:graphicFrame macro="">
      <xdr:nvGraphicFramePr>
        <xdr:cNvPr id="4102" name="Chart 2">
          <a:extLst>
            <a:ext uri="{FF2B5EF4-FFF2-40B4-BE49-F238E27FC236}">
              <a16:creationId xmlns:a16="http://schemas.microsoft.com/office/drawing/2014/main" id="{077B1C2C-3C09-A54A-B825-E8441BCE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0.47923</cdr:x>
      <cdr:y>0.61355</cdr:y>
    </cdr:from>
    <cdr:to>
      <cdr:x>0.48764</cdr:x>
      <cdr:y>0.66803</cdr:y>
    </cdr:to>
    <cdr:sp macro="" textlink="">
      <cdr:nvSpPr>
        <cdr:cNvPr id="51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84028" y="1855747"/>
          <a:ext cx="71571" cy="164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0.48121</cdr:x>
      <cdr:y>0.61405</cdr:y>
    </cdr:from>
    <cdr:to>
      <cdr:x>0.49036</cdr:x>
      <cdr:y>0.66829</cdr:y>
    </cdr:to>
    <cdr:sp macro="" textlink="">
      <cdr:nvSpPr>
        <cdr:cNvPr id="614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05450" y="1863093"/>
          <a:ext cx="77974" cy="1642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5746" TargetMode="External"/><Relationship Id="rId21" Type="http://schemas.openxmlformats.org/officeDocument/2006/relationships/hyperlink" Target="http://www.konkoly.hu/cgi-bin/IBVS?129" TargetMode="External"/><Relationship Id="rId42" Type="http://schemas.openxmlformats.org/officeDocument/2006/relationships/hyperlink" Target="http://www.konkoly.hu/cgi-bin/IBVS?221" TargetMode="External"/><Relationship Id="rId63" Type="http://schemas.openxmlformats.org/officeDocument/2006/relationships/hyperlink" Target="http://www.konkoly.hu/cgi-bin/IBVS?937" TargetMode="External"/><Relationship Id="rId84" Type="http://schemas.openxmlformats.org/officeDocument/2006/relationships/hyperlink" Target="http://www.bav-astro.de/sfs/BAVM_link.php?BAVMnr=36" TargetMode="External"/><Relationship Id="rId138" Type="http://schemas.openxmlformats.org/officeDocument/2006/relationships/hyperlink" Target="http://www.bav-astro.de/sfs/BAVM_link.php?BAVMnr=8" TargetMode="External"/><Relationship Id="rId159" Type="http://schemas.openxmlformats.org/officeDocument/2006/relationships/hyperlink" Target="http://www.bav-astro.de/sfs/BAVM_link.php?BAVMnr=12" TargetMode="External"/><Relationship Id="rId170" Type="http://schemas.openxmlformats.org/officeDocument/2006/relationships/hyperlink" Target="http://www.bav-astro.de/sfs/BAVM_link.php?BAVMnr=13" TargetMode="External"/><Relationship Id="rId191" Type="http://schemas.openxmlformats.org/officeDocument/2006/relationships/hyperlink" Target="http://www.konkoly.hu/cgi-bin/IBVS?328" TargetMode="External"/><Relationship Id="rId205" Type="http://schemas.openxmlformats.org/officeDocument/2006/relationships/hyperlink" Target="http://www.bav-astro.de/sfs/BAVM_link.php?BAVMnr=29" TargetMode="External"/><Relationship Id="rId226" Type="http://schemas.openxmlformats.org/officeDocument/2006/relationships/hyperlink" Target="http://vsolj.cetus-net.org/no47.pdf" TargetMode="External"/><Relationship Id="rId247" Type="http://schemas.openxmlformats.org/officeDocument/2006/relationships/hyperlink" Target="http://vsolj.cetus-net.org/no47.pdf" TargetMode="External"/><Relationship Id="rId107" Type="http://schemas.openxmlformats.org/officeDocument/2006/relationships/hyperlink" Target="http://www.bav-astro.de/sfs/BAVM_link.php?BAVMnr=172" TargetMode="External"/><Relationship Id="rId268" Type="http://schemas.openxmlformats.org/officeDocument/2006/relationships/hyperlink" Target="http://www.bav-astro.de/sfs/BAVM_link.php?BAVMnr=143" TargetMode="External"/><Relationship Id="rId289" Type="http://schemas.openxmlformats.org/officeDocument/2006/relationships/hyperlink" Target="http://vsolj.cetus-net.org/vsoljno53.pdf" TargetMode="External"/><Relationship Id="rId11" Type="http://schemas.openxmlformats.org/officeDocument/2006/relationships/hyperlink" Target="http://www.konkoly.hu/cgi-bin/IBVS?187" TargetMode="External"/><Relationship Id="rId32" Type="http://schemas.openxmlformats.org/officeDocument/2006/relationships/hyperlink" Target="http://www.konkoly.hu/cgi-bin/IBVS?129" TargetMode="External"/><Relationship Id="rId53" Type="http://schemas.openxmlformats.org/officeDocument/2006/relationships/hyperlink" Target="http://www.konkoly.hu/cgi-bin/IBVS?394" TargetMode="External"/><Relationship Id="rId74" Type="http://schemas.openxmlformats.org/officeDocument/2006/relationships/hyperlink" Target="http://www.konkoly.hu/cgi-bin/IBVS?1502" TargetMode="External"/><Relationship Id="rId128" Type="http://schemas.openxmlformats.org/officeDocument/2006/relationships/hyperlink" Target="http://www.konkoly.hu/cgi-bin/IBVS?5924" TargetMode="External"/><Relationship Id="rId149" Type="http://schemas.openxmlformats.org/officeDocument/2006/relationships/hyperlink" Target="http://www.bav-astro.de/sfs/BAVM_link.php?BAVMnr=8" TargetMode="External"/><Relationship Id="rId5" Type="http://schemas.openxmlformats.org/officeDocument/2006/relationships/hyperlink" Target="http://www.konkoly.hu/cgi-bin/IBVS?187" TargetMode="External"/><Relationship Id="rId95" Type="http://schemas.openxmlformats.org/officeDocument/2006/relationships/hyperlink" Target="http://www.bav-astro.de/sfs/BAVM_link.php?BAVMnr=113" TargetMode="External"/><Relationship Id="rId160" Type="http://schemas.openxmlformats.org/officeDocument/2006/relationships/hyperlink" Target="http://www.bav-astro.de/sfs/BAVM_link.php?BAVMnr=12" TargetMode="External"/><Relationship Id="rId181" Type="http://schemas.openxmlformats.org/officeDocument/2006/relationships/hyperlink" Target="http://www.bav-astro.de/sfs/BAVM_link.php?BAVMnr=18" TargetMode="External"/><Relationship Id="rId216" Type="http://schemas.openxmlformats.org/officeDocument/2006/relationships/hyperlink" Target="http://www.bav-astro.de/sfs/BAVM_link.php?BAVMnr=32" TargetMode="External"/><Relationship Id="rId237" Type="http://schemas.openxmlformats.org/officeDocument/2006/relationships/hyperlink" Target="http://vsolj.cetus-net.org/no47.pdf" TargetMode="External"/><Relationship Id="rId258" Type="http://schemas.openxmlformats.org/officeDocument/2006/relationships/hyperlink" Target="http://vsolj.cetus-net.org/no47.pdf" TargetMode="External"/><Relationship Id="rId279" Type="http://schemas.openxmlformats.org/officeDocument/2006/relationships/hyperlink" Target="http://vsolj.cetus-net.org/no44.pdf" TargetMode="External"/><Relationship Id="rId22" Type="http://schemas.openxmlformats.org/officeDocument/2006/relationships/hyperlink" Target="http://www.konkoly.hu/cgi-bin/IBVS?119" TargetMode="External"/><Relationship Id="rId43" Type="http://schemas.openxmlformats.org/officeDocument/2006/relationships/hyperlink" Target="http://www.konkoly.hu/cgi-bin/IBVS?221" TargetMode="External"/><Relationship Id="rId64" Type="http://schemas.openxmlformats.org/officeDocument/2006/relationships/hyperlink" Target="http://www.konkoly.hu/cgi-bin/IBVS?937" TargetMode="External"/><Relationship Id="rId118" Type="http://schemas.openxmlformats.org/officeDocument/2006/relationships/hyperlink" Target="http://var.astro.cz/oejv/issues/oejv0074.pdf" TargetMode="External"/><Relationship Id="rId139" Type="http://schemas.openxmlformats.org/officeDocument/2006/relationships/hyperlink" Target="http://www.bav-astro.de/sfs/BAVM_link.php?BAVMnr=8" TargetMode="External"/><Relationship Id="rId290" Type="http://schemas.openxmlformats.org/officeDocument/2006/relationships/hyperlink" Target="http://vsolj.cetus-net.org/vsoljno53.pdf" TargetMode="External"/><Relationship Id="rId85" Type="http://schemas.openxmlformats.org/officeDocument/2006/relationships/hyperlink" Target="http://www.bav-astro.de/sfs/BAVM_link.php?BAVMnr=36" TargetMode="External"/><Relationship Id="rId150" Type="http://schemas.openxmlformats.org/officeDocument/2006/relationships/hyperlink" Target="http://www.bav-astro.de/sfs/BAVM_link.php?BAVMnr=8" TargetMode="External"/><Relationship Id="rId171" Type="http://schemas.openxmlformats.org/officeDocument/2006/relationships/hyperlink" Target="http://www.bav-astro.de/sfs/BAVM_link.php?BAVMnr=15" TargetMode="External"/><Relationship Id="rId192" Type="http://schemas.openxmlformats.org/officeDocument/2006/relationships/hyperlink" Target="http://www.konkoly.hu/cgi-bin/IBVS?328" TargetMode="External"/><Relationship Id="rId206" Type="http://schemas.openxmlformats.org/officeDocument/2006/relationships/hyperlink" Target="http://www.konkoly.hu/cgi-bin/IBVS?1249" TargetMode="External"/><Relationship Id="rId227" Type="http://schemas.openxmlformats.org/officeDocument/2006/relationships/hyperlink" Target="http://vsolj.cetus-net.org/no23.1.pdf" TargetMode="External"/><Relationship Id="rId248" Type="http://schemas.openxmlformats.org/officeDocument/2006/relationships/hyperlink" Target="http://vsolj.cetus-net.org/no47.pdf" TargetMode="External"/><Relationship Id="rId269" Type="http://schemas.openxmlformats.org/officeDocument/2006/relationships/hyperlink" Target="http://var.astro.cz/oejv/issues/oejv0074.pdf" TargetMode="External"/><Relationship Id="rId12" Type="http://schemas.openxmlformats.org/officeDocument/2006/relationships/hyperlink" Target="http://www.konkoly.hu/cgi-bin/IBVS?187" TargetMode="External"/><Relationship Id="rId33" Type="http://schemas.openxmlformats.org/officeDocument/2006/relationships/hyperlink" Target="http://www.konkoly.hu/cgi-bin/IBVS?154" TargetMode="External"/><Relationship Id="rId108" Type="http://schemas.openxmlformats.org/officeDocument/2006/relationships/hyperlink" Target="http://www.bav-astro.de/sfs/BAVM_link.php?BAVMnr=173" TargetMode="External"/><Relationship Id="rId129" Type="http://schemas.openxmlformats.org/officeDocument/2006/relationships/hyperlink" Target="http://www.bav-astro.de/sfs/BAVM_link.php?BAVMnr=239" TargetMode="External"/><Relationship Id="rId280" Type="http://schemas.openxmlformats.org/officeDocument/2006/relationships/hyperlink" Target="http://vsolj.cetus-net.org/no44.pdf" TargetMode="External"/><Relationship Id="rId54" Type="http://schemas.openxmlformats.org/officeDocument/2006/relationships/hyperlink" Target="http://www.konkoly.hu/cgi-bin/IBVS?394" TargetMode="External"/><Relationship Id="rId75" Type="http://schemas.openxmlformats.org/officeDocument/2006/relationships/hyperlink" Target="http://www.konkoly.hu/cgi-bin/IBVS?1502" TargetMode="External"/><Relationship Id="rId96" Type="http://schemas.openxmlformats.org/officeDocument/2006/relationships/hyperlink" Target="http://www.bav-astro.de/sfs/BAVM_link.php?BAVMnr=118" TargetMode="External"/><Relationship Id="rId140" Type="http://schemas.openxmlformats.org/officeDocument/2006/relationships/hyperlink" Target="http://www.bav-astro.de/sfs/BAVM_link.php?BAVMnr=8" TargetMode="External"/><Relationship Id="rId161" Type="http://schemas.openxmlformats.org/officeDocument/2006/relationships/hyperlink" Target="http://www.bav-astro.de/sfs/BAVM_link.php?BAVMnr=12" TargetMode="External"/><Relationship Id="rId182" Type="http://schemas.openxmlformats.org/officeDocument/2006/relationships/hyperlink" Target="http://www.bav-astro.de/sfs/BAVM_link.php?BAVMnr=18" TargetMode="External"/><Relationship Id="rId217" Type="http://schemas.openxmlformats.org/officeDocument/2006/relationships/hyperlink" Target="http://www.bav-astro.de/sfs/BAVM_link.php?BAVMnr=32" TargetMode="External"/><Relationship Id="rId6" Type="http://schemas.openxmlformats.org/officeDocument/2006/relationships/hyperlink" Target="http://www.konkoly.hu/cgi-bin/IBVS?187" TargetMode="External"/><Relationship Id="rId238" Type="http://schemas.openxmlformats.org/officeDocument/2006/relationships/hyperlink" Target="http://vsolj.cetus-net.org/no47.pdf" TargetMode="External"/><Relationship Id="rId259" Type="http://schemas.openxmlformats.org/officeDocument/2006/relationships/hyperlink" Target="http://www.bav-astro.de/sfs/BAVM_link.php?BAVMnr=131" TargetMode="External"/><Relationship Id="rId23" Type="http://schemas.openxmlformats.org/officeDocument/2006/relationships/hyperlink" Target="http://www.konkoly.hu/cgi-bin/IBVS?187" TargetMode="External"/><Relationship Id="rId119" Type="http://schemas.openxmlformats.org/officeDocument/2006/relationships/hyperlink" Target="http://www.bav-astro.de/sfs/BAVM_link.php?BAVMnr=183" TargetMode="External"/><Relationship Id="rId270" Type="http://schemas.openxmlformats.org/officeDocument/2006/relationships/hyperlink" Target="http://var.astro.cz/oejv/issues/oejv0074.pdf" TargetMode="External"/><Relationship Id="rId291" Type="http://schemas.openxmlformats.org/officeDocument/2006/relationships/hyperlink" Target="http://vsolj.cetus-net.org/vsoljno53.pdf" TargetMode="External"/><Relationship Id="rId44" Type="http://schemas.openxmlformats.org/officeDocument/2006/relationships/hyperlink" Target="http://www.konkoly.hu/cgi-bin/IBVS?299" TargetMode="External"/><Relationship Id="rId65" Type="http://schemas.openxmlformats.org/officeDocument/2006/relationships/hyperlink" Target="http://www.bav-astro.de/sfs/BAVM_link.php?BAVMnr=26" TargetMode="External"/><Relationship Id="rId86" Type="http://schemas.openxmlformats.org/officeDocument/2006/relationships/hyperlink" Target="http://www.bav-astro.de/sfs/BAVM_link.php?BAVMnr=36" TargetMode="External"/><Relationship Id="rId130" Type="http://schemas.openxmlformats.org/officeDocument/2006/relationships/hyperlink" Target="http://var.astro.cz/oejv/issues/oejv0160.pdf" TargetMode="External"/><Relationship Id="rId151" Type="http://schemas.openxmlformats.org/officeDocument/2006/relationships/hyperlink" Target="http://www.bav-astro.de/sfs/BAVM_link.php?BAVMnr=8" TargetMode="External"/><Relationship Id="rId172" Type="http://schemas.openxmlformats.org/officeDocument/2006/relationships/hyperlink" Target="http://www.bav-astro.de/sfs/BAVM_link.php?BAVMnr=15" TargetMode="External"/><Relationship Id="rId193" Type="http://schemas.openxmlformats.org/officeDocument/2006/relationships/hyperlink" Target="http://www.konkoly.hu/cgi-bin/IBVS?328" TargetMode="External"/><Relationship Id="rId207" Type="http://schemas.openxmlformats.org/officeDocument/2006/relationships/hyperlink" Target="http://www.konkoly.hu/cgi-bin/IBVS?1249" TargetMode="External"/><Relationship Id="rId228" Type="http://schemas.openxmlformats.org/officeDocument/2006/relationships/hyperlink" Target="http://vsolj.cetus-net.org/no47.pdf" TargetMode="External"/><Relationship Id="rId249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konkoly.hu/cgi-bin/IBVS?187" TargetMode="External"/><Relationship Id="rId109" Type="http://schemas.openxmlformats.org/officeDocument/2006/relationships/hyperlink" Target="http://www.konkoly.hu/cgi-bin/IBVS?5636" TargetMode="External"/><Relationship Id="rId260" Type="http://schemas.openxmlformats.org/officeDocument/2006/relationships/hyperlink" Target="http://vsolj.cetus-net.org/no47.pdf" TargetMode="External"/><Relationship Id="rId28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konkoly.hu/cgi-bin/IBVS?187" TargetMode="External"/><Relationship Id="rId50" Type="http://schemas.openxmlformats.org/officeDocument/2006/relationships/hyperlink" Target="http://www.konkoly.hu/cgi-bin/IBVS?299" TargetMode="External"/><Relationship Id="rId55" Type="http://schemas.openxmlformats.org/officeDocument/2006/relationships/hyperlink" Target="http://www.konkoly.hu/cgi-bin/IBVS?394" TargetMode="External"/><Relationship Id="rId76" Type="http://schemas.openxmlformats.org/officeDocument/2006/relationships/hyperlink" Target="http://www.konkoly.hu/cgi-bin/IBVS?1938" TargetMode="External"/><Relationship Id="rId97" Type="http://schemas.openxmlformats.org/officeDocument/2006/relationships/hyperlink" Target="http://www.bav-astro.de/sfs/BAVM_link.php?BAVMnr=133" TargetMode="External"/><Relationship Id="rId104" Type="http://schemas.openxmlformats.org/officeDocument/2006/relationships/hyperlink" Target="http://www.bav-astro.de/sfs/BAVM_link.php?BAVMnr=152" TargetMode="External"/><Relationship Id="rId120" Type="http://schemas.openxmlformats.org/officeDocument/2006/relationships/hyperlink" Target="http://www.aavso.org/sites/default/files/jaavso/v36n2/171.pdf" TargetMode="External"/><Relationship Id="rId125" Type="http://schemas.openxmlformats.org/officeDocument/2006/relationships/hyperlink" Target="http://www.konkoly.hu/cgi-bin/IBVS?5897" TargetMode="External"/><Relationship Id="rId141" Type="http://schemas.openxmlformats.org/officeDocument/2006/relationships/hyperlink" Target="http://www.bav-astro.de/sfs/BAVM_link.php?BAVMnr=8" TargetMode="External"/><Relationship Id="rId146" Type="http://schemas.openxmlformats.org/officeDocument/2006/relationships/hyperlink" Target="http://www.bav-astro.de/sfs/BAVM_link.php?BAVMnr=8" TargetMode="External"/><Relationship Id="rId167" Type="http://schemas.openxmlformats.org/officeDocument/2006/relationships/hyperlink" Target="http://www.bav-astro.de/sfs/BAVM_link.php?BAVMnr=13" TargetMode="External"/><Relationship Id="rId188" Type="http://schemas.openxmlformats.org/officeDocument/2006/relationships/hyperlink" Target="http://www.bav-astro.de/sfs/BAVM_link.php?BAVMnr=23" TargetMode="External"/><Relationship Id="rId7" Type="http://schemas.openxmlformats.org/officeDocument/2006/relationships/hyperlink" Target="http://www.konkoly.hu/cgi-bin/IBVS?187" TargetMode="External"/><Relationship Id="rId71" Type="http://schemas.openxmlformats.org/officeDocument/2006/relationships/hyperlink" Target="http://www.konkoly.hu/cgi-bin/IBVS?1368" TargetMode="External"/><Relationship Id="rId92" Type="http://schemas.openxmlformats.org/officeDocument/2006/relationships/hyperlink" Target="http://www.bav-astro.de/sfs/BAVM_link.php?BAVMnr=111" TargetMode="External"/><Relationship Id="rId162" Type="http://schemas.openxmlformats.org/officeDocument/2006/relationships/hyperlink" Target="http://www.bav-astro.de/sfs/BAVM_link.php?BAVMnr=12" TargetMode="External"/><Relationship Id="rId183" Type="http://schemas.openxmlformats.org/officeDocument/2006/relationships/hyperlink" Target="http://www.bav-astro.de/sfs/BAVM_link.php?BAVMnr=18" TargetMode="External"/><Relationship Id="rId213" Type="http://schemas.openxmlformats.org/officeDocument/2006/relationships/hyperlink" Target="http://www.bav-astro.de/sfs/BAVM_link.php?BAVMnr=29" TargetMode="External"/><Relationship Id="rId218" Type="http://schemas.openxmlformats.org/officeDocument/2006/relationships/hyperlink" Target="http://www.bav-astro.de/sfs/BAVM_link.php?BAVMnr=32" TargetMode="External"/><Relationship Id="rId234" Type="http://schemas.openxmlformats.org/officeDocument/2006/relationships/hyperlink" Target="http://vsolj.cetus-net.org/no47.pdf" TargetMode="External"/><Relationship Id="rId239" Type="http://schemas.openxmlformats.org/officeDocument/2006/relationships/hyperlink" Target="http://vsolj.cetus-net.org/no47.pdf" TargetMode="External"/><Relationship Id="rId2" Type="http://schemas.openxmlformats.org/officeDocument/2006/relationships/hyperlink" Target="http://www.konkoly.hu/cgi-bin/IBVS?187" TargetMode="External"/><Relationship Id="rId29" Type="http://schemas.openxmlformats.org/officeDocument/2006/relationships/hyperlink" Target="http://www.konkoly.hu/cgi-bin/IBVS?129" TargetMode="External"/><Relationship Id="rId250" Type="http://schemas.openxmlformats.org/officeDocument/2006/relationships/hyperlink" Target="http://vsolj.cetus-net.org/no47.pdf" TargetMode="External"/><Relationship Id="rId255" Type="http://schemas.openxmlformats.org/officeDocument/2006/relationships/hyperlink" Target="http://vsolj.cetus-net.org/no47.pdf" TargetMode="External"/><Relationship Id="rId271" Type="http://schemas.openxmlformats.org/officeDocument/2006/relationships/hyperlink" Target="http://www.bav-astro.de/sfs/BAVM_link.php?BAVMnr=143" TargetMode="External"/><Relationship Id="rId276" Type="http://schemas.openxmlformats.org/officeDocument/2006/relationships/hyperlink" Target="http://www.konkoly.hu/cgi-bin/IBVS?5741" TargetMode="External"/><Relationship Id="rId292" Type="http://schemas.openxmlformats.org/officeDocument/2006/relationships/hyperlink" Target="http://vsolj.cetus-net.org/vsoljno55.pdf" TargetMode="External"/><Relationship Id="rId24" Type="http://schemas.openxmlformats.org/officeDocument/2006/relationships/hyperlink" Target="http://www.konkoly.hu/cgi-bin/IBVS?129" TargetMode="External"/><Relationship Id="rId40" Type="http://schemas.openxmlformats.org/officeDocument/2006/relationships/hyperlink" Target="http://www.konkoly.hu/cgi-bin/IBVS?180" TargetMode="External"/><Relationship Id="rId45" Type="http://schemas.openxmlformats.org/officeDocument/2006/relationships/hyperlink" Target="http://www.konkoly.hu/cgi-bin/IBVS?247" TargetMode="External"/><Relationship Id="rId66" Type="http://schemas.openxmlformats.org/officeDocument/2006/relationships/hyperlink" Target="http://www.konkoly.hu/cgi-bin/IBVS?954" TargetMode="External"/><Relationship Id="rId87" Type="http://schemas.openxmlformats.org/officeDocument/2006/relationships/hyperlink" Target="http://www.bav-astro.de/sfs/BAVM_link.php?BAVMnr=43" TargetMode="External"/><Relationship Id="rId110" Type="http://schemas.openxmlformats.org/officeDocument/2006/relationships/hyperlink" Target="http://var.astro.cz/oejv/issues/oejv0074.pdf" TargetMode="External"/><Relationship Id="rId115" Type="http://schemas.openxmlformats.org/officeDocument/2006/relationships/hyperlink" Target="http://www.bav-astro.de/sfs/BAVM_link.php?BAVMnr=178" TargetMode="External"/><Relationship Id="rId131" Type="http://schemas.openxmlformats.org/officeDocument/2006/relationships/hyperlink" Target="http://www.bav-astro.de/sfs/BAVM_link.php?BAVMnr=239" TargetMode="External"/><Relationship Id="rId136" Type="http://schemas.openxmlformats.org/officeDocument/2006/relationships/hyperlink" Target="http://www.bav-astro.de/sfs/BAVM_link.php?BAVMnr=8" TargetMode="External"/><Relationship Id="rId157" Type="http://schemas.openxmlformats.org/officeDocument/2006/relationships/hyperlink" Target="http://www.bav-astro.de/sfs/BAVM_link.php?BAVMnr=12" TargetMode="External"/><Relationship Id="rId178" Type="http://schemas.openxmlformats.org/officeDocument/2006/relationships/hyperlink" Target="http://www.bav-astro.de/sfs/BAVM_link.php?BAVMnr=15" TargetMode="External"/><Relationship Id="rId61" Type="http://schemas.openxmlformats.org/officeDocument/2006/relationships/hyperlink" Target="http://www.konkoly.hu/cgi-bin/IBVS?937" TargetMode="External"/><Relationship Id="rId82" Type="http://schemas.openxmlformats.org/officeDocument/2006/relationships/hyperlink" Target="http://www.bav-astro.de/sfs/BAVM_link.php?BAVMnr=36" TargetMode="External"/><Relationship Id="rId152" Type="http://schemas.openxmlformats.org/officeDocument/2006/relationships/hyperlink" Target="http://www.bav-astro.de/sfs/BAVM_link.php?BAVMnr=10" TargetMode="External"/><Relationship Id="rId173" Type="http://schemas.openxmlformats.org/officeDocument/2006/relationships/hyperlink" Target="http://www.bav-astro.de/sfs/BAVM_link.php?BAVMnr=15" TargetMode="External"/><Relationship Id="rId194" Type="http://schemas.openxmlformats.org/officeDocument/2006/relationships/hyperlink" Target="http://www.bav-astro.de/sfs/BAVM_link.php?BAVMnr=25" TargetMode="External"/><Relationship Id="rId199" Type="http://schemas.openxmlformats.org/officeDocument/2006/relationships/hyperlink" Target="http://www.bav-astro.de/sfs/BAVM_link.php?BAVMnr=25" TargetMode="External"/><Relationship Id="rId203" Type="http://schemas.openxmlformats.org/officeDocument/2006/relationships/hyperlink" Target="http://www.konkoly.hu/cgi-bin/IBVS?937" TargetMode="External"/><Relationship Id="rId208" Type="http://schemas.openxmlformats.org/officeDocument/2006/relationships/hyperlink" Target="http://www.bav-astro.de/sfs/BAVM_link.php?BAVMnr=29" TargetMode="External"/><Relationship Id="rId229" Type="http://schemas.openxmlformats.org/officeDocument/2006/relationships/hyperlink" Target="http://vsolj.cetus-net.org/no47.pdf" TargetMode="External"/><Relationship Id="rId19" Type="http://schemas.openxmlformats.org/officeDocument/2006/relationships/hyperlink" Target="http://www.konkoly.hu/cgi-bin/IBVS?129" TargetMode="External"/><Relationship Id="rId224" Type="http://schemas.openxmlformats.org/officeDocument/2006/relationships/hyperlink" Target="http://vsolj.cetus-net.org/no47.pdf" TargetMode="External"/><Relationship Id="rId240" Type="http://schemas.openxmlformats.org/officeDocument/2006/relationships/hyperlink" Target="http://vsolj.cetus-net.org/no47.pdf" TargetMode="External"/><Relationship Id="rId245" Type="http://schemas.openxmlformats.org/officeDocument/2006/relationships/hyperlink" Target="http://vsolj.cetus-net.org/no47.pdf" TargetMode="External"/><Relationship Id="rId261" Type="http://schemas.openxmlformats.org/officeDocument/2006/relationships/hyperlink" Target="http://vsolj.cetus-net.org/no38.pdf" TargetMode="External"/><Relationship Id="rId266" Type="http://schemas.openxmlformats.org/officeDocument/2006/relationships/hyperlink" Target="http://var.astro.cz/oejv/issues/oejv0074.pdf" TargetMode="External"/><Relationship Id="rId287" Type="http://schemas.openxmlformats.org/officeDocument/2006/relationships/hyperlink" Target="http://vsolj.cetus-net.org/vsoljno51.pdf" TargetMode="External"/><Relationship Id="rId14" Type="http://schemas.openxmlformats.org/officeDocument/2006/relationships/hyperlink" Target="http://www.konkoly.hu/cgi-bin/IBVS?119" TargetMode="External"/><Relationship Id="rId30" Type="http://schemas.openxmlformats.org/officeDocument/2006/relationships/hyperlink" Target="http://www.konkoly.hu/cgi-bin/IBVS?129" TargetMode="External"/><Relationship Id="rId35" Type="http://schemas.openxmlformats.org/officeDocument/2006/relationships/hyperlink" Target="http://www.konkoly.hu/cgi-bin/IBVS?180" TargetMode="External"/><Relationship Id="rId56" Type="http://schemas.openxmlformats.org/officeDocument/2006/relationships/hyperlink" Target="http://www.konkoly.hu/cgi-bin/IBVS?394" TargetMode="External"/><Relationship Id="rId77" Type="http://schemas.openxmlformats.org/officeDocument/2006/relationships/hyperlink" Target="http://www.bav-astro.de/sfs/BAVM_link.php?BAVMnr=31" TargetMode="External"/><Relationship Id="rId100" Type="http://schemas.openxmlformats.org/officeDocument/2006/relationships/hyperlink" Target="http://var.astro.cz/oejv/issues/oejv0074.pdf" TargetMode="External"/><Relationship Id="rId105" Type="http://schemas.openxmlformats.org/officeDocument/2006/relationships/hyperlink" Target="http://www.bav-astro.de/sfs/BAVM_link.php?BAVMnr=152" TargetMode="External"/><Relationship Id="rId126" Type="http://schemas.openxmlformats.org/officeDocument/2006/relationships/hyperlink" Target="http://www.bav-astro.de/sfs/BAVM_link.php?BAVMnr=228" TargetMode="External"/><Relationship Id="rId147" Type="http://schemas.openxmlformats.org/officeDocument/2006/relationships/hyperlink" Target="http://www.bav-astro.de/sfs/BAVM_link.php?BAVMnr=8" TargetMode="External"/><Relationship Id="rId168" Type="http://schemas.openxmlformats.org/officeDocument/2006/relationships/hyperlink" Target="http://www.bav-astro.de/sfs/BAVM_link.php?BAVMnr=13" TargetMode="External"/><Relationship Id="rId282" Type="http://schemas.openxmlformats.org/officeDocument/2006/relationships/hyperlink" Target="http://vsolj.cetus-net.org/no45.pdf" TargetMode="External"/><Relationship Id="rId8" Type="http://schemas.openxmlformats.org/officeDocument/2006/relationships/hyperlink" Target="http://www.konkoly.hu/cgi-bin/IBVS?187" TargetMode="External"/><Relationship Id="rId51" Type="http://schemas.openxmlformats.org/officeDocument/2006/relationships/hyperlink" Target="http://www.konkoly.hu/cgi-bin/IBVS?299" TargetMode="External"/><Relationship Id="rId72" Type="http://schemas.openxmlformats.org/officeDocument/2006/relationships/hyperlink" Target="http://www.konkoly.hu/cgi-bin/IBVS?1368" TargetMode="External"/><Relationship Id="rId93" Type="http://schemas.openxmlformats.org/officeDocument/2006/relationships/hyperlink" Target="http://www.bav-astro.de/sfs/BAVM_link.php?BAVMnr=111" TargetMode="External"/><Relationship Id="rId98" Type="http://schemas.openxmlformats.org/officeDocument/2006/relationships/hyperlink" Target="http://www.konkoly.hu/cgi-bin/IBVS?4840" TargetMode="External"/><Relationship Id="rId121" Type="http://schemas.openxmlformats.org/officeDocument/2006/relationships/hyperlink" Target="http://www.aavso.org/sites/default/files/jaavso/v36n2/171.pdf" TargetMode="External"/><Relationship Id="rId142" Type="http://schemas.openxmlformats.org/officeDocument/2006/relationships/hyperlink" Target="http://www.bav-astro.de/sfs/BAVM_link.php?BAVMnr=8" TargetMode="External"/><Relationship Id="rId163" Type="http://schemas.openxmlformats.org/officeDocument/2006/relationships/hyperlink" Target="http://www.bav-astro.de/sfs/BAVM_link.php?BAVMnr=12" TargetMode="External"/><Relationship Id="rId184" Type="http://schemas.openxmlformats.org/officeDocument/2006/relationships/hyperlink" Target="http://www.bav-astro.de/sfs/BAVM_link.php?BAVMnr=18" TargetMode="External"/><Relationship Id="rId189" Type="http://schemas.openxmlformats.org/officeDocument/2006/relationships/hyperlink" Target="http://www.konkoly.hu/cgi-bin/IBVS?322" TargetMode="External"/><Relationship Id="rId219" Type="http://schemas.openxmlformats.org/officeDocument/2006/relationships/hyperlink" Target="http://www.bav-astro.de/sfs/BAVM_link.php?BAVMnr=32" TargetMode="External"/><Relationship Id="rId3" Type="http://schemas.openxmlformats.org/officeDocument/2006/relationships/hyperlink" Target="http://www.konkoly.hu/cgi-bin/IBVS?180" TargetMode="External"/><Relationship Id="rId214" Type="http://schemas.openxmlformats.org/officeDocument/2006/relationships/hyperlink" Target="http://www.bav-astro.de/sfs/BAVM_link.php?BAVMnr=29" TargetMode="External"/><Relationship Id="rId230" Type="http://schemas.openxmlformats.org/officeDocument/2006/relationships/hyperlink" Target="http://vsolj.cetus-net.org/no47.pdf" TargetMode="External"/><Relationship Id="rId235" Type="http://schemas.openxmlformats.org/officeDocument/2006/relationships/hyperlink" Target="http://vsolj.cetus-net.org/no47.pdf" TargetMode="External"/><Relationship Id="rId251" Type="http://schemas.openxmlformats.org/officeDocument/2006/relationships/hyperlink" Target="http://vsolj.cetus-net.org/no47.pdf" TargetMode="External"/><Relationship Id="rId256" Type="http://schemas.openxmlformats.org/officeDocument/2006/relationships/hyperlink" Target="http://www.bav-astro.de/sfs/BAVM_link.php?BAVMnr=128" TargetMode="External"/><Relationship Id="rId277" Type="http://schemas.openxmlformats.org/officeDocument/2006/relationships/hyperlink" Target="http://vsolj.cetus-net.org/no43.pdf" TargetMode="External"/><Relationship Id="rId25" Type="http://schemas.openxmlformats.org/officeDocument/2006/relationships/hyperlink" Target="http://www.konkoly.hu/cgi-bin/IBVS?129" TargetMode="External"/><Relationship Id="rId46" Type="http://schemas.openxmlformats.org/officeDocument/2006/relationships/hyperlink" Target="http://www.konkoly.hu/cgi-bin/IBVS?247" TargetMode="External"/><Relationship Id="rId67" Type="http://schemas.openxmlformats.org/officeDocument/2006/relationships/hyperlink" Target="http://www.bav-astro.de/sfs/BAVM_link.php?BAVMnr=28" TargetMode="External"/><Relationship Id="rId116" Type="http://schemas.openxmlformats.org/officeDocument/2006/relationships/hyperlink" Target="http://www.bav-astro.de/sfs/BAVM_link.php?BAVMnr=178" TargetMode="External"/><Relationship Id="rId137" Type="http://schemas.openxmlformats.org/officeDocument/2006/relationships/hyperlink" Target="http://www.bav-astro.de/sfs/BAVM_link.php?BAVMnr=8" TargetMode="External"/><Relationship Id="rId158" Type="http://schemas.openxmlformats.org/officeDocument/2006/relationships/hyperlink" Target="http://www.bav-astro.de/sfs/BAVM_link.php?BAVMnr=12" TargetMode="External"/><Relationship Id="rId272" Type="http://schemas.openxmlformats.org/officeDocument/2006/relationships/hyperlink" Target="http://vsolj.cetus-net.org/no39.pdf" TargetMode="External"/><Relationship Id="rId20" Type="http://schemas.openxmlformats.org/officeDocument/2006/relationships/hyperlink" Target="http://www.konkoly.hu/cgi-bin/IBVS?129" TargetMode="External"/><Relationship Id="rId41" Type="http://schemas.openxmlformats.org/officeDocument/2006/relationships/hyperlink" Target="http://www.konkoly.hu/cgi-bin/IBVS?180" TargetMode="External"/><Relationship Id="rId62" Type="http://schemas.openxmlformats.org/officeDocument/2006/relationships/hyperlink" Target="http://www.konkoly.hu/cgi-bin/IBVS?637" TargetMode="External"/><Relationship Id="rId83" Type="http://schemas.openxmlformats.org/officeDocument/2006/relationships/hyperlink" Target="http://www.bav-astro.de/sfs/BAVM_link.php?BAVMnr=36" TargetMode="External"/><Relationship Id="rId88" Type="http://schemas.openxmlformats.org/officeDocument/2006/relationships/hyperlink" Target="http://www.bav-astro.de/sfs/BAVM_link.php?BAVMnr=56" TargetMode="External"/><Relationship Id="rId111" Type="http://schemas.openxmlformats.org/officeDocument/2006/relationships/hyperlink" Target="http://www.bav-astro.de/sfs/BAVM_link.php?BAVMnr=174" TargetMode="External"/><Relationship Id="rId132" Type="http://schemas.openxmlformats.org/officeDocument/2006/relationships/hyperlink" Target="http://www.bav-astro.de/sfs/BAVM_link.php?BAVMnr=8" TargetMode="External"/><Relationship Id="rId153" Type="http://schemas.openxmlformats.org/officeDocument/2006/relationships/hyperlink" Target="http://www.bav-astro.de/sfs/BAVM_link.php?BAVMnr=10" TargetMode="External"/><Relationship Id="rId174" Type="http://schemas.openxmlformats.org/officeDocument/2006/relationships/hyperlink" Target="http://www.bav-astro.de/sfs/BAVM_link.php?BAVMnr=15" TargetMode="External"/><Relationship Id="rId179" Type="http://schemas.openxmlformats.org/officeDocument/2006/relationships/hyperlink" Target="http://www.bav-astro.de/sfs/BAVM_link.php?BAVMnr=15" TargetMode="External"/><Relationship Id="rId195" Type="http://schemas.openxmlformats.org/officeDocument/2006/relationships/hyperlink" Target="http://www.bav-astro.de/sfs/BAVM_link.php?BAVMnr=25" TargetMode="External"/><Relationship Id="rId209" Type="http://schemas.openxmlformats.org/officeDocument/2006/relationships/hyperlink" Target="http://www.bav-astro.de/sfs/BAVM_link.php?BAVMnr=29" TargetMode="External"/><Relationship Id="rId190" Type="http://schemas.openxmlformats.org/officeDocument/2006/relationships/hyperlink" Target="http://www.konkoly.hu/cgi-bin/IBVS?328" TargetMode="External"/><Relationship Id="rId204" Type="http://schemas.openxmlformats.org/officeDocument/2006/relationships/hyperlink" Target="http://www.bav-astro.de/sfs/BAVM_link.php?BAVMnr=26" TargetMode="External"/><Relationship Id="rId220" Type="http://schemas.openxmlformats.org/officeDocument/2006/relationships/hyperlink" Target="http://www.bav-astro.de/sfs/BAVM_link.php?BAVMnr=32" TargetMode="External"/><Relationship Id="rId225" Type="http://schemas.openxmlformats.org/officeDocument/2006/relationships/hyperlink" Target="http://vsolj.cetus-net.org/no47.pdf" TargetMode="External"/><Relationship Id="rId241" Type="http://schemas.openxmlformats.org/officeDocument/2006/relationships/hyperlink" Target="http://vsolj.cetus-net.org/no47.pdf" TargetMode="External"/><Relationship Id="rId246" Type="http://schemas.openxmlformats.org/officeDocument/2006/relationships/hyperlink" Target="http://vsolj.cetus-net.org/no47.pdf" TargetMode="External"/><Relationship Id="rId267" Type="http://schemas.openxmlformats.org/officeDocument/2006/relationships/hyperlink" Target="http://www.bav-astro.de/sfs/BAVM_link.php?BAVMnr=143" TargetMode="External"/><Relationship Id="rId288" Type="http://schemas.openxmlformats.org/officeDocument/2006/relationships/hyperlink" Target="http://vsolj.cetus-net.org/vsoljno51.pdf" TargetMode="External"/><Relationship Id="rId15" Type="http://schemas.openxmlformats.org/officeDocument/2006/relationships/hyperlink" Target="http://www.konkoly.hu/cgi-bin/IBVS?119" TargetMode="External"/><Relationship Id="rId36" Type="http://schemas.openxmlformats.org/officeDocument/2006/relationships/hyperlink" Target="http://www.konkoly.hu/cgi-bin/IBVS?180" TargetMode="External"/><Relationship Id="rId57" Type="http://schemas.openxmlformats.org/officeDocument/2006/relationships/hyperlink" Target="http://www.konkoly.hu/cgi-bin/IBVS?394" TargetMode="External"/><Relationship Id="rId106" Type="http://schemas.openxmlformats.org/officeDocument/2006/relationships/hyperlink" Target="http://www.bav-astro.de/sfs/BAVM_link.php?BAVMnr=172" TargetMode="External"/><Relationship Id="rId127" Type="http://schemas.openxmlformats.org/officeDocument/2006/relationships/hyperlink" Target="http://www.bav-astro.de/sfs/BAVM_link.php?BAVMnr=228" TargetMode="External"/><Relationship Id="rId262" Type="http://schemas.openxmlformats.org/officeDocument/2006/relationships/hyperlink" Target="http://var.astro.cz/oejv/issues/oejv0074.pdf" TargetMode="External"/><Relationship Id="rId283" Type="http://schemas.openxmlformats.org/officeDocument/2006/relationships/hyperlink" Target="http://vsolj.cetus-net.org/no45.pdf" TargetMode="External"/><Relationship Id="rId10" Type="http://schemas.openxmlformats.org/officeDocument/2006/relationships/hyperlink" Target="http://www.konkoly.hu/cgi-bin/IBVS?187" TargetMode="External"/><Relationship Id="rId31" Type="http://schemas.openxmlformats.org/officeDocument/2006/relationships/hyperlink" Target="http://www.konkoly.hu/cgi-bin/IBVS?129" TargetMode="External"/><Relationship Id="rId52" Type="http://schemas.openxmlformats.org/officeDocument/2006/relationships/hyperlink" Target="http://www.konkoly.hu/cgi-bin/IBVS?322" TargetMode="External"/><Relationship Id="rId73" Type="http://schemas.openxmlformats.org/officeDocument/2006/relationships/hyperlink" Target="http://www.konkoly.hu/cgi-bin/IBVS?1368" TargetMode="External"/><Relationship Id="rId78" Type="http://schemas.openxmlformats.org/officeDocument/2006/relationships/hyperlink" Target="http://www.bav-astro.de/sfs/BAVM_link.php?BAVMnr=31" TargetMode="External"/><Relationship Id="rId94" Type="http://schemas.openxmlformats.org/officeDocument/2006/relationships/hyperlink" Target="http://www.bav-astro.de/sfs/BAVM_link.php?BAVMnr=111" TargetMode="External"/><Relationship Id="rId99" Type="http://schemas.openxmlformats.org/officeDocument/2006/relationships/hyperlink" Target="http://var.astro.cz/oejv/issues/oejv0074.pdf" TargetMode="External"/><Relationship Id="rId101" Type="http://schemas.openxmlformats.org/officeDocument/2006/relationships/hyperlink" Target="http://www.bav-astro.de/sfs/BAVM_link.php?BAVMnr=152" TargetMode="External"/><Relationship Id="rId122" Type="http://schemas.openxmlformats.org/officeDocument/2006/relationships/hyperlink" Target="http://www.aavso.org/sites/default/files/jaavso/v36n2/171.pdf" TargetMode="External"/><Relationship Id="rId143" Type="http://schemas.openxmlformats.org/officeDocument/2006/relationships/hyperlink" Target="http://www.bav-astro.de/sfs/BAVM_link.php?BAVMnr=8" TargetMode="External"/><Relationship Id="rId148" Type="http://schemas.openxmlformats.org/officeDocument/2006/relationships/hyperlink" Target="http://www.bav-astro.de/sfs/BAVM_link.php?BAVMnr=8" TargetMode="External"/><Relationship Id="rId164" Type="http://schemas.openxmlformats.org/officeDocument/2006/relationships/hyperlink" Target="http://www.bav-astro.de/sfs/BAVM_link.php?BAVMnr=12" TargetMode="External"/><Relationship Id="rId169" Type="http://schemas.openxmlformats.org/officeDocument/2006/relationships/hyperlink" Target="http://www.bav-astro.de/sfs/BAVM_link.php?BAVMnr=13" TargetMode="External"/><Relationship Id="rId185" Type="http://schemas.openxmlformats.org/officeDocument/2006/relationships/hyperlink" Target="http://www.bav-astro.de/sfs/BAVM_link.php?BAVMnr=18" TargetMode="External"/><Relationship Id="rId4" Type="http://schemas.openxmlformats.org/officeDocument/2006/relationships/hyperlink" Target="http://www.konkoly.hu/cgi-bin/IBVS?180" TargetMode="External"/><Relationship Id="rId9" Type="http://schemas.openxmlformats.org/officeDocument/2006/relationships/hyperlink" Target="http://www.konkoly.hu/cgi-bin/IBVS?187" TargetMode="External"/><Relationship Id="rId180" Type="http://schemas.openxmlformats.org/officeDocument/2006/relationships/hyperlink" Target="http://www.bav-astro.de/sfs/BAVM_link.php?BAVMnr=18" TargetMode="External"/><Relationship Id="rId210" Type="http://schemas.openxmlformats.org/officeDocument/2006/relationships/hyperlink" Target="http://www.konkoly.hu/cgi-bin/IBVS?1254" TargetMode="External"/><Relationship Id="rId215" Type="http://schemas.openxmlformats.org/officeDocument/2006/relationships/hyperlink" Target="http://www.bav-astro.de/sfs/BAVM_link.php?BAVMnr=32" TargetMode="External"/><Relationship Id="rId236" Type="http://schemas.openxmlformats.org/officeDocument/2006/relationships/hyperlink" Target="http://vsolj.cetus-net.org/no23.1.pdf" TargetMode="External"/><Relationship Id="rId257" Type="http://schemas.openxmlformats.org/officeDocument/2006/relationships/hyperlink" Target="http://vsolj.cetus-net.org/no47.pdf" TargetMode="External"/><Relationship Id="rId27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www.konkoly.hu/cgi-bin/IBVS?129" TargetMode="External"/><Relationship Id="rId231" Type="http://schemas.openxmlformats.org/officeDocument/2006/relationships/hyperlink" Target="http://vsolj.cetus-net.org/no47.pdf" TargetMode="External"/><Relationship Id="rId252" Type="http://schemas.openxmlformats.org/officeDocument/2006/relationships/hyperlink" Target="http://www.bav-astro.de/sfs/BAVM_link.php?BAVMnr=122" TargetMode="External"/><Relationship Id="rId273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konkoly.hu/cgi-bin/IBVS?247" TargetMode="External"/><Relationship Id="rId68" Type="http://schemas.openxmlformats.org/officeDocument/2006/relationships/hyperlink" Target="http://www.konkoly.hu/cgi-bin/IBVS?1350" TargetMode="External"/><Relationship Id="rId89" Type="http://schemas.openxmlformats.org/officeDocument/2006/relationships/hyperlink" Target="http://www.bav-astro.de/sfs/BAVM_link.php?BAVMnr=101" TargetMode="External"/><Relationship Id="rId112" Type="http://schemas.openxmlformats.org/officeDocument/2006/relationships/hyperlink" Target="http://www.konkoly.hu/cgi-bin/IBVS?5843" TargetMode="External"/><Relationship Id="rId133" Type="http://schemas.openxmlformats.org/officeDocument/2006/relationships/hyperlink" Target="http://www.bav-astro.de/sfs/BAVM_link.php?BAVMnr=8" TargetMode="External"/><Relationship Id="rId154" Type="http://schemas.openxmlformats.org/officeDocument/2006/relationships/hyperlink" Target="http://www.bav-astro.de/sfs/BAVM_link.php?BAVMnr=12" TargetMode="External"/><Relationship Id="rId175" Type="http://schemas.openxmlformats.org/officeDocument/2006/relationships/hyperlink" Target="http://www.bav-astro.de/sfs/BAVM_link.php?BAVMnr=15" TargetMode="External"/><Relationship Id="rId196" Type="http://schemas.openxmlformats.org/officeDocument/2006/relationships/hyperlink" Target="http://www.bav-astro.de/sfs/BAVM_link.php?BAVMnr=25" TargetMode="External"/><Relationship Id="rId200" Type="http://schemas.openxmlformats.org/officeDocument/2006/relationships/hyperlink" Target="http://www.bav-astro.de/sfs/BAVM_link.php?BAVMnr=25" TargetMode="External"/><Relationship Id="rId16" Type="http://schemas.openxmlformats.org/officeDocument/2006/relationships/hyperlink" Target="http://www.konkoly.hu/cgi-bin/IBVS?129" TargetMode="External"/><Relationship Id="rId221" Type="http://schemas.openxmlformats.org/officeDocument/2006/relationships/hyperlink" Target="http://vsolj.cetus-net.org/no47.pdf" TargetMode="External"/><Relationship Id="rId242" Type="http://schemas.openxmlformats.org/officeDocument/2006/relationships/hyperlink" Target="http://vsolj.cetus-net.org/no47.pdf" TargetMode="External"/><Relationship Id="rId263" Type="http://schemas.openxmlformats.org/officeDocument/2006/relationships/hyperlink" Target="http://var.astro.cz/oejv/issues/oejv0074.pdf" TargetMode="External"/><Relationship Id="rId284" Type="http://schemas.openxmlformats.org/officeDocument/2006/relationships/hyperlink" Target="http://vsolj.cetus-net.org/no46.pdf" TargetMode="External"/><Relationship Id="rId37" Type="http://schemas.openxmlformats.org/officeDocument/2006/relationships/hyperlink" Target="http://www.konkoly.hu/cgi-bin/IBVS?180" TargetMode="External"/><Relationship Id="rId58" Type="http://schemas.openxmlformats.org/officeDocument/2006/relationships/hyperlink" Target="http://www.bav-astro.de/sfs/BAVM_link.php?BAVMnr=25" TargetMode="External"/><Relationship Id="rId79" Type="http://schemas.openxmlformats.org/officeDocument/2006/relationships/hyperlink" Target="http://www.konkoly.hu/cgi-bin/IBVS?1938" TargetMode="External"/><Relationship Id="rId102" Type="http://schemas.openxmlformats.org/officeDocument/2006/relationships/hyperlink" Target="http://var.astro.cz/oejv/issues/oejv0074.pdf" TargetMode="External"/><Relationship Id="rId123" Type="http://schemas.openxmlformats.org/officeDocument/2006/relationships/hyperlink" Target="http://www.bav-astro.de/sfs/BAVM_link.php?BAVMnr=201" TargetMode="External"/><Relationship Id="rId144" Type="http://schemas.openxmlformats.org/officeDocument/2006/relationships/hyperlink" Target="http://www.bav-astro.de/sfs/BAVM_link.php?BAVMnr=8" TargetMode="External"/><Relationship Id="rId90" Type="http://schemas.openxmlformats.org/officeDocument/2006/relationships/hyperlink" Target="http://www.bav-astro.de/sfs/BAVM_link.php?BAVMnr=111" TargetMode="External"/><Relationship Id="rId165" Type="http://schemas.openxmlformats.org/officeDocument/2006/relationships/hyperlink" Target="http://www.bav-astro.de/sfs/BAVM_link.php?BAVMnr=12" TargetMode="External"/><Relationship Id="rId186" Type="http://schemas.openxmlformats.org/officeDocument/2006/relationships/hyperlink" Target="http://www.bav-astro.de/sfs/BAVM_link.php?BAVMnr=23" TargetMode="External"/><Relationship Id="rId211" Type="http://schemas.openxmlformats.org/officeDocument/2006/relationships/hyperlink" Target="http://www.konkoly.hu/cgi-bin/IBVS?1254" TargetMode="External"/><Relationship Id="rId232" Type="http://schemas.openxmlformats.org/officeDocument/2006/relationships/hyperlink" Target="http://vsolj.cetus-net.org/no47.pdf" TargetMode="External"/><Relationship Id="rId253" Type="http://schemas.openxmlformats.org/officeDocument/2006/relationships/hyperlink" Target="http://vsolj.cetus-net.org/no47.pdf" TargetMode="External"/><Relationship Id="rId274" Type="http://schemas.openxmlformats.org/officeDocument/2006/relationships/hyperlink" Target="http://www.bav-astro.de/sfs/BAVM_link.php?BAVMnr=157" TargetMode="External"/><Relationship Id="rId27" Type="http://schemas.openxmlformats.org/officeDocument/2006/relationships/hyperlink" Target="http://www.konkoly.hu/cgi-bin/IBVS?129" TargetMode="External"/><Relationship Id="rId48" Type="http://schemas.openxmlformats.org/officeDocument/2006/relationships/hyperlink" Target="http://www.konkoly.hu/cgi-bin/IBVS?247" TargetMode="External"/><Relationship Id="rId69" Type="http://schemas.openxmlformats.org/officeDocument/2006/relationships/hyperlink" Target="http://www.konkoly.hu/cgi-bin/IBVS?1350" TargetMode="External"/><Relationship Id="rId113" Type="http://schemas.openxmlformats.org/officeDocument/2006/relationships/hyperlink" Target="http://www.konkoly.hu/cgi-bin/IBVS?5843" TargetMode="External"/><Relationship Id="rId134" Type="http://schemas.openxmlformats.org/officeDocument/2006/relationships/hyperlink" Target="http://www.bav-astro.de/sfs/BAVM_link.php?BAVMnr=8" TargetMode="External"/><Relationship Id="rId80" Type="http://schemas.openxmlformats.org/officeDocument/2006/relationships/hyperlink" Target="http://www.konkoly.hu/cgi-bin/IBVS?1938" TargetMode="External"/><Relationship Id="rId155" Type="http://schemas.openxmlformats.org/officeDocument/2006/relationships/hyperlink" Target="http://www.bav-astro.de/sfs/BAVM_link.php?BAVMnr=12" TargetMode="External"/><Relationship Id="rId176" Type="http://schemas.openxmlformats.org/officeDocument/2006/relationships/hyperlink" Target="http://www.bav-astro.de/sfs/BAVM_link.php?BAVMnr=15" TargetMode="External"/><Relationship Id="rId197" Type="http://schemas.openxmlformats.org/officeDocument/2006/relationships/hyperlink" Target="http://www.konkoly.hu/cgi-bin/IBVS?647" TargetMode="External"/><Relationship Id="rId201" Type="http://schemas.openxmlformats.org/officeDocument/2006/relationships/hyperlink" Target="http://www.bav-astro.de/sfs/BAVM_link.php?BAVMnr=25" TargetMode="External"/><Relationship Id="rId222" Type="http://schemas.openxmlformats.org/officeDocument/2006/relationships/hyperlink" Target="http://vsolj.cetus-net.org/no47.pdf" TargetMode="External"/><Relationship Id="rId243" Type="http://schemas.openxmlformats.org/officeDocument/2006/relationships/hyperlink" Target="http://vsolj.cetus-net.org/no47.pdf" TargetMode="External"/><Relationship Id="rId264" Type="http://schemas.openxmlformats.org/officeDocument/2006/relationships/hyperlink" Target="http://var.astro.cz/oejv/issues/oejv0074.pdf" TargetMode="External"/><Relationship Id="rId285" Type="http://schemas.openxmlformats.org/officeDocument/2006/relationships/hyperlink" Target="http://www.bav-astro.de/sfs/BAVM_link.php?BAVMnr=212" TargetMode="External"/><Relationship Id="rId17" Type="http://schemas.openxmlformats.org/officeDocument/2006/relationships/hyperlink" Target="http://www.konkoly.hu/cgi-bin/IBVS?119" TargetMode="External"/><Relationship Id="rId38" Type="http://schemas.openxmlformats.org/officeDocument/2006/relationships/hyperlink" Target="http://www.konkoly.hu/cgi-bin/IBVS?180" TargetMode="External"/><Relationship Id="rId59" Type="http://schemas.openxmlformats.org/officeDocument/2006/relationships/hyperlink" Target="http://www.konkoly.hu/cgi-bin/IBVS?937" TargetMode="External"/><Relationship Id="rId103" Type="http://schemas.openxmlformats.org/officeDocument/2006/relationships/hyperlink" Target="http://www.konkoly.hu/cgi-bin/IBVS?5583" TargetMode="External"/><Relationship Id="rId124" Type="http://schemas.openxmlformats.org/officeDocument/2006/relationships/hyperlink" Target="http://www.aavso.org/sites/default/files/jaavso/v36n2/186.pdf" TargetMode="External"/><Relationship Id="rId70" Type="http://schemas.openxmlformats.org/officeDocument/2006/relationships/hyperlink" Target="http://www.bav-astro.de/sfs/BAVM_link.php?BAVMnr=29" TargetMode="External"/><Relationship Id="rId91" Type="http://schemas.openxmlformats.org/officeDocument/2006/relationships/hyperlink" Target="http://www.bav-astro.de/sfs/BAVM_link.php?BAVMnr=113" TargetMode="External"/><Relationship Id="rId145" Type="http://schemas.openxmlformats.org/officeDocument/2006/relationships/hyperlink" Target="http://www.bav-astro.de/sfs/BAVM_link.php?BAVMnr=8" TargetMode="External"/><Relationship Id="rId166" Type="http://schemas.openxmlformats.org/officeDocument/2006/relationships/hyperlink" Target="http://www.bav-astro.de/sfs/BAVM_link.php?BAVMnr=13" TargetMode="External"/><Relationship Id="rId187" Type="http://schemas.openxmlformats.org/officeDocument/2006/relationships/hyperlink" Target="http://www.bav-astro.de/sfs/BAVM_link.php?BAVMnr=23" TargetMode="External"/><Relationship Id="rId1" Type="http://schemas.openxmlformats.org/officeDocument/2006/relationships/hyperlink" Target="http://www.konkoly.hu/cgi-bin/IBVS?187" TargetMode="External"/><Relationship Id="rId212" Type="http://schemas.openxmlformats.org/officeDocument/2006/relationships/hyperlink" Target="http://www.bav-astro.de/sfs/BAVM_link.php?BAVMnr=29" TargetMode="External"/><Relationship Id="rId233" Type="http://schemas.openxmlformats.org/officeDocument/2006/relationships/hyperlink" Target="http://vsolj.cetus-net.org/no47.pdf" TargetMode="External"/><Relationship Id="rId254" Type="http://schemas.openxmlformats.org/officeDocument/2006/relationships/hyperlink" Target="http://vsolj.cetus-net.org/no33.pdf" TargetMode="External"/><Relationship Id="rId28" Type="http://schemas.openxmlformats.org/officeDocument/2006/relationships/hyperlink" Target="http://www.konkoly.hu/cgi-bin/IBVS?129" TargetMode="External"/><Relationship Id="rId49" Type="http://schemas.openxmlformats.org/officeDocument/2006/relationships/hyperlink" Target="http://www.konkoly.hu/cgi-bin/IBVS?247" TargetMode="External"/><Relationship Id="rId114" Type="http://schemas.openxmlformats.org/officeDocument/2006/relationships/hyperlink" Target="http://www.bav-astro.de/sfs/BAVM_link.php?BAVMnr=178" TargetMode="External"/><Relationship Id="rId275" Type="http://schemas.openxmlformats.org/officeDocument/2006/relationships/hyperlink" Target="http://www.konkoly.hu/cgi-bin/IBVS?5493" TargetMode="External"/><Relationship Id="rId60" Type="http://schemas.openxmlformats.org/officeDocument/2006/relationships/hyperlink" Target="http://www.konkoly.hu/cgi-bin/IBVS?937" TargetMode="External"/><Relationship Id="rId81" Type="http://schemas.openxmlformats.org/officeDocument/2006/relationships/hyperlink" Target="http://www.konkoly.hu/cgi-bin/IBVS?1938" TargetMode="External"/><Relationship Id="rId135" Type="http://schemas.openxmlformats.org/officeDocument/2006/relationships/hyperlink" Target="http://www.bav-astro.de/sfs/BAVM_link.php?BAVMnr=8" TargetMode="External"/><Relationship Id="rId156" Type="http://schemas.openxmlformats.org/officeDocument/2006/relationships/hyperlink" Target="http://www.bav-astro.de/sfs/BAVM_link.php?BAVMnr=12" TargetMode="External"/><Relationship Id="rId177" Type="http://schemas.openxmlformats.org/officeDocument/2006/relationships/hyperlink" Target="http://www.bav-astro.de/sfs/BAVM_link.php?BAVMnr=15" TargetMode="External"/><Relationship Id="rId198" Type="http://schemas.openxmlformats.org/officeDocument/2006/relationships/hyperlink" Target="http://www.bav-astro.de/sfs/BAVM_link.php?BAVMnr=25" TargetMode="External"/><Relationship Id="rId202" Type="http://schemas.openxmlformats.org/officeDocument/2006/relationships/hyperlink" Target="http://www.bav-astro.de/sfs/BAVM_link.php?BAVMnr=26" TargetMode="External"/><Relationship Id="rId223" Type="http://schemas.openxmlformats.org/officeDocument/2006/relationships/hyperlink" Target="http://vsolj.cetus-net.org/no47.pdf" TargetMode="External"/><Relationship Id="rId244" Type="http://schemas.openxmlformats.org/officeDocument/2006/relationships/hyperlink" Target="http://vsolj.cetus-net.org/no47.pdf" TargetMode="External"/><Relationship Id="rId18" Type="http://schemas.openxmlformats.org/officeDocument/2006/relationships/hyperlink" Target="http://www.konkoly.hu/cgi-bin/IBVS?129" TargetMode="External"/><Relationship Id="rId39" Type="http://schemas.openxmlformats.org/officeDocument/2006/relationships/hyperlink" Target="http://www.konkoly.hu/cgi-bin/IBVS?180" TargetMode="External"/><Relationship Id="rId265" Type="http://schemas.openxmlformats.org/officeDocument/2006/relationships/hyperlink" Target="http://var.astro.cz/oejv/issues/oejv0074.pdf" TargetMode="External"/><Relationship Id="rId286" Type="http://schemas.openxmlformats.org/officeDocument/2006/relationships/hyperlink" Target="http://vsolj.cetus-net.org/vsoljno5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699"/>
  <sheetViews>
    <sheetView tabSelected="1" workbookViewId="0">
      <pane xSplit="13" ySplit="22" topLeftCell="N1626" activePane="bottomRight" state="frozen"/>
      <selection pane="topRight" activeCell="N1" sqref="N1"/>
      <selection pane="bottomLeft" activeCell="A23" sqref="A23"/>
      <selection pane="bottomRight" activeCell="F9" sqref="F9"/>
    </sheetView>
  </sheetViews>
  <sheetFormatPr defaultColWidth="10.28515625" defaultRowHeight="12.75" x14ac:dyDescent="0.2"/>
  <cols>
    <col min="1" max="1" width="19" style="1" customWidth="1"/>
    <col min="2" max="2" width="6.5703125" style="1" customWidth="1"/>
    <col min="3" max="3" width="12.85546875" style="1" customWidth="1"/>
    <col min="4" max="4" width="9.7109375" style="1" customWidth="1"/>
    <col min="5" max="5" width="12.140625" style="1" customWidth="1"/>
    <col min="6" max="6" width="16.85546875" style="1" customWidth="1"/>
    <col min="7" max="7" width="11" style="2" customWidth="1"/>
    <col min="8" max="14" width="7.7109375" style="1" customWidth="1"/>
    <col min="15" max="16" width="7.42578125" style="1" customWidth="1"/>
    <col min="17" max="16384" width="10.28515625" style="1"/>
  </cols>
  <sheetData>
    <row r="1" spans="1:6" ht="20.25" x14ac:dyDescent="0.3">
      <c r="A1" s="3" t="s">
        <v>0</v>
      </c>
      <c r="E1" s="1" t="s">
        <v>1</v>
      </c>
    </row>
    <row r="2" spans="1:6" x14ac:dyDescent="0.2">
      <c r="A2" s="1" t="s">
        <v>2</v>
      </c>
      <c r="B2" s="1" t="s">
        <v>3</v>
      </c>
      <c r="E2" s="1" t="s">
        <v>4</v>
      </c>
    </row>
    <row r="4" spans="1:6" x14ac:dyDescent="0.2">
      <c r="A4" s="4" t="s">
        <v>5</v>
      </c>
      <c r="C4" s="5">
        <v>42502.720999999998</v>
      </c>
      <c r="D4" s="6">
        <v>0.97153520000000004</v>
      </c>
    </row>
    <row r="5" spans="1:6" x14ac:dyDescent="0.2">
      <c r="A5" s="7" t="s">
        <v>6</v>
      </c>
      <c r="B5"/>
      <c r="C5" s="8">
        <v>-9.5</v>
      </c>
      <c r="D5" t="s">
        <v>7</v>
      </c>
    </row>
    <row r="6" spans="1:6" x14ac:dyDescent="0.2">
      <c r="A6" s="4" t="s">
        <v>8</v>
      </c>
    </row>
    <row r="7" spans="1:6" x14ac:dyDescent="0.2">
      <c r="A7" s="1" t="s">
        <v>9</v>
      </c>
      <c r="C7" s="1">
        <v>42502.720999999998</v>
      </c>
      <c r="D7" s="1" t="s">
        <v>4441</v>
      </c>
    </row>
    <row r="8" spans="1:6" x14ac:dyDescent="0.2">
      <c r="A8" s="1" t="s">
        <v>10</v>
      </c>
      <c r="C8" s="1">
        <v>0.97153520000000004</v>
      </c>
      <c r="D8" s="1" t="s">
        <v>4441</v>
      </c>
    </row>
    <row r="9" spans="1:6" x14ac:dyDescent="0.2">
      <c r="A9" s="9" t="s">
        <v>11</v>
      </c>
      <c r="B9" s="10">
        <v>1583</v>
      </c>
      <c r="C9" s="11" t="str">
        <f>"F"&amp;B9</f>
        <v>F1583</v>
      </c>
      <c r="D9" s="12" t="str">
        <f>"G"&amp;B9</f>
        <v>G1583</v>
      </c>
    </row>
    <row r="10" spans="1:6" x14ac:dyDescent="0.2">
      <c r="A10"/>
      <c r="B10"/>
      <c r="C10" s="13" t="s">
        <v>12</v>
      </c>
      <c r="D10" s="13" t="s">
        <v>13</v>
      </c>
      <c r="E10"/>
    </row>
    <row r="11" spans="1:6" x14ac:dyDescent="0.2">
      <c r="A11" t="s">
        <v>14</v>
      </c>
      <c r="B11"/>
      <c r="C11" s="14">
        <f ca="1">INTERCEPT(INDIRECT($D$9):G9969,INDIRECT($C$9):F9969)</f>
        <v>5.0284071574479991E-2</v>
      </c>
      <c r="D11" s="15"/>
      <c r="E11"/>
    </row>
    <row r="12" spans="1:6" x14ac:dyDescent="0.2">
      <c r="A12" t="s">
        <v>15</v>
      </c>
      <c r="B12"/>
      <c r="C12" s="14">
        <f ca="1">SLOPE(INDIRECT($D$9):G9969,INDIRECT($C$9):F9969)</f>
        <v>-9.1112741848299558E-6</v>
      </c>
      <c r="D12" s="15"/>
      <c r="E12" s="99" t="s">
        <v>4437</v>
      </c>
      <c r="F12" s="100" t="s">
        <v>4440</v>
      </c>
    </row>
    <row r="13" spans="1:6" x14ac:dyDescent="0.2">
      <c r="A13" t="s">
        <v>16</v>
      </c>
      <c r="B13"/>
      <c r="C13" s="15" t="s">
        <v>17</v>
      </c>
      <c r="E13" s="97" t="s">
        <v>19</v>
      </c>
      <c r="F13" s="101">
        <v>1</v>
      </c>
    </row>
    <row r="14" spans="1:6" x14ac:dyDescent="0.2">
      <c r="A14"/>
      <c r="B14"/>
      <c r="C14"/>
      <c r="E14" s="97" t="s">
        <v>21</v>
      </c>
      <c r="F14" s="102">
        <f ca="1">NOW()+15018.5+$C$5/24</f>
        <v>60582.704831481482</v>
      </c>
    </row>
    <row r="15" spans="1:6" x14ac:dyDescent="0.2">
      <c r="A15" s="16" t="s">
        <v>18</v>
      </c>
      <c r="B15"/>
      <c r="C15" s="17">
        <f ca="1">(C7+C11)+(C8+C12)*INT(MAX(F21:F3508))</f>
        <v>60222.435616341725</v>
      </c>
      <c r="E15" s="97" t="s">
        <v>23</v>
      </c>
      <c r="F15" s="102">
        <f ca="1">ROUND(2*($F$14-$C$7)/$C$8,0)/2+$F$13</f>
        <v>18610.5</v>
      </c>
    </row>
    <row r="16" spans="1:6" x14ac:dyDescent="0.2">
      <c r="A16" s="16" t="s">
        <v>20</v>
      </c>
      <c r="B16"/>
      <c r="C16" s="17">
        <f ca="1">+C8+C12</f>
        <v>0.97152608872581525</v>
      </c>
      <c r="E16" s="97" t="s">
        <v>25</v>
      </c>
      <c r="F16" s="102">
        <f ca="1">ROUND(2*($F$14-$C$15)/$C$16,0)/2+$F$13</f>
        <v>372</v>
      </c>
    </row>
    <row r="17" spans="1:20" x14ac:dyDescent="0.2">
      <c r="A17" s="9" t="s">
        <v>22</v>
      </c>
      <c r="B17"/>
      <c r="C17">
        <f>COUNT(C21:C2166)</f>
        <v>1621</v>
      </c>
      <c r="E17" s="97" t="s">
        <v>4438</v>
      </c>
      <c r="F17" s="103">
        <f ca="1">+$C$15+$C$16*$F$16-15018.5-$C$5/24</f>
        <v>45565.739154681061</v>
      </c>
    </row>
    <row r="18" spans="1:20" x14ac:dyDescent="0.2">
      <c r="A18" s="16" t="s">
        <v>24</v>
      </c>
      <c r="B18"/>
      <c r="C18" s="18">
        <f ca="1">+C15</f>
        <v>60222.435616341725</v>
      </c>
      <c r="D18" s="19">
        <f ca="1">+C16</f>
        <v>0.97152608872581525</v>
      </c>
      <c r="E18" s="98" t="s">
        <v>4439</v>
      </c>
      <c r="F18" s="104">
        <f ca="1">+($C$15+$C$16*$F$16)-($C$16/2)-15018.5-$C$5/24</f>
        <v>45565.253391636696</v>
      </c>
    </row>
    <row r="19" spans="1:20" x14ac:dyDescent="0.2">
      <c r="E19" s="9"/>
      <c r="F19" s="20"/>
      <c r="H19" s="1" t="s">
        <v>26</v>
      </c>
      <c r="I19" s="1" t="s">
        <v>27</v>
      </c>
      <c r="J19" s="1" t="s">
        <v>28</v>
      </c>
      <c r="K19" s="1" t="s">
        <v>29</v>
      </c>
      <c r="M19" s="1" t="s">
        <v>30</v>
      </c>
      <c r="N19" s="1" t="s">
        <v>31</v>
      </c>
      <c r="O19" s="1" t="s">
        <v>32</v>
      </c>
    </row>
    <row r="20" spans="1:20" x14ac:dyDescent="0.2">
      <c r="A20" s="21" t="s">
        <v>33</v>
      </c>
      <c r="B20" s="21" t="s">
        <v>34</v>
      </c>
      <c r="C20" s="21" t="s">
        <v>35</v>
      </c>
      <c r="D20" s="21" t="s">
        <v>36</v>
      </c>
      <c r="E20" s="21" t="s">
        <v>37</v>
      </c>
      <c r="F20" s="21" t="s">
        <v>38</v>
      </c>
      <c r="G20" s="22" t="s">
        <v>39</v>
      </c>
      <c r="H20" s="23" t="s">
        <v>40</v>
      </c>
      <c r="I20" s="23" t="s">
        <v>41</v>
      </c>
      <c r="J20" s="23" t="s">
        <v>42</v>
      </c>
      <c r="K20" s="23" t="s">
        <v>43</v>
      </c>
      <c r="L20" s="23" t="s">
        <v>44</v>
      </c>
      <c r="M20" s="23" t="s">
        <v>45</v>
      </c>
      <c r="N20" s="23" t="s">
        <v>46</v>
      </c>
      <c r="O20" s="23" t="s">
        <v>47</v>
      </c>
      <c r="P20" s="24" t="s">
        <v>48</v>
      </c>
      <c r="Q20" s="24" t="s">
        <v>49</v>
      </c>
      <c r="T20" s="25" t="s">
        <v>50</v>
      </c>
    </row>
    <row r="21" spans="1:20" x14ac:dyDescent="0.2">
      <c r="A21" s="26" t="s">
        <v>51</v>
      </c>
      <c r="B21" s="27" t="s">
        <v>52</v>
      </c>
      <c r="C21" s="26">
        <v>22722.268</v>
      </c>
      <c r="D21" s="28"/>
      <c r="E21" s="29">
        <f>(C21-C$7)/C$8</f>
        <v>-20359.996220414861</v>
      </c>
      <c r="F21" s="29">
        <f>ROUND(2*E21,0)/2</f>
        <v>-20360</v>
      </c>
      <c r="G21" s="28">
        <f>C21-(C$7+C$8*F21)</f>
        <v>3.6720000025525223E-3</v>
      </c>
      <c r="H21" s="29">
        <f>G21</f>
        <v>3.6720000025525223E-3</v>
      </c>
      <c r="I21" s="29"/>
      <c r="J21" s="29"/>
      <c r="K21" s="29"/>
      <c r="L21" s="29"/>
      <c r="N21" s="29"/>
      <c r="O21" s="29">
        <f ca="1">+C$11+C$12*F21</f>
        <v>0.23578961397761788</v>
      </c>
      <c r="P21" s="29"/>
      <c r="Q21" s="83">
        <f>+C21-15018.5</f>
        <v>7703.768</v>
      </c>
    </row>
    <row r="22" spans="1:20" x14ac:dyDescent="0.2">
      <c r="A22" s="26" t="s">
        <v>51</v>
      </c>
      <c r="B22" s="27" t="s">
        <v>52</v>
      </c>
      <c r="C22" s="26">
        <v>22755.3</v>
      </c>
      <c r="D22" s="28"/>
      <c r="E22" s="29">
        <f>(C22-C$7)/C$8</f>
        <v>-20325.996422980865</v>
      </c>
      <c r="F22" s="29">
        <f>ROUND(2*E22,0)/2</f>
        <v>-20326</v>
      </c>
      <c r="G22" s="28">
        <f>C22-(C$7+C$8*F22)</f>
        <v>3.4752000028674956E-3</v>
      </c>
      <c r="H22" s="29">
        <f>G22</f>
        <v>3.4752000028674956E-3</v>
      </c>
      <c r="I22" s="29"/>
      <c r="J22" s="29"/>
      <c r="K22" s="29"/>
      <c r="L22" s="29"/>
      <c r="N22" s="29"/>
      <c r="O22" s="29">
        <f ca="1">+C$11+C$12*F22</f>
        <v>0.23547983065533368</v>
      </c>
      <c r="P22" s="29"/>
      <c r="Q22" s="83">
        <f>+C22-15018.5</f>
        <v>7736.7999999999993</v>
      </c>
    </row>
    <row r="23" spans="1:20" x14ac:dyDescent="0.2">
      <c r="A23" s="26" t="s">
        <v>51</v>
      </c>
      <c r="B23" s="27" t="s">
        <v>52</v>
      </c>
      <c r="C23" s="26">
        <v>22959.326000000001</v>
      </c>
      <c r="D23" s="28"/>
      <c r="E23" s="29">
        <f>(C23-C$7)/C$8</f>
        <v>-20115.992709270849</v>
      </c>
      <c r="F23" s="29">
        <f>ROUND(2*E23,0)/2</f>
        <v>-20116</v>
      </c>
      <c r="G23" s="28">
        <f>C23-(C$7+C$8*F23)</f>
        <v>7.0832000055816025E-3</v>
      </c>
      <c r="H23" s="29">
        <f>G23</f>
        <v>7.0832000055816025E-3</v>
      </c>
      <c r="I23" s="29"/>
      <c r="J23" s="29"/>
      <c r="K23" s="29"/>
      <c r="L23" s="29"/>
      <c r="N23" s="29"/>
      <c r="O23" s="29">
        <f ca="1">+C$11+C$12*F23</f>
        <v>0.2335664630765194</v>
      </c>
      <c r="P23" s="29"/>
      <c r="Q23" s="83">
        <f>+C23-15018.5</f>
        <v>7940.8260000000009</v>
      </c>
    </row>
    <row r="24" spans="1:20" x14ac:dyDescent="0.2">
      <c r="A24" s="26" t="s">
        <v>53</v>
      </c>
      <c r="B24" s="27" t="s">
        <v>52</v>
      </c>
      <c r="C24" s="26">
        <v>23130.313999999998</v>
      </c>
      <c r="D24" s="28"/>
      <c r="E24" s="29">
        <f>(C24-C$7)/C$8</f>
        <v>-19939.994968787541</v>
      </c>
      <c r="F24" s="29">
        <f>ROUND(2*E24,0)/2</f>
        <v>-19940</v>
      </c>
      <c r="G24" s="28">
        <f>C24-(C$7+C$8*F24)</f>
        <v>4.8880000031203963E-3</v>
      </c>
      <c r="H24" s="29">
        <f>G24</f>
        <v>4.8880000031203963E-3</v>
      </c>
      <c r="I24" s="29"/>
      <c r="J24" s="29"/>
      <c r="K24" s="29"/>
      <c r="L24" s="29"/>
      <c r="N24" s="29"/>
      <c r="O24" s="29">
        <f ca="1">+C$11+C$12*F24</f>
        <v>0.23196287881998928</v>
      </c>
      <c r="P24" s="29"/>
      <c r="Q24" s="83">
        <f>+C24-15018.5</f>
        <v>8111.8139999999985</v>
      </c>
    </row>
    <row r="25" spans="1:20" x14ac:dyDescent="0.2">
      <c r="A25" s="26" t="s">
        <v>53</v>
      </c>
      <c r="B25" s="27" t="s">
        <v>52</v>
      </c>
      <c r="C25" s="26">
        <v>23131.285</v>
      </c>
      <c r="D25" s="28"/>
      <c r="E25" s="29">
        <f>(C25-C$7)/C$8</f>
        <v>-19938.995519668249</v>
      </c>
      <c r="F25" s="29">
        <f>ROUND(2*E25,0)/2</f>
        <v>-19939</v>
      </c>
      <c r="G25" s="28">
        <f>C25-(C$7+C$8*F25)</f>
        <v>4.3528000023798086E-3</v>
      </c>
      <c r="H25" s="29">
        <f>G25</f>
        <v>4.3528000023798086E-3</v>
      </c>
      <c r="I25" s="29"/>
      <c r="J25" s="29"/>
      <c r="K25" s="29"/>
      <c r="L25" s="29"/>
      <c r="N25" s="29"/>
      <c r="O25" s="29">
        <f ca="1">+C$11+C$12*F25</f>
        <v>0.23195376754580449</v>
      </c>
      <c r="P25" s="29"/>
      <c r="Q25" s="83">
        <f>+C25-15018.5</f>
        <v>8112.7849999999999</v>
      </c>
    </row>
    <row r="26" spans="1:20" x14ac:dyDescent="0.2">
      <c r="A26" s="26" t="s">
        <v>53</v>
      </c>
      <c r="B26" s="27" t="s">
        <v>52</v>
      </c>
      <c r="C26" s="26">
        <v>23261.471000000001</v>
      </c>
      <c r="D26" s="28"/>
      <c r="E26" s="29">
        <f>(C26-C$7)/C$8</f>
        <v>-19804.995228170832</v>
      </c>
      <c r="F26" s="29">
        <f>ROUND(2*E26,0)/2</f>
        <v>-19805</v>
      </c>
      <c r="G26" s="28">
        <f>C26-(C$7+C$8*F26)</f>
        <v>4.6360000051208772E-3</v>
      </c>
      <c r="H26" s="29">
        <f>G26</f>
        <v>4.6360000051208772E-3</v>
      </c>
      <c r="I26" s="29"/>
      <c r="J26" s="29"/>
      <c r="K26" s="29"/>
      <c r="L26" s="29"/>
      <c r="N26" s="29"/>
      <c r="O26" s="29">
        <f ca="1">+C$11+C$12*F26</f>
        <v>0.23073285680503725</v>
      </c>
      <c r="P26" s="29"/>
      <c r="Q26" s="83">
        <f>+C26-15018.5</f>
        <v>8242.9710000000014</v>
      </c>
    </row>
    <row r="27" spans="1:20" x14ac:dyDescent="0.2">
      <c r="A27" s="26" t="s">
        <v>53</v>
      </c>
      <c r="B27" s="27" t="s">
        <v>52</v>
      </c>
      <c r="C27" s="26">
        <v>23294.501</v>
      </c>
      <c r="D27" s="28"/>
      <c r="E27" s="29">
        <f>(C27-C$7)/C$8</f>
        <v>-19770.997489334404</v>
      </c>
      <c r="F27" s="29">
        <f>ROUND(2*E27,0)/2</f>
        <v>-19771</v>
      </c>
      <c r="G27" s="28">
        <f>C27-(C$7+C$8*F27)</f>
        <v>2.4392000050283968E-3</v>
      </c>
      <c r="H27" s="29">
        <f>G27</f>
        <v>2.4392000050283968E-3</v>
      </c>
      <c r="I27" s="29"/>
      <c r="J27" s="29"/>
      <c r="K27" s="29"/>
      <c r="L27" s="29"/>
      <c r="N27" s="29"/>
      <c r="O27" s="29">
        <f ca="1">+C$11+C$12*F27</f>
        <v>0.23042307348275304</v>
      </c>
      <c r="P27" s="29"/>
      <c r="Q27" s="83">
        <f>+C27-15018.5</f>
        <v>8276.0010000000002</v>
      </c>
    </row>
    <row r="28" spans="1:20" x14ac:dyDescent="0.2">
      <c r="A28" s="26" t="s">
        <v>53</v>
      </c>
      <c r="B28" s="27" t="s">
        <v>52</v>
      </c>
      <c r="C28" s="26">
        <v>23296.447</v>
      </c>
      <c r="D28" s="28"/>
      <c r="E28" s="29">
        <f>(C28-C$7)/C$8</f>
        <v>-19768.994473900686</v>
      </c>
      <c r="F28" s="29">
        <f>ROUND(2*E28,0)/2</f>
        <v>-19769</v>
      </c>
      <c r="G28" s="28">
        <f>C28-(C$7+C$8*F28)</f>
        <v>5.3688000043621287E-3</v>
      </c>
      <c r="H28" s="29">
        <f>G28</f>
        <v>5.3688000043621287E-3</v>
      </c>
      <c r="I28" s="29"/>
      <c r="J28" s="29"/>
      <c r="K28" s="29"/>
      <c r="L28" s="29"/>
      <c r="N28" s="29"/>
      <c r="O28" s="29">
        <f ca="1">+C$11+C$12*F28</f>
        <v>0.2304048509343834</v>
      </c>
      <c r="P28" s="29"/>
      <c r="Q28" s="83">
        <f>+C28-15018.5</f>
        <v>8277.9470000000001</v>
      </c>
    </row>
    <row r="29" spans="1:20" x14ac:dyDescent="0.2">
      <c r="A29" s="26" t="s">
        <v>53</v>
      </c>
      <c r="B29" s="27" t="s">
        <v>52</v>
      </c>
      <c r="C29" s="26">
        <v>23369.312999999998</v>
      </c>
      <c r="D29" s="28"/>
      <c r="E29" s="29">
        <f>(C29-C$7)/C$8</f>
        <v>-19693.993588703732</v>
      </c>
      <c r="F29" s="29">
        <f>ROUND(2*E29,0)/2</f>
        <v>-19694</v>
      </c>
      <c r="G29" s="28">
        <f>C29-(C$7+C$8*F29)</f>
        <v>6.2288000008265954E-3</v>
      </c>
      <c r="H29" s="29">
        <f>G29</f>
        <v>6.2288000008265954E-3</v>
      </c>
      <c r="I29" s="29"/>
      <c r="J29" s="29"/>
      <c r="K29" s="29"/>
      <c r="L29" s="29"/>
      <c r="N29" s="29"/>
      <c r="O29" s="29">
        <f ca="1">+C$11+C$12*F29</f>
        <v>0.22972150537052116</v>
      </c>
      <c r="P29" s="29"/>
      <c r="Q29" s="83">
        <f>+C29-15018.5</f>
        <v>8350.8129999999983</v>
      </c>
    </row>
    <row r="30" spans="1:20" x14ac:dyDescent="0.2">
      <c r="A30" s="26" t="s">
        <v>54</v>
      </c>
      <c r="B30" s="27" t="s">
        <v>52</v>
      </c>
      <c r="C30" s="26">
        <v>23379.999</v>
      </c>
      <c r="D30" s="28"/>
      <c r="E30" s="29">
        <f>(C30-C$7)/C$8</f>
        <v>-19682.99450189761</v>
      </c>
      <c r="F30" s="29">
        <f>ROUND(2*E30,0)/2</f>
        <v>-19683</v>
      </c>
      <c r="G30" s="28">
        <f>C30-(C$7+C$8*F30)</f>
        <v>5.341600004612701E-3</v>
      </c>
      <c r="H30" s="29">
        <f>G30</f>
        <v>5.341600004612701E-3</v>
      </c>
      <c r="I30" s="29"/>
      <c r="J30" s="29"/>
      <c r="K30" s="29"/>
      <c r="L30" s="29"/>
      <c r="N30" s="29"/>
      <c r="O30" s="29">
        <f ca="1">+C$11+C$12*F30</f>
        <v>0.229621281354488</v>
      </c>
      <c r="P30" s="29"/>
      <c r="Q30" s="83">
        <f>+C30-15018.5</f>
        <v>8361.4989999999998</v>
      </c>
    </row>
    <row r="31" spans="1:20" x14ac:dyDescent="0.2">
      <c r="A31" s="26" t="s">
        <v>54</v>
      </c>
      <c r="B31" s="27" t="s">
        <v>52</v>
      </c>
      <c r="C31" s="26">
        <v>23380.969000000001</v>
      </c>
      <c r="D31" s="28"/>
      <c r="E31" s="29">
        <f>(C31-C$7)/C$8</f>
        <v>-19681.996082077105</v>
      </c>
      <c r="F31" s="29">
        <f>ROUND(2*E31,0)/2</f>
        <v>-19682</v>
      </c>
      <c r="G31" s="28">
        <f>C31-(C$7+C$8*F31)</f>
        <v>3.8064000036683865E-3</v>
      </c>
      <c r="H31" s="29">
        <f>G31</f>
        <v>3.8064000036683865E-3</v>
      </c>
      <c r="I31" s="29"/>
      <c r="J31" s="29"/>
      <c r="K31" s="29"/>
      <c r="L31" s="29"/>
      <c r="N31" s="29"/>
      <c r="O31" s="29">
        <f ca="1">+C$11+C$12*F31</f>
        <v>0.22961217008030316</v>
      </c>
      <c r="P31" s="29"/>
      <c r="Q31" s="83">
        <f>+C31-15018.5</f>
        <v>8362.469000000001</v>
      </c>
    </row>
    <row r="32" spans="1:20" x14ac:dyDescent="0.2">
      <c r="A32" s="26" t="s">
        <v>54</v>
      </c>
      <c r="B32" s="27" t="s">
        <v>52</v>
      </c>
      <c r="C32" s="26">
        <v>23381.942999999999</v>
      </c>
      <c r="D32" s="28"/>
      <c r="E32" s="29">
        <f>(C32-C$7)/C$8</f>
        <v>-19680.993545061465</v>
      </c>
      <c r="F32" s="29">
        <f>ROUND(2*E32,0)/2</f>
        <v>-19681</v>
      </c>
      <c r="G32" s="28">
        <f>C32-(C$7+C$8*F32)</f>
        <v>6.2712000035389792E-3</v>
      </c>
      <c r="H32" s="29">
        <f>G32</f>
        <v>6.2712000035389792E-3</v>
      </c>
      <c r="I32" s="29"/>
      <c r="J32" s="29"/>
      <c r="K32" s="29"/>
      <c r="L32" s="29"/>
      <c r="N32" s="29"/>
      <c r="O32" s="29">
        <f ca="1">+C$11+C$12*F32</f>
        <v>0.22960305880611837</v>
      </c>
      <c r="P32" s="29"/>
      <c r="Q32" s="83">
        <f>+C32-15018.5</f>
        <v>8363.4429999999993</v>
      </c>
    </row>
    <row r="33" spans="1:17" x14ac:dyDescent="0.2">
      <c r="A33" s="26" t="s">
        <v>55</v>
      </c>
      <c r="B33" s="27" t="s">
        <v>52</v>
      </c>
      <c r="C33" s="26">
        <v>23401.371999999999</v>
      </c>
      <c r="D33" s="28"/>
      <c r="E33" s="29">
        <f>(C33-C$7)/C$8</f>
        <v>-19660.995298986592</v>
      </c>
      <c r="F33" s="29">
        <f>ROUND(2*E33,0)/2</f>
        <v>-19661</v>
      </c>
      <c r="G33" s="28">
        <f>C33-(C$7+C$8*F33)</f>
        <v>4.5672000014747027E-3</v>
      </c>
      <c r="H33" s="29">
        <f>G33</f>
        <v>4.5672000014747027E-3</v>
      </c>
      <c r="I33" s="29"/>
      <c r="J33" s="29"/>
      <c r="K33" s="29"/>
      <c r="L33" s="29"/>
      <c r="N33" s="29"/>
      <c r="O33" s="29">
        <f ca="1">+C$11+C$12*F33</f>
        <v>0.22942083332242175</v>
      </c>
      <c r="P33" s="29"/>
      <c r="Q33" s="83">
        <f>+C33-15018.5</f>
        <v>8382.8719999999994</v>
      </c>
    </row>
    <row r="34" spans="1:17" x14ac:dyDescent="0.2">
      <c r="A34" s="26" t="s">
        <v>56</v>
      </c>
      <c r="B34" s="27" t="s">
        <v>52</v>
      </c>
      <c r="C34" s="26">
        <v>23401.375</v>
      </c>
      <c r="D34" s="28"/>
      <c r="E34" s="29">
        <f>(C34-C$7)/C$8</f>
        <v>-19660.992211090237</v>
      </c>
      <c r="F34" s="29">
        <f>ROUND(2*E34,0)/2</f>
        <v>-19661</v>
      </c>
      <c r="G34" s="28">
        <f>C34-(C$7+C$8*F34)</f>
        <v>7.5672000020858832E-3</v>
      </c>
      <c r="H34" s="29">
        <f>G34</f>
        <v>7.5672000020858832E-3</v>
      </c>
      <c r="I34" s="29"/>
      <c r="J34" s="29"/>
      <c r="K34" s="29"/>
      <c r="L34" s="29"/>
      <c r="N34" s="29"/>
      <c r="O34" s="29">
        <f ca="1">+C$11+C$12*F34</f>
        <v>0.22942083332242175</v>
      </c>
      <c r="P34" s="29"/>
      <c r="Q34" s="83">
        <f>+C34-15018.5</f>
        <v>8382.875</v>
      </c>
    </row>
    <row r="35" spans="1:17" x14ac:dyDescent="0.2">
      <c r="A35" s="26" t="s">
        <v>53</v>
      </c>
      <c r="B35" s="27" t="s">
        <v>52</v>
      </c>
      <c r="C35" s="26">
        <v>23438.292000000001</v>
      </c>
      <c r="D35" s="28"/>
      <c r="E35" s="29">
        <f>(C35-C$7)/C$8</f>
        <v>-19622.99358788029</v>
      </c>
      <c r="F35" s="29">
        <f>ROUND(2*E35,0)/2</f>
        <v>-19623</v>
      </c>
      <c r="G35" s="28">
        <f>C35-(C$7+C$8*F35)</f>
        <v>6.2296000032802112E-3</v>
      </c>
      <c r="H35" s="29">
        <f>G35</f>
        <v>6.2296000032802112E-3</v>
      </c>
      <c r="I35" s="29"/>
      <c r="J35" s="29"/>
      <c r="K35" s="29"/>
      <c r="L35" s="29"/>
      <c r="N35" s="29"/>
      <c r="O35" s="29">
        <f ca="1">+C$11+C$12*F35</f>
        <v>0.2290746049033982</v>
      </c>
      <c r="P35" s="29"/>
      <c r="Q35" s="83">
        <f>+C35-15018.5</f>
        <v>8419.7920000000013</v>
      </c>
    </row>
    <row r="36" spans="1:17" x14ac:dyDescent="0.2">
      <c r="A36" s="26" t="s">
        <v>53</v>
      </c>
      <c r="B36" s="27" t="s">
        <v>52</v>
      </c>
      <c r="C36" s="26">
        <v>23439.263999999999</v>
      </c>
      <c r="D36" s="28"/>
      <c r="E36" s="29">
        <f>(C36-C$7)/C$8</f>
        <v>-19621.993109462219</v>
      </c>
      <c r="F36" s="29">
        <f>ROUND(2*E36,0)/2</f>
        <v>-19622</v>
      </c>
      <c r="G36" s="28">
        <f>C36-(C$7+C$8*F36)</f>
        <v>6.6944000027433503E-3</v>
      </c>
      <c r="H36" s="29">
        <f>G36</f>
        <v>6.6944000027433503E-3</v>
      </c>
      <c r="I36" s="29"/>
      <c r="J36" s="29"/>
      <c r="K36" s="29"/>
      <c r="L36" s="29"/>
      <c r="N36" s="29"/>
      <c r="O36" s="29">
        <f ca="1">+C$11+C$12*F36</f>
        <v>0.22906549362921336</v>
      </c>
      <c r="P36" s="29"/>
      <c r="Q36" s="83">
        <f>+C36-15018.5</f>
        <v>8420.7639999999992</v>
      </c>
    </row>
    <row r="37" spans="1:17" x14ac:dyDescent="0.2">
      <c r="A37" s="26" t="s">
        <v>55</v>
      </c>
      <c r="B37" s="27" t="s">
        <v>52</v>
      </c>
      <c r="C37" s="26">
        <v>23473.261999999999</v>
      </c>
      <c r="D37" s="28"/>
      <c r="E37" s="29">
        <f>(C37-C$7)/C$8</f>
        <v>-19586.999009402847</v>
      </c>
      <c r="F37" s="29">
        <f>ROUND(2*E37,0)/2</f>
        <v>-19587</v>
      </c>
      <c r="G37" s="28">
        <f>C37-(C$7+C$8*F37)</f>
        <v>9.6240000129910186E-4</v>
      </c>
      <c r="H37" s="29">
        <f>G37</f>
        <v>9.6240000129910186E-4</v>
      </c>
      <c r="I37" s="29"/>
      <c r="J37" s="29"/>
      <c r="K37" s="29"/>
      <c r="L37" s="29"/>
      <c r="N37" s="29"/>
      <c r="O37" s="29">
        <f ca="1">+C$11+C$12*F37</f>
        <v>0.22874659903274436</v>
      </c>
      <c r="P37" s="29"/>
      <c r="Q37" s="83">
        <f>+C37-15018.5</f>
        <v>8454.7619999999988</v>
      </c>
    </row>
    <row r="38" spans="1:17" x14ac:dyDescent="0.2">
      <c r="A38" s="26" t="s">
        <v>56</v>
      </c>
      <c r="B38" s="27" t="s">
        <v>52</v>
      </c>
      <c r="C38" s="26">
        <v>23473.262999999999</v>
      </c>
      <c r="D38" s="28"/>
      <c r="E38" s="29">
        <f>(C38-C$7)/C$8</f>
        <v>-19586.997980104064</v>
      </c>
      <c r="F38" s="29">
        <f>ROUND(2*E38,0)/2</f>
        <v>-19587</v>
      </c>
      <c r="G38" s="28">
        <f>C38-(C$7+C$8*F38)</f>
        <v>1.9624000015028287E-3</v>
      </c>
      <c r="H38" s="29">
        <f>G38</f>
        <v>1.9624000015028287E-3</v>
      </c>
      <c r="I38" s="29"/>
      <c r="J38" s="29"/>
      <c r="K38" s="29"/>
      <c r="L38" s="29"/>
      <c r="N38" s="29"/>
      <c r="O38" s="29">
        <f ca="1">+C$11+C$12*F38</f>
        <v>0.22874659903274436</v>
      </c>
      <c r="P38" s="29"/>
      <c r="Q38" s="83">
        <f>+C38-15018.5</f>
        <v>8454.762999999999</v>
      </c>
    </row>
    <row r="39" spans="1:17" x14ac:dyDescent="0.2">
      <c r="A39" s="26" t="s">
        <v>53</v>
      </c>
      <c r="B39" s="27" t="s">
        <v>52</v>
      </c>
      <c r="C39" s="26">
        <v>23473.267</v>
      </c>
      <c r="D39" s="28"/>
      <c r="E39" s="29">
        <f>(C39-C$7)/C$8</f>
        <v>-19586.993862908927</v>
      </c>
      <c r="F39" s="29">
        <f>ROUND(2*E39,0)/2</f>
        <v>-19587</v>
      </c>
      <c r="G39" s="28">
        <f>C39-(C$7+C$8*F39)</f>
        <v>5.9624000023177359E-3</v>
      </c>
      <c r="H39" s="29">
        <f>G39</f>
        <v>5.9624000023177359E-3</v>
      </c>
      <c r="I39" s="29"/>
      <c r="J39" s="29"/>
      <c r="K39" s="29"/>
      <c r="L39" s="29"/>
      <c r="N39" s="29"/>
      <c r="O39" s="29">
        <f ca="1">+C$11+C$12*F39</f>
        <v>0.22874659903274436</v>
      </c>
      <c r="P39" s="29"/>
      <c r="Q39" s="83">
        <f>+C39-15018.5</f>
        <v>8454.7669999999998</v>
      </c>
    </row>
    <row r="40" spans="1:17" x14ac:dyDescent="0.2">
      <c r="A40" s="26" t="s">
        <v>56</v>
      </c>
      <c r="B40" s="27" t="s">
        <v>52</v>
      </c>
      <c r="C40" s="26">
        <v>23672.432000000001</v>
      </c>
      <c r="D40" s="28"/>
      <c r="E40" s="29">
        <f>(C40-C$7)/C$8</f>
        <v>-19381.993570588071</v>
      </c>
      <c r="F40" s="29">
        <f>ROUND(2*E40,0)/2</f>
        <v>-19382</v>
      </c>
      <c r="G40" s="28">
        <f>C40-(C$7+C$8*F40)</f>
        <v>6.2464000038744416E-3</v>
      </c>
      <c r="H40" s="29">
        <f>G40</f>
        <v>6.2464000038744416E-3</v>
      </c>
      <c r="I40" s="29"/>
      <c r="J40" s="29"/>
      <c r="K40" s="29"/>
      <c r="L40" s="29"/>
      <c r="N40" s="29"/>
      <c r="O40" s="29">
        <f ca="1">+C$11+C$12*F40</f>
        <v>0.22687878782485421</v>
      </c>
      <c r="P40" s="29"/>
      <c r="Q40" s="83">
        <f>+C40-15018.5</f>
        <v>8653.9320000000007</v>
      </c>
    </row>
    <row r="41" spans="1:17" x14ac:dyDescent="0.2">
      <c r="A41" s="26" t="s">
        <v>55</v>
      </c>
      <c r="B41" s="27" t="s">
        <v>52</v>
      </c>
      <c r="C41" s="26">
        <v>23672.433000000001</v>
      </c>
      <c r="D41" s="28"/>
      <c r="E41" s="29">
        <f>(C41-C$7)/C$8</f>
        <v>-19381.992541289288</v>
      </c>
      <c r="F41" s="29">
        <f>ROUND(2*E41,0)/2</f>
        <v>-19382</v>
      </c>
      <c r="G41" s="28">
        <f>C41-(C$7+C$8*F41)</f>
        <v>7.2464000040781684E-3</v>
      </c>
      <c r="H41" s="29">
        <f>G41</f>
        <v>7.2464000040781684E-3</v>
      </c>
      <c r="I41" s="29"/>
      <c r="J41" s="29"/>
      <c r="K41" s="29"/>
      <c r="L41" s="29"/>
      <c r="N41" s="29"/>
      <c r="O41" s="29">
        <f ca="1">+C$11+C$12*F41</f>
        <v>0.22687878782485421</v>
      </c>
      <c r="P41" s="29"/>
      <c r="Q41" s="83">
        <f>+C41-15018.5</f>
        <v>8653.9330000000009</v>
      </c>
    </row>
    <row r="42" spans="1:17" x14ac:dyDescent="0.2">
      <c r="A42" s="26" t="s">
        <v>56</v>
      </c>
      <c r="B42" s="27" t="s">
        <v>52</v>
      </c>
      <c r="C42" s="26">
        <v>23672.436000000002</v>
      </c>
      <c r="D42" s="28"/>
      <c r="E42" s="29">
        <f>(C42-C$7)/C$8</f>
        <v>-19381.989453392933</v>
      </c>
      <c r="F42" s="29">
        <f>ROUND(2*E42,0)/2</f>
        <v>-19382</v>
      </c>
      <c r="G42" s="28">
        <f>C42-(C$7+C$8*F42)</f>
        <v>1.0246400004689349E-2</v>
      </c>
      <c r="H42" s="29">
        <f>G42</f>
        <v>1.0246400004689349E-2</v>
      </c>
      <c r="I42" s="29"/>
      <c r="J42" s="29"/>
      <c r="K42" s="29"/>
      <c r="L42" s="29"/>
      <c r="N42" s="29"/>
      <c r="O42" s="29">
        <f ca="1">+C$11+C$12*F42</f>
        <v>0.22687878782485421</v>
      </c>
      <c r="P42" s="29"/>
      <c r="Q42" s="83">
        <f>+C42-15018.5</f>
        <v>8653.9360000000015</v>
      </c>
    </row>
    <row r="43" spans="1:17" x14ac:dyDescent="0.2">
      <c r="A43" s="26" t="s">
        <v>56</v>
      </c>
      <c r="B43" s="27" t="s">
        <v>52</v>
      </c>
      <c r="C43" s="26">
        <v>23672.436000000002</v>
      </c>
      <c r="D43" s="28"/>
      <c r="E43" s="29">
        <f>(C43-C$7)/C$8</f>
        <v>-19381.989453392933</v>
      </c>
      <c r="F43" s="29">
        <f>ROUND(2*E43,0)/2</f>
        <v>-19382</v>
      </c>
      <c r="G43" s="28">
        <f>C43-(C$7+C$8*F43)</f>
        <v>1.0246400004689349E-2</v>
      </c>
      <c r="H43" s="29">
        <f>G43</f>
        <v>1.0246400004689349E-2</v>
      </c>
      <c r="I43" s="29"/>
      <c r="J43" s="29"/>
      <c r="K43" s="29"/>
      <c r="L43" s="29"/>
      <c r="N43" s="29"/>
      <c r="O43" s="29">
        <f ca="1">+C$11+C$12*F43</f>
        <v>0.22687878782485421</v>
      </c>
      <c r="P43" s="29"/>
      <c r="Q43" s="83">
        <f>+C43-15018.5</f>
        <v>8653.9360000000015</v>
      </c>
    </row>
    <row r="44" spans="1:17" x14ac:dyDescent="0.2">
      <c r="A44" s="26" t="s">
        <v>55</v>
      </c>
      <c r="B44" s="27" t="s">
        <v>52</v>
      </c>
      <c r="C44" s="26">
        <v>23676.312000000002</v>
      </c>
      <c r="D44" s="28"/>
      <c r="E44" s="29">
        <f>(C44-C$7)/C$8</f>
        <v>-19377.999891306044</v>
      </c>
      <c r="F44" s="29">
        <f>ROUND(2*E44,0)/2</f>
        <v>-19378</v>
      </c>
      <c r="G44" s="28">
        <f>C44-(C$7+C$8*F44)</f>
        <v>1.0560000373516232E-4</v>
      </c>
      <c r="H44" s="29">
        <f>G44</f>
        <v>1.0560000373516232E-4</v>
      </c>
      <c r="I44" s="29"/>
      <c r="J44" s="29"/>
      <c r="K44" s="29"/>
      <c r="L44" s="29"/>
      <c r="N44" s="29"/>
      <c r="O44" s="29">
        <f ca="1">+C$11+C$12*F44</f>
        <v>0.22684234272811488</v>
      </c>
      <c r="P44" s="29"/>
      <c r="Q44" s="83">
        <f>+C44-15018.5</f>
        <v>8657.8120000000017</v>
      </c>
    </row>
    <row r="45" spans="1:17" x14ac:dyDescent="0.2">
      <c r="A45" s="26" t="s">
        <v>56</v>
      </c>
      <c r="B45" s="27" t="s">
        <v>52</v>
      </c>
      <c r="C45" s="26">
        <v>23676.317999999999</v>
      </c>
      <c r="D45" s="28"/>
      <c r="E45" s="29">
        <f>(C45-C$7)/C$8</f>
        <v>-19377.993715513341</v>
      </c>
      <c r="F45" s="29">
        <f>ROUND(2*E45,0)/2</f>
        <v>-19378</v>
      </c>
      <c r="G45" s="28">
        <f>C45-(C$7+C$8*F45)</f>
        <v>6.1056000013195444E-3</v>
      </c>
      <c r="H45" s="29">
        <f>G45</f>
        <v>6.1056000013195444E-3</v>
      </c>
      <c r="I45" s="29"/>
      <c r="J45" s="29"/>
      <c r="K45" s="29"/>
      <c r="L45" s="29"/>
      <c r="N45" s="29"/>
      <c r="O45" s="29">
        <f ca="1">+C$11+C$12*F45</f>
        <v>0.22684234272811488</v>
      </c>
      <c r="P45" s="29"/>
      <c r="Q45" s="83">
        <f>+C45-15018.5</f>
        <v>8657.8179999999993</v>
      </c>
    </row>
    <row r="46" spans="1:17" x14ac:dyDescent="0.2">
      <c r="A46" s="26" t="s">
        <v>56</v>
      </c>
      <c r="B46" s="27" t="s">
        <v>52</v>
      </c>
      <c r="C46" s="26">
        <v>23676.317999999999</v>
      </c>
      <c r="D46" s="28"/>
      <c r="E46" s="29">
        <f>(C46-C$7)/C$8</f>
        <v>-19377.993715513341</v>
      </c>
      <c r="F46" s="29">
        <f>ROUND(2*E46,0)/2</f>
        <v>-19378</v>
      </c>
      <c r="G46" s="28">
        <f>C46-(C$7+C$8*F46)</f>
        <v>6.1056000013195444E-3</v>
      </c>
      <c r="H46" s="29">
        <f>G46</f>
        <v>6.1056000013195444E-3</v>
      </c>
      <c r="I46" s="29"/>
      <c r="J46" s="29"/>
      <c r="K46" s="29"/>
      <c r="L46" s="29"/>
      <c r="N46" s="29"/>
      <c r="O46" s="29">
        <f ca="1">+C$11+C$12*F46</f>
        <v>0.22684234272811488</v>
      </c>
      <c r="P46" s="29"/>
      <c r="Q46" s="83">
        <f>+C46-15018.5</f>
        <v>8657.8179999999993</v>
      </c>
    </row>
    <row r="47" spans="1:17" x14ac:dyDescent="0.2">
      <c r="A47" s="26" t="s">
        <v>56</v>
      </c>
      <c r="B47" s="27" t="s">
        <v>52</v>
      </c>
      <c r="C47" s="26">
        <v>23676.319</v>
      </c>
      <c r="D47" s="28"/>
      <c r="E47" s="29">
        <f>(C47-C$7)/C$8</f>
        <v>-19377.992686214558</v>
      </c>
      <c r="F47" s="29">
        <f>ROUND(2*E47,0)/2</f>
        <v>-19378</v>
      </c>
      <c r="G47" s="28">
        <f>C47-(C$7+C$8*F47)</f>
        <v>7.1056000015232712E-3</v>
      </c>
      <c r="H47" s="29">
        <f>G47</f>
        <v>7.1056000015232712E-3</v>
      </c>
      <c r="I47" s="29"/>
      <c r="J47" s="29"/>
      <c r="K47" s="29"/>
      <c r="L47" s="29"/>
      <c r="N47" s="29"/>
      <c r="O47" s="29">
        <f ca="1">+C$11+C$12*F47</f>
        <v>0.22684234272811488</v>
      </c>
      <c r="P47" s="29"/>
      <c r="Q47" s="83">
        <f>+C47-15018.5</f>
        <v>8657.8189999999995</v>
      </c>
    </row>
    <row r="48" spans="1:17" x14ac:dyDescent="0.2">
      <c r="A48" s="26" t="s">
        <v>54</v>
      </c>
      <c r="B48" s="27" t="s">
        <v>52</v>
      </c>
      <c r="C48" s="26">
        <v>23685.062999999998</v>
      </c>
      <c r="D48" s="28"/>
      <c r="E48" s="29">
        <f>(C48-C$7)/C$8</f>
        <v>-19368.992497647021</v>
      </c>
      <c r="F48" s="29">
        <f>ROUND(2*E48,0)/2</f>
        <v>-19369</v>
      </c>
      <c r="G48" s="28">
        <f>C48-(C$7+C$8*F48)</f>
        <v>7.2888000031525735E-3</v>
      </c>
      <c r="H48" s="29">
        <f>G48</f>
        <v>7.2888000031525735E-3</v>
      </c>
      <c r="I48" s="29"/>
      <c r="J48" s="29"/>
      <c r="K48" s="29"/>
      <c r="L48" s="29"/>
      <c r="N48" s="29"/>
      <c r="O48" s="29">
        <f ca="1">+C$11+C$12*F48</f>
        <v>0.22676034126045141</v>
      </c>
      <c r="P48" s="29"/>
      <c r="Q48" s="83">
        <f>+C48-15018.5</f>
        <v>8666.5629999999983</v>
      </c>
    </row>
    <row r="49" spans="1:17" x14ac:dyDescent="0.2">
      <c r="A49" s="26" t="s">
        <v>57</v>
      </c>
      <c r="B49" s="27" t="s">
        <v>52</v>
      </c>
      <c r="C49" s="26">
        <v>23732.6646</v>
      </c>
      <c r="D49" s="28"/>
      <c r="E49" s="29">
        <f>(C49-C$7)/C$8</f>
        <v>-19319.996228649252</v>
      </c>
      <c r="F49" s="29">
        <f>ROUND(2*E49,0)/2</f>
        <v>-19320</v>
      </c>
      <c r="G49" s="28">
        <f>C49-(C$7+C$8*F49)</f>
        <v>3.6640000034822151E-3</v>
      </c>
      <c r="H49" s="29">
        <f>G49</f>
        <v>3.6640000034822151E-3</v>
      </c>
      <c r="I49" s="29"/>
      <c r="J49" s="29"/>
      <c r="K49" s="29"/>
      <c r="L49" s="29"/>
      <c r="N49" s="29"/>
      <c r="O49" s="29">
        <f ca="1">+C$11+C$12*F49</f>
        <v>0.22631388882539472</v>
      </c>
      <c r="P49" s="29"/>
      <c r="Q49" s="83">
        <f>+C49-15018.5</f>
        <v>8714.1646000000001</v>
      </c>
    </row>
    <row r="50" spans="1:17" x14ac:dyDescent="0.2">
      <c r="A50" s="26" t="s">
        <v>57</v>
      </c>
      <c r="B50" s="27" t="s">
        <v>52</v>
      </c>
      <c r="C50" s="26">
        <v>23733.6368</v>
      </c>
      <c r="D50" s="28"/>
      <c r="E50" s="29">
        <f>(C50-C$7)/C$8</f>
        <v>-19318.995544371421</v>
      </c>
      <c r="F50" s="29">
        <f>ROUND(2*E50,0)/2</f>
        <v>-19319</v>
      </c>
      <c r="G50" s="28">
        <f>C50-(C$7+C$8*F50)</f>
        <v>4.328800001530908E-3</v>
      </c>
      <c r="H50" s="29">
        <f>G50</f>
        <v>4.328800001530908E-3</v>
      </c>
      <c r="I50" s="29"/>
      <c r="J50" s="29"/>
      <c r="K50" s="29"/>
      <c r="L50" s="29"/>
      <c r="N50" s="29"/>
      <c r="O50" s="29">
        <f ca="1">+C$11+C$12*F50</f>
        <v>0.22630477755120992</v>
      </c>
      <c r="P50" s="29"/>
      <c r="Q50" s="83">
        <f>+C50-15018.5</f>
        <v>8715.1368000000002</v>
      </c>
    </row>
    <row r="51" spans="1:17" x14ac:dyDescent="0.2">
      <c r="A51" s="26" t="s">
        <v>58</v>
      </c>
      <c r="B51" s="27" t="s">
        <v>52</v>
      </c>
      <c r="C51" s="26">
        <v>23737.522000000001</v>
      </c>
      <c r="D51" s="28"/>
      <c r="E51" s="29">
        <f>(C51-C$7)/C$8</f>
        <v>-19314.996512735717</v>
      </c>
      <c r="F51" s="29">
        <f>ROUND(2*E51,0)/2</f>
        <v>-19315</v>
      </c>
      <c r="G51" s="28">
        <f>C51-(C$7+C$8*F51)</f>
        <v>3.3880000046337955E-3</v>
      </c>
      <c r="H51" s="29">
        <f>G51</f>
        <v>3.3880000046337955E-3</v>
      </c>
      <c r="I51" s="29"/>
      <c r="J51" s="29"/>
      <c r="K51" s="29"/>
      <c r="L51" s="29"/>
      <c r="N51" s="29"/>
      <c r="O51" s="29">
        <f ca="1">+C$11+C$12*F51</f>
        <v>0.22626833245447059</v>
      </c>
      <c r="P51" s="29"/>
      <c r="Q51" s="83">
        <f>+C51-15018.5</f>
        <v>8719.0220000000008</v>
      </c>
    </row>
    <row r="52" spans="1:17" x14ac:dyDescent="0.2">
      <c r="A52" s="26" t="s">
        <v>58</v>
      </c>
      <c r="B52" s="27" t="s">
        <v>52</v>
      </c>
      <c r="C52" s="26">
        <v>23765.698</v>
      </c>
      <c r="D52" s="28"/>
      <c r="E52" s="29">
        <f>(C52-C$7)/C$8</f>
        <v>-19285.994990196956</v>
      </c>
      <c r="F52" s="29">
        <f>ROUND(2*E52,0)/2</f>
        <v>-19286</v>
      </c>
      <c r="G52" s="28">
        <f>C52-(C$7+C$8*F52)</f>
        <v>4.8672000048100017E-3</v>
      </c>
      <c r="H52" s="29">
        <f>G52</f>
        <v>4.8672000048100017E-3</v>
      </c>
      <c r="I52" s="29"/>
      <c r="J52" s="29"/>
      <c r="K52" s="29"/>
      <c r="L52" s="29"/>
      <c r="N52" s="29"/>
      <c r="O52" s="29">
        <f ca="1">+C$11+C$12*F52</f>
        <v>0.22600410550311051</v>
      </c>
      <c r="P52" s="29"/>
      <c r="Q52" s="83">
        <f>+C52-15018.5</f>
        <v>8747.1980000000003</v>
      </c>
    </row>
    <row r="53" spans="1:17" x14ac:dyDescent="0.2">
      <c r="A53" s="26" t="s">
        <v>59</v>
      </c>
      <c r="B53" s="27" t="s">
        <v>52</v>
      </c>
      <c r="C53" s="26">
        <v>24011.491999999998</v>
      </c>
      <c r="D53" s="28"/>
      <c r="E53" s="29">
        <f>(C53-C$7)/C$8</f>
        <v>-19032.999524875679</v>
      </c>
      <c r="F53" s="29">
        <f>ROUND(2*E53,0)/2</f>
        <v>-19033</v>
      </c>
      <c r="G53" s="28">
        <f>C53-(C$7+C$8*F53)</f>
        <v>4.6160000056261197E-4</v>
      </c>
      <c r="H53" s="29">
        <f>G53</f>
        <v>4.6160000056261197E-4</v>
      </c>
      <c r="I53" s="29"/>
      <c r="J53" s="29"/>
      <c r="K53" s="29"/>
      <c r="L53" s="29"/>
      <c r="N53" s="29"/>
      <c r="O53" s="29">
        <f ca="1">+C$11+C$12*F53</f>
        <v>0.22369895313434857</v>
      </c>
      <c r="P53" s="29"/>
      <c r="Q53" s="83">
        <f>+C53-15018.5</f>
        <v>8992.9919999999984</v>
      </c>
    </row>
    <row r="54" spans="1:17" x14ac:dyDescent="0.2">
      <c r="A54" s="26" t="s">
        <v>59</v>
      </c>
      <c r="B54" s="27" t="s">
        <v>52</v>
      </c>
      <c r="C54" s="26">
        <v>24012.466</v>
      </c>
      <c r="D54" s="28"/>
      <c r="E54" s="29">
        <f>(C54-C$7)/C$8</f>
        <v>-19031.996987860035</v>
      </c>
      <c r="F54" s="29">
        <f>ROUND(2*E54,0)/2</f>
        <v>-19032</v>
      </c>
      <c r="G54" s="28">
        <f>C54-(C$7+C$8*F54)</f>
        <v>2.9264000040711835E-3</v>
      </c>
      <c r="H54" s="29">
        <f>G54</f>
        <v>2.9264000040711835E-3</v>
      </c>
      <c r="I54" s="29"/>
      <c r="J54" s="29"/>
      <c r="K54" s="29"/>
      <c r="L54" s="29"/>
      <c r="N54" s="29"/>
      <c r="O54" s="29">
        <f ca="1">+C$11+C$12*F54</f>
        <v>0.22368984186016372</v>
      </c>
      <c r="P54" s="29"/>
      <c r="Q54" s="83">
        <f>+C54-15018.5</f>
        <v>8993.9660000000003</v>
      </c>
    </row>
    <row r="55" spans="1:17" x14ac:dyDescent="0.2">
      <c r="A55" s="26" t="s">
        <v>60</v>
      </c>
      <c r="B55" s="27" t="s">
        <v>52</v>
      </c>
      <c r="C55" s="26">
        <v>24012.468000000001</v>
      </c>
      <c r="D55" s="28"/>
      <c r="E55" s="29">
        <f>(C55-C$7)/C$8</f>
        <v>-19031.994929262466</v>
      </c>
      <c r="F55" s="29">
        <f>ROUND(2*E55,0)/2</f>
        <v>-19032</v>
      </c>
      <c r="G55" s="28">
        <f>C55-(C$7+C$8*F55)</f>
        <v>4.9264000044786371E-3</v>
      </c>
      <c r="H55" s="29">
        <f>G55</f>
        <v>4.9264000044786371E-3</v>
      </c>
      <c r="I55" s="29"/>
      <c r="J55" s="29"/>
      <c r="K55" s="29"/>
      <c r="L55" s="29"/>
      <c r="N55" s="29"/>
      <c r="O55" s="29">
        <f ca="1">+C$11+C$12*F55</f>
        <v>0.22368984186016372</v>
      </c>
      <c r="P55" s="29"/>
      <c r="Q55" s="83">
        <f>+C55-15018.5</f>
        <v>8993.9680000000008</v>
      </c>
    </row>
    <row r="56" spans="1:17" x14ac:dyDescent="0.2">
      <c r="A56" s="26" t="s">
        <v>59</v>
      </c>
      <c r="B56" s="27" t="s">
        <v>52</v>
      </c>
      <c r="C56" s="26">
        <v>24048.415000000001</v>
      </c>
      <c r="D56" s="28"/>
      <c r="E56" s="29">
        <f>(C56-C$7)/C$8</f>
        <v>-18994.994725873028</v>
      </c>
      <c r="F56" s="29">
        <f>ROUND(2*E56,0)/2</f>
        <v>-18995</v>
      </c>
      <c r="G56" s="28">
        <f>C56-(C$7+C$8*F56)</f>
        <v>5.1240000029793009E-3</v>
      </c>
      <c r="H56" s="29">
        <f>G56</f>
        <v>5.1240000029793009E-3</v>
      </c>
      <c r="I56" s="29"/>
      <c r="J56" s="29"/>
      <c r="K56" s="29"/>
      <c r="L56" s="29"/>
      <c r="N56" s="29"/>
      <c r="O56" s="29">
        <f ca="1">+C$11+C$12*F56</f>
        <v>0.22335272471532502</v>
      </c>
      <c r="P56" s="29"/>
      <c r="Q56" s="83">
        <f>+C56-15018.5</f>
        <v>9029.9150000000009</v>
      </c>
    </row>
    <row r="57" spans="1:17" x14ac:dyDescent="0.2">
      <c r="A57" s="26" t="s">
        <v>59</v>
      </c>
      <c r="B57" s="27" t="s">
        <v>52</v>
      </c>
      <c r="C57" s="26">
        <v>24114.476999999999</v>
      </c>
      <c r="D57" s="28"/>
      <c r="E57" s="29">
        <f>(C57-C$7)/C$8</f>
        <v>-18926.997189602596</v>
      </c>
      <c r="F57" s="29">
        <f>ROUND(2*E57,0)/2</f>
        <v>-18927</v>
      </c>
      <c r="G57" s="28">
        <f>C57-(C$7+C$8*F57)</f>
        <v>2.7304000032017939E-3</v>
      </c>
      <c r="H57" s="29">
        <f>G57</f>
        <v>2.7304000032017939E-3</v>
      </c>
      <c r="I57" s="29"/>
      <c r="J57" s="29"/>
      <c r="K57" s="29"/>
      <c r="L57" s="29"/>
      <c r="N57" s="29"/>
      <c r="O57" s="29">
        <f ca="1">+C$11+C$12*F57</f>
        <v>0.22273315807075655</v>
      </c>
      <c r="P57" s="29"/>
      <c r="Q57" s="83">
        <f>+C57-15018.5</f>
        <v>9095.976999999999</v>
      </c>
    </row>
    <row r="58" spans="1:17" x14ac:dyDescent="0.2">
      <c r="A58" s="26" t="s">
        <v>57</v>
      </c>
      <c r="B58" s="27" t="s">
        <v>52</v>
      </c>
      <c r="C58" s="26">
        <v>24114.4774</v>
      </c>
      <c r="D58" s="28"/>
      <c r="E58" s="29">
        <f>(C58-C$7)/C$8</f>
        <v>-18926.996777883083</v>
      </c>
      <c r="F58" s="29">
        <f>ROUND(2*E58,0)/2</f>
        <v>-18927</v>
      </c>
      <c r="G58" s="28">
        <f>C58-(C$7+C$8*F58)</f>
        <v>3.1304000040108804E-3</v>
      </c>
      <c r="H58" s="29">
        <f>G58</f>
        <v>3.1304000040108804E-3</v>
      </c>
      <c r="I58" s="29"/>
      <c r="J58" s="29"/>
      <c r="K58" s="29"/>
      <c r="L58" s="29"/>
      <c r="N58" s="29"/>
      <c r="O58" s="29">
        <f ca="1">+C$11+C$12*F58</f>
        <v>0.22273315807075655</v>
      </c>
      <c r="P58" s="29"/>
      <c r="Q58" s="83">
        <f>+C58-15018.5</f>
        <v>9095.9773999999998</v>
      </c>
    </row>
    <row r="59" spans="1:17" x14ac:dyDescent="0.2">
      <c r="A59" s="26" t="s">
        <v>61</v>
      </c>
      <c r="B59" s="27" t="s">
        <v>52</v>
      </c>
      <c r="C59" s="26">
        <v>24186.368699999999</v>
      </c>
      <c r="D59" s="28"/>
      <c r="E59" s="29">
        <f>(C59-C$7)/C$8</f>
        <v>-18852.999150210922</v>
      </c>
      <c r="F59" s="29">
        <f>ROUND(2*E59,0)/2</f>
        <v>-18853</v>
      </c>
      <c r="G59" s="28">
        <f>C59-(C$7+C$8*F59)</f>
        <v>8.2560000373632647E-4</v>
      </c>
      <c r="H59" s="29">
        <f>G59</f>
        <v>8.2560000373632647E-4</v>
      </c>
      <c r="I59" s="29"/>
      <c r="J59" s="29"/>
      <c r="K59" s="29"/>
      <c r="L59" s="29"/>
      <c r="N59" s="29"/>
      <c r="O59" s="29">
        <f ca="1">+C$11+C$12*F59</f>
        <v>0.22205892378107916</v>
      </c>
      <c r="P59" s="29"/>
      <c r="Q59" s="83">
        <f>+C59-15018.5</f>
        <v>9167.8686999999991</v>
      </c>
    </row>
    <row r="60" spans="1:17" x14ac:dyDescent="0.2">
      <c r="A60" s="26" t="s">
        <v>61</v>
      </c>
      <c r="B60" s="27" t="s">
        <v>52</v>
      </c>
      <c r="C60" s="26">
        <v>24220.366900000001</v>
      </c>
      <c r="D60" s="28"/>
      <c r="E60" s="29">
        <f>(C60-C$7)/C$8</f>
        <v>-18818.004844291794</v>
      </c>
      <c r="F60" s="29">
        <f>ROUND(2*E60,0)/2</f>
        <v>-18818</v>
      </c>
      <c r="G60" s="28">
        <f>C60-(C$7+C$8*F60)</f>
        <v>-4.7063999954843894E-3</v>
      </c>
      <c r="H60" s="29">
        <f>G60</f>
        <v>-4.7063999954843894E-3</v>
      </c>
      <c r="I60" s="29"/>
      <c r="J60" s="29"/>
      <c r="K60" s="29"/>
      <c r="L60" s="29"/>
      <c r="N60" s="29"/>
      <c r="O60" s="29">
        <f ca="1">+C$11+C$12*F60</f>
        <v>0.22174002918461011</v>
      </c>
      <c r="P60" s="29"/>
      <c r="Q60" s="83">
        <f>+C60-15018.5</f>
        <v>9201.8669000000009</v>
      </c>
    </row>
    <row r="61" spans="1:17" x14ac:dyDescent="0.2">
      <c r="A61" s="26" t="s">
        <v>61</v>
      </c>
      <c r="B61" s="27" t="s">
        <v>52</v>
      </c>
      <c r="C61" s="26">
        <v>24222.316800000001</v>
      </c>
      <c r="D61" s="28"/>
      <c r="E61" s="29">
        <f>(C61-C$7)/C$8</f>
        <v>-18815.997814592818</v>
      </c>
      <c r="F61" s="29">
        <f>ROUND(2*E61,0)/2</f>
        <v>-18816</v>
      </c>
      <c r="G61" s="28">
        <f>C61-(C$7+C$8*F61)</f>
        <v>2.1232000035524834E-3</v>
      </c>
      <c r="H61" s="29">
        <f>G61</f>
        <v>2.1232000035524834E-3</v>
      </c>
      <c r="I61" s="29"/>
      <c r="J61" s="29"/>
      <c r="K61" s="29"/>
      <c r="L61" s="29"/>
      <c r="N61" s="29"/>
      <c r="O61" s="29">
        <f ca="1">+C$11+C$12*F61</f>
        <v>0.22172180663624041</v>
      </c>
      <c r="P61" s="29"/>
      <c r="Q61" s="83">
        <f>+C61-15018.5</f>
        <v>9203.8168000000005</v>
      </c>
    </row>
    <row r="62" spans="1:17" x14ac:dyDescent="0.2">
      <c r="A62" s="26" t="s">
        <v>55</v>
      </c>
      <c r="B62" s="27" t="s">
        <v>52</v>
      </c>
      <c r="C62" s="26">
        <v>24353.477999999999</v>
      </c>
      <c r="D62" s="28"/>
      <c r="E62" s="29">
        <f>(C62-C$7)/C$8</f>
        <v>-18680.993750921221</v>
      </c>
      <c r="F62" s="29">
        <f>ROUND(2*E62,0)/2</f>
        <v>-18681</v>
      </c>
      <c r="G62" s="28">
        <f>C62-(C$7+C$8*F62)</f>
        <v>6.0712000013154466E-3</v>
      </c>
      <c r="H62" s="29">
        <f>G62</f>
        <v>6.0712000013154466E-3</v>
      </c>
      <c r="I62" s="29"/>
      <c r="J62" s="29"/>
      <c r="K62" s="29"/>
      <c r="L62" s="29"/>
      <c r="N62" s="29"/>
      <c r="O62" s="29">
        <f ca="1">+C$11+C$12*F62</f>
        <v>0.22049178462128838</v>
      </c>
      <c r="P62" s="29"/>
      <c r="Q62" s="83">
        <f>+C62-15018.5</f>
        <v>9334.9779999999992</v>
      </c>
    </row>
    <row r="63" spans="1:17" x14ac:dyDescent="0.2">
      <c r="A63" s="26" t="s">
        <v>60</v>
      </c>
      <c r="B63" s="27" t="s">
        <v>52</v>
      </c>
      <c r="C63" s="26">
        <v>24354.446</v>
      </c>
      <c r="D63" s="28"/>
      <c r="E63" s="29">
        <f>(C63-C$7)/C$8</f>
        <v>-18679.997389698281</v>
      </c>
      <c r="F63" s="29">
        <f>ROUND(2*E63,0)/2</f>
        <v>-18680</v>
      </c>
      <c r="G63" s="28">
        <f>C63-(C$7+C$8*F63)</f>
        <v>2.5360000036016572E-3</v>
      </c>
      <c r="H63" s="29">
        <f>G63</f>
        <v>2.5360000036016572E-3</v>
      </c>
      <c r="I63" s="29"/>
      <c r="J63" s="29"/>
      <c r="K63" s="29"/>
      <c r="L63" s="29"/>
      <c r="N63" s="29"/>
      <c r="O63" s="29">
        <f ca="1">+C$11+C$12*F63</f>
        <v>0.22048267334710359</v>
      </c>
      <c r="P63" s="29"/>
      <c r="Q63" s="83">
        <f>+C63-15018.5</f>
        <v>9335.9459999999999</v>
      </c>
    </row>
    <row r="64" spans="1:17" x14ac:dyDescent="0.2">
      <c r="A64" s="26" t="s">
        <v>55</v>
      </c>
      <c r="B64" s="27" t="s">
        <v>52</v>
      </c>
      <c r="C64" s="26">
        <v>24354.449000000001</v>
      </c>
      <c r="D64" s="28"/>
      <c r="E64" s="29">
        <f>(C64-C$7)/C$8</f>
        <v>-18679.994301801929</v>
      </c>
      <c r="F64" s="29">
        <f>ROUND(2*E64,0)/2</f>
        <v>-18680</v>
      </c>
      <c r="G64" s="28">
        <f>C64-(C$7+C$8*F64)</f>
        <v>5.5360000042128377E-3</v>
      </c>
      <c r="H64" s="29">
        <f>G64</f>
        <v>5.5360000042128377E-3</v>
      </c>
      <c r="I64" s="29"/>
      <c r="J64" s="29"/>
      <c r="K64" s="29"/>
      <c r="L64" s="29"/>
      <c r="N64" s="29"/>
      <c r="O64" s="29">
        <f ca="1">+C$11+C$12*F64</f>
        <v>0.22048267334710359</v>
      </c>
      <c r="P64" s="29"/>
      <c r="Q64" s="83">
        <f>+C64-15018.5</f>
        <v>9335.9490000000005</v>
      </c>
    </row>
    <row r="65" spans="1:17" x14ac:dyDescent="0.2">
      <c r="A65" s="26" t="s">
        <v>55</v>
      </c>
      <c r="B65" s="27" t="s">
        <v>52</v>
      </c>
      <c r="C65" s="26">
        <v>24385.531999999999</v>
      </c>
      <c r="D65" s="28"/>
      <c r="E65" s="29">
        <f>(C65-C$7)/C$8</f>
        <v>-18648.000607697999</v>
      </c>
      <c r="F65" s="29">
        <f>ROUND(2*E65,0)/2</f>
        <v>-18648</v>
      </c>
      <c r="G65" s="28">
        <f>C65-(C$7+C$8*F65)</f>
        <v>-5.9039999905508012E-4</v>
      </c>
      <c r="H65" s="29">
        <f>G65</f>
        <v>-5.9039999905508012E-4</v>
      </c>
      <c r="I65" s="29"/>
      <c r="J65" s="29"/>
      <c r="K65" s="29"/>
      <c r="L65" s="29"/>
      <c r="N65" s="29"/>
      <c r="O65" s="29">
        <f ca="1">+C$11+C$12*F65</f>
        <v>0.22019111257318902</v>
      </c>
      <c r="P65" s="29"/>
      <c r="Q65" s="83">
        <f>+C65-15018.5</f>
        <v>9367.0319999999992</v>
      </c>
    </row>
    <row r="66" spans="1:17" x14ac:dyDescent="0.2">
      <c r="A66" s="26" t="s">
        <v>60</v>
      </c>
      <c r="B66" s="27" t="s">
        <v>52</v>
      </c>
      <c r="C66" s="26">
        <v>24385.535</v>
      </c>
      <c r="D66" s="28"/>
      <c r="E66" s="29">
        <f>(C66-C$7)/C$8</f>
        <v>-18647.997519801647</v>
      </c>
      <c r="F66" s="29">
        <f>ROUND(2*E66,0)/2</f>
        <v>-18648</v>
      </c>
      <c r="G66" s="28">
        <f>C66-(C$7+C$8*F66)</f>
        <v>2.4096000015561003E-3</v>
      </c>
      <c r="H66" s="29">
        <f>G66</f>
        <v>2.4096000015561003E-3</v>
      </c>
      <c r="I66" s="29"/>
      <c r="J66" s="29"/>
      <c r="K66" s="29"/>
      <c r="L66" s="29"/>
      <c r="N66" s="29"/>
      <c r="O66" s="29">
        <f ca="1">+C$11+C$12*F66</f>
        <v>0.22019111257318902</v>
      </c>
      <c r="P66" s="29"/>
      <c r="Q66" s="83">
        <f>+C66-15018.5</f>
        <v>9367.0349999999999</v>
      </c>
    </row>
    <row r="67" spans="1:17" x14ac:dyDescent="0.2">
      <c r="A67" s="26" t="s">
        <v>55</v>
      </c>
      <c r="B67" s="27" t="s">
        <v>52</v>
      </c>
      <c r="C67" s="26">
        <v>24386.503000000001</v>
      </c>
      <c r="D67" s="28"/>
      <c r="E67" s="29">
        <f>(C67-C$7)/C$8</f>
        <v>-18647.001158578707</v>
      </c>
      <c r="F67" s="29">
        <f>ROUND(2*E67,0)/2</f>
        <v>-18647</v>
      </c>
      <c r="G67" s="28">
        <f>C67-(C$7+C$8*F67)</f>
        <v>-1.125599996157689E-3</v>
      </c>
      <c r="H67" s="29">
        <f>G67</f>
        <v>-1.125599996157689E-3</v>
      </c>
      <c r="I67" s="29"/>
      <c r="J67" s="29"/>
      <c r="K67" s="29"/>
      <c r="L67" s="29"/>
      <c r="N67" s="29"/>
      <c r="O67" s="29">
        <f ca="1">+C$11+C$12*F67</f>
        <v>0.22018200129900417</v>
      </c>
      <c r="P67" s="29"/>
      <c r="Q67" s="83">
        <f>+C67-15018.5</f>
        <v>9368.0030000000006</v>
      </c>
    </row>
    <row r="68" spans="1:17" x14ac:dyDescent="0.2">
      <c r="A68" s="26" t="s">
        <v>60</v>
      </c>
      <c r="B68" s="27" t="s">
        <v>52</v>
      </c>
      <c r="C68" s="26">
        <v>24386.504000000001</v>
      </c>
      <c r="D68" s="28"/>
      <c r="E68" s="29">
        <f>(C68-C$7)/C$8</f>
        <v>-18647.000129279924</v>
      </c>
      <c r="F68" s="29">
        <f>ROUND(2*E68,0)/2</f>
        <v>-18647</v>
      </c>
      <c r="G68" s="28">
        <f>C68-(C$7+C$8*F68)</f>
        <v>-1.2559999595396221E-4</v>
      </c>
      <c r="H68" s="29">
        <f>G68</f>
        <v>-1.2559999595396221E-4</v>
      </c>
      <c r="I68" s="29"/>
      <c r="J68" s="29"/>
      <c r="K68" s="29"/>
      <c r="L68" s="29"/>
      <c r="N68" s="29"/>
      <c r="O68" s="29">
        <f ca="1">+C$11+C$12*F68</f>
        <v>0.22018200129900417</v>
      </c>
      <c r="P68" s="29"/>
      <c r="Q68" s="83">
        <f>+C68-15018.5</f>
        <v>9368.0040000000008</v>
      </c>
    </row>
    <row r="69" spans="1:17" x14ac:dyDescent="0.2">
      <c r="A69" s="26" t="s">
        <v>60</v>
      </c>
      <c r="B69" s="27" t="s">
        <v>52</v>
      </c>
      <c r="C69" s="26">
        <v>24388.448</v>
      </c>
      <c r="D69" s="28"/>
      <c r="E69" s="29">
        <f>(C69-C$7)/C$8</f>
        <v>-18644.999172443775</v>
      </c>
      <c r="F69" s="29">
        <f>ROUND(2*E69,0)/2</f>
        <v>-18645</v>
      </c>
      <c r="G69" s="28">
        <f>C69-(C$7+C$8*F69)</f>
        <v>8.04000002972316E-4</v>
      </c>
      <c r="H69" s="29">
        <f>G69</f>
        <v>8.04000002972316E-4</v>
      </c>
      <c r="I69" s="29"/>
      <c r="J69" s="29"/>
      <c r="K69" s="29"/>
      <c r="L69" s="29"/>
      <c r="N69" s="29"/>
      <c r="O69" s="29">
        <f ca="1">+C$11+C$12*F69</f>
        <v>0.22016377875063453</v>
      </c>
      <c r="P69" s="29"/>
      <c r="Q69" s="83">
        <f>+C69-15018.5</f>
        <v>9369.9480000000003</v>
      </c>
    </row>
    <row r="70" spans="1:17" x14ac:dyDescent="0.2">
      <c r="A70" s="26" t="s">
        <v>59</v>
      </c>
      <c r="B70" s="27" t="s">
        <v>52</v>
      </c>
      <c r="C70" s="26">
        <v>24388.45</v>
      </c>
      <c r="D70" s="28"/>
      <c r="E70" s="29">
        <f>(C70-C$7)/C$8</f>
        <v>-18644.997113846206</v>
      </c>
      <c r="F70" s="29">
        <f>ROUND(2*E70,0)/2</f>
        <v>-18645</v>
      </c>
      <c r="G70" s="28">
        <f>C70-(C$7+C$8*F70)</f>
        <v>2.8040000033797696E-3</v>
      </c>
      <c r="H70" s="29">
        <f>G70</f>
        <v>2.8040000033797696E-3</v>
      </c>
      <c r="I70" s="29"/>
      <c r="J70" s="29"/>
      <c r="K70" s="29"/>
      <c r="L70" s="29"/>
      <c r="N70" s="29"/>
      <c r="O70" s="29">
        <f ca="1">+C$11+C$12*F70</f>
        <v>0.22016377875063453</v>
      </c>
      <c r="P70" s="29"/>
      <c r="Q70" s="83">
        <f>+C70-15018.5</f>
        <v>9369.9500000000007</v>
      </c>
    </row>
    <row r="71" spans="1:17" x14ac:dyDescent="0.2">
      <c r="A71" s="26" t="s">
        <v>62</v>
      </c>
      <c r="B71" s="27" t="s">
        <v>52</v>
      </c>
      <c r="C71" s="26">
        <v>24422.451000000001</v>
      </c>
      <c r="D71" s="28"/>
      <c r="E71" s="29">
        <f>(C71-C$7)/C$8</f>
        <v>-18609.999925890483</v>
      </c>
      <c r="F71" s="29">
        <f>ROUND(2*E71,0)/2</f>
        <v>-18610</v>
      </c>
      <c r="G71" s="28">
        <f>C71-(C$7+C$8*F71)</f>
        <v>7.200000254670158E-5</v>
      </c>
      <c r="H71" s="29">
        <f>G71</f>
        <v>7.200000254670158E-5</v>
      </c>
      <c r="I71" s="29"/>
      <c r="J71" s="29"/>
      <c r="K71" s="29"/>
      <c r="L71" s="29"/>
      <c r="N71" s="29"/>
      <c r="O71" s="29">
        <f ca="1">+C$11+C$12*F71</f>
        <v>0.21984488415416548</v>
      </c>
      <c r="P71" s="29"/>
      <c r="Q71" s="83">
        <f>+C71-15018.5</f>
        <v>9403.9510000000009</v>
      </c>
    </row>
    <row r="72" spans="1:17" x14ac:dyDescent="0.2">
      <c r="A72" s="26" t="s">
        <v>62</v>
      </c>
      <c r="B72" s="27" t="s">
        <v>52</v>
      </c>
      <c r="C72" s="26">
        <v>24423.421399999999</v>
      </c>
      <c r="D72" s="28"/>
      <c r="E72" s="29">
        <f>(C72-C$7)/C$8</f>
        <v>-18609.001094350464</v>
      </c>
      <c r="F72" s="29">
        <f>ROUND(2*E72,0)/2</f>
        <v>-18609</v>
      </c>
      <c r="G72" s="28">
        <f>C72-(C$7+C$8*F72)</f>
        <v>-1.0631999975885265E-3</v>
      </c>
      <c r="H72" s="29">
        <f>G72</f>
        <v>-1.0631999975885265E-3</v>
      </c>
      <c r="I72" s="29"/>
      <c r="J72" s="29"/>
      <c r="K72" s="29"/>
      <c r="L72" s="29"/>
      <c r="N72" s="29"/>
      <c r="O72" s="29">
        <f ca="1">+C$11+C$12*F72</f>
        <v>0.21983577287998063</v>
      </c>
      <c r="P72" s="29"/>
      <c r="Q72" s="83">
        <f>+C72-15018.5</f>
        <v>9404.9213999999993</v>
      </c>
    </row>
    <row r="73" spans="1:17" x14ac:dyDescent="0.2">
      <c r="A73" s="26" t="s">
        <v>63</v>
      </c>
      <c r="B73" s="27" t="s">
        <v>52</v>
      </c>
      <c r="C73" s="26">
        <v>24428.284</v>
      </c>
      <c r="D73" s="28"/>
      <c r="E73" s="29">
        <f>(C73-C$7)/C$8</f>
        <v>-18603.996026083252</v>
      </c>
      <c r="F73" s="29">
        <f>ROUND(2*E73,0)/2</f>
        <v>-18604</v>
      </c>
      <c r="G73" s="28">
        <f>C73-(C$7+C$8*F73)</f>
        <v>3.8608000031672418E-3</v>
      </c>
      <c r="H73" s="29">
        <f>G73</f>
        <v>3.8608000031672418E-3</v>
      </c>
      <c r="I73" s="29"/>
      <c r="J73" s="29"/>
      <c r="K73" s="29"/>
      <c r="L73" s="29"/>
      <c r="N73" s="29"/>
      <c r="O73" s="29">
        <f ca="1">+C$11+C$12*F73</f>
        <v>0.2197902165090565</v>
      </c>
      <c r="P73" s="29"/>
      <c r="Q73" s="83">
        <f>+C73-15018.5</f>
        <v>9409.7839999999997</v>
      </c>
    </row>
    <row r="74" spans="1:17" x14ac:dyDescent="0.2">
      <c r="A74" s="26" t="s">
        <v>62</v>
      </c>
      <c r="B74" s="27" t="s">
        <v>52</v>
      </c>
      <c r="C74" s="26">
        <v>24454.515299999999</v>
      </c>
      <c r="D74" s="28"/>
      <c r="E74" s="29">
        <f>(C74-C$7)/C$8</f>
        <v>-18576.99618088979</v>
      </c>
      <c r="F74" s="29">
        <f>ROUND(2*E74,0)/2</f>
        <v>-18577</v>
      </c>
      <c r="G74" s="28">
        <f>C74-(C$7+C$8*F74)</f>
        <v>3.7104000039107632E-3</v>
      </c>
      <c r="H74" s="29">
        <f>G74</f>
        <v>3.7104000039107632E-3</v>
      </c>
      <c r="I74" s="29"/>
      <c r="J74" s="29"/>
      <c r="K74" s="29"/>
      <c r="L74" s="29"/>
      <c r="N74" s="29"/>
      <c r="O74" s="29">
        <f ca="1">+C$11+C$12*F74</f>
        <v>0.21954421210606606</v>
      </c>
      <c r="P74" s="29"/>
      <c r="Q74" s="83">
        <f>+C74-15018.5</f>
        <v>9436.0152999999991</v>
      </c>
    </row>
    <row r="75" spans="1:17" x14ac:dyDescent="0.2">
      <c r="A75" s="26" t="s">
        <v>59</v>
      </c>
      <c r="B75" s="27" t="s">
        <v>52</v>
      </c>
      <c r="C75" s="26">
        <v>24457.431</v>
      </c>
      <c r="D75" s="28"/>
      <c r="E75" s="29">
        <f>(C75-C$7)/C$8</f>
        <v>-18573.995054425199</v>
      </c>
      <c r="F75" s="29">
        <f>ROUND(2*E75,0)/2</f>
        <v>-18574</v>
      </c>
      <c r="G75" s="28">
        <f>C75-(C$7+C$8*F75)</f>
        <v>4.8048000026028603E-3</v>
      </c>
      <c r="H75" s="29">
        <f>G75</f>
        <v>4.8048000026028603E-3</v>
      </c>
      <c r="I75" s="29"/>
      <c r="J75" s="29"/>
      <c r="K75" s="29"/>
      <c r="L75" s="29"/>
      <c r="N75" s="29"/>
      <c r="O75" s="29">
        <f ca="1">+C$11+C$12*F75</f>
        <v>0.21951687828351157</v>
      </c>
      <c r="P75" s="29"/>
      <c r="Q75" s="83">
        <f>+C75-15018.5</f>
        <v>9438.9310000000005</v>
      </c>
    </row>
    <row r="76" spans="1:17" x14ac:dyDescent="0.2">
      <c r="A76" s="26" t="s">
        <v>59</v>
      </c>
      <c r="B76" s="27" t="s">
        <v>52</v>
      </c>
      <c r="C76" s="26">
        <v>24488.514999999999</v>
      </c>
      <c r="D76" s="28"/>
      <c r="E76" s="29">
        <f>(C76-C$7)/C$8</f>
        <v>-18542.000331022486</v>
      </c>
      <c r="F76" s="29">
        <f>ROUND(2*E76,0)/2</f>
        <v>-18542</v>
      </c>
      <c r="G76" s="28">
        <f>C76-(C$7+C$8*F76)</f>
        <v>-3.2159999682335183E-4</v>
      </c>
      <c r="H76" s="29">
        <f>G76</f>
        <v>-3.2159999682335183E-4</v>
      </c>
      <c r="I76" s="29"/>
      <c r="J76" s="29"/>
      <c r="K76" s="29"/>
      <c r="L76" s="29"/>
      <c r="N76" s="29"/>
      <c r="O76" s="29">
        <f ca="1">+C$11+C$12*F76</f>
        <v>0.21922531750959701</v>
      </c>
      <c r="P76" s="29"/>
      <c r="Q76" s="83">
        <f>+C76-15018.5</f>
        <v>9470.0149999999994</v>
      </c>
    </row>
    <row r="77" spans="1:17" x14ac:dyDescent="0.2">
      <c r="A77" s="26" t="s">
        <v>59</v>
      </c>
      <c r="B77" s="27" t="s">
        <v>52</v>
      </c>
      <c r="C77" s="26">
        <v>24490.462</v>
      </c>
      <c r="D77" s="28"/>
      <c r="E77" s="29">
        <f>(C77-C$7)/C$8</f>
        <v>-18539.996286289985</v>
      </c>
      <c r="F77" s="29">
        <f>ROUND(2*E77,0)/2</f>
        <v>-18540</v>
      </c>
      <c r="G77" s="28">
        <f>C77-(C$7+C$8*F77)</f>
        <v>3.6080000027141068E-3</v>
      </c>
      <c r="H77" s="29">
        <f>G77</f>
        <v>3.6080000027141068E-3</v>
      </c>
      <c r="I77" s="29"/>
      <c r="J77" s="29"/>
      <c r="K77" s="29"/>
      <c r="L77" s="29"/>
      <c r="N77" s="29"/>
      <c r="O77" s="29">
        <f ca="1">+C$11+C$12*F77</f>
        <v>0.21920709496122737</v>
      </c>
      <c r="P77" s="29"/>
      <c r="Q77" s="83">
        <f>+C77-15018.5</f>
        <v>9471.9619999999995</v>
      </c>
    </row>
    <row r="78" spans="1:17" x14ac:dyDescent="0.2">
      <c r="A78" s="26" t="s">
        <v>62</v>
      </c>
      <c r="B78" s="27" t="s">
        <v>52</v>
      </c>
      <c r="C78" s="26">
        <v>24491.4316</v>
      </c>
      <c r="D78" s="28"/>
      <c r="E78" s="29">
        <f>(C78-C$7)/C$8</f>
        <v>-18538.998278188992</v>
      </c>
      <c r="F78" s="29">
        <f>ROUND(2*E78,0)/2</f>
        <v>-18539</v>
      </c>
      <c r="G78" s="28">
        <f>C78-(C$7+C$8*F78)</f>
        <v>1.6728000045986846E-3</v>
      </c>
      <c r="H78" s="29">
        <f>G78</f>
        <v>1.6728000045986846E-3</v>
      </c>
      <c r="I78" s="29"/>
      <c r="J78" s="29"/>
      <c r="K78" s="29"/>
      <c r="L78" s="29"/>
      <c r="N78" s="29"/>
      <c r="O78" s="29">
        <f ca="1">+C$11+C$12*F78</f>
        <v>0.21919798368704252</v>
      </c>
      <c r="P78" s="29"/>
      <c r="Q78" s="83">
        <f>+C78-15018.5</f>
        <v>9472.9315999999999</v>
      </c>
    </row>
    <row r="79" spans="1:17" x14ac:dyDescent="0.2">
      <c r="A79" s="26" t="s">
        <v>55</v>
      </c>
      <c r="B79" s="27" t="s">
        <v>52</v>
      </c>
      <c r="C79" s="26">
        <v>24526.404999999999</v>
      </c>
      <c r="D79" s="28"/>
      <c r="E79" s="29">
        <f>(C79-C$7)/C$8</f>
        <v>-18503.000200095681</v>
      </c>
      <c r="F79" s="29">
        <f>ROUND(2*E79,0)/2</f>
        <v>-18503</v>
      </c>
      <c r="G79" s="28">
        <f>C79-(C$7+C$8*F79)</f>
        <v>-1.9439999960013665E-4</v>
      </c>
      <c r="H79" s="29">
        <f>G79</f>
        <v>-1.9439999960013665E-4</v>
      </c>
      <c r="I79" s="29"/>
      <c r="J79" s="29"/>
      <c r="K79" s="29"/>
      <c r="L79" s="29"/>
      <c r="N79" s="29"/>
      <c r="O79" s="29">
        <f ca="1">+C$11+C$12*F79</f>
        <v>0.21886997781638867</v>
      </c>
      <c r="P79" s="29"/>
      <c r="Q79" s="83">
        <f>+C79-15018.5</f>
        <v>9507.9049999999988</v>
      </c>
    </row>
    <row r="80" spans="1:17" x14ac:dyDescent="0.2">
      <c r="A80" s="26" t="s">
        <v>62</v>
      </c>
      <c r="B80" s="27" t="s">
        <v>52</v>
      </c>
      <c r="C80" s="26">
        <v>24526.408599999999</v>
      </c>
      <c r="D80" s="28"/>
      <c r="E80" s="29">
        <f>(C80-C$7)/C$8</f>
        <v>-18502.99649462006</v>
      </c>
      <c r="F80" s="29">
        <f>ROUND(2*E80,0)/2</f>
        <v>-18503</v>
      </c>
      <c r="G80" s="28">
        <f>C80-(C$7+C$8*F80)</f>
        <v>3.4056000004056841E-3</v>
      </c>
      <c r="H80" s="29">
        <f>G80</f>
        <v>3.4056000004056841E-3</v>
      </c>
      <c r="I80" s="29"/>
      <c r="J80" s="29"/>
      <c r="K80" s="29"/>
      <c r="L80" s="29"/>
      <c r="N80" s="29"/>
      <c r="O80" s="29">
        <f ca="1">+C$11+C$12*F80</f>
        <v>0.21886997781638867</v>
      </c>
      <c r="P80" s="29"/>
      <c r="Q80" s="83">
        <f>+C80-15018.5</f>
        <v>9507.9085999999988</v>
      </c>
    </row>
    <row r="81" spans="1:17" x14ac:dyDescent="0.2">
      <c r="A81" s="26" t="s">
        <v>62</v>
      </c>
      <c r="B81" s="27" t="s">
        <v>52</v>
      </c>
      <c r="C81" s="26">
        <v>24527.376499999998</v>
      </c>
      <c r="D81" s="28"/>
      <c r="E81" s="29">
        <f>(C81-C$7)/C$8</f>
        <v>-18502.000236327</v>
      </c>
      <c r="F81" s="29">
        <f>ROUND(2*E81,0)/2</f>
        <v>-18502</v>
      </c>
      <c r="G81" s="28">
        <f>C81-(C$7+C$8*F81)</f>
        <v>-2.2959999841987155E-4</v>
      </c>
      <c r="H81" s="29">
        <f>G81</f>
        <v>-2.2959999841987155E-4</v>
      </c>
      <c r="I81" s="29"/>
      <c r="J81" s="29"/>
      <c r="K81" s="29"/>
      <c r="L81" s="29"/>
      <c r="N81" s="29"/>
      <c r="O81" s="29">
        <f ca="1">+C$11+C$12*F81</f>
        <v>0.21886086654220382</v>
      </c>
      <c r="P81" s="29"/>
      <c r="Q81" s="83">
        <f>+C81-15018.5</f>
        <v>9508.8764999999985</v>
      </c>
    </row>
    <row r="82" spans="1:17" x14ac:dyDescent="0.2">
      <c r="A82" s="26" t="s">
        <v>60</v>
      </c>
      <c r="B82" s="27" t="s">
        <v>52</v>
      </c>
      <c r="C82" s="26">
        <v>24535.148000000001</v>
      </c>
      <c r="D82" s="28"/>
      <c r="E82" s="29">
        <f>(C82-C$7)/C$8</f>
        <v>-18494.001040826926</v>
      </c>
      <c r="F82" s="29">
        <f>ROUND(2*E82,0)/2</f>
        <v>-18494</v>
      </c>
      <c r="G82" s="28">
        <f>C82-(C$7+C$8*F82)</f>
        <v>-1.0111999945365824E-3</v>
      </c>
      <c r="H82" s="29">
        <f>G82</f>
        <v>-1.0111999945365824E-3</v>
      </c>
      <c r="I82" s="29"/>
      <c r="J82" s="29"/>
      <c r="K82" s="29"/>
      <c r="L82" s="29"/>
      <c r="N82" s="29"/>
      <c r="O82" s="29">
        <f ca="1">+C$11+C$12*F82</f>
        <v>0.21878797634872521</v>
      </c>
      <c r="P82" s="29"/>
      <c r="Q82" s="83">
        <f>+C82-15018.5</f>
        <v>9516.648000000001</v>
      </c>
    </row>
    <row r="83" spans="1:17" x14ac:dyDescent="0.2">
      <c r="A83" s="26" t="s">
        <v>62</v>
      </c>
      <c r="B83" s="27" t="s">
        <v>52</v>
      </c>
      <c r="C83" s="26">
        <v>24596.353899999998</v>
      </c>
      <c r="D83" s="28"/>
      <c r="E83" s="29">
        <f>(C83-C$7)/C$8</f>
        <v>-18431.001882381614</v>
      </c>
      <c r="F83" s="29">
        <f>ROUND(2*E83,0)/2</f>
        <v>-18431</v>
      </c>
      <c r="G83" s="28">
        <f>C83-(C$7+C$8*F83)</f>
        <v>-1.8287999992026016E-3</v>
      </c>
      <c r="H83" s="29">
        <f>G83</f>
        <v>-1.8287999992026016E-3</v>
      </c>
      <c r="I83" s="29"/>
      <c r="J83" s="29"/>
      <c r="K83" s="29"/>
      <c r="L83" s="29"/>
      <c r="N83" s="29"/>
      <c r="O83" s="29">
        <f ca="1">+C$11+C$12*F83</f>
        <v>0.21821396607508092</v>
      </c>
      <c r="P83" s="29"/>
      <c r="Q83" s="83">
        <f>+C83-15018.5</f>
        <v>9577.8538999999982</v>
      </c>
    </row>
    <row r="84" spans="1:17" x14ac:dyDescent="0.2">
      <c r="A84" s="26" t="s">
        <v>62</v>
      </c>
      <c r="B84" s="27" t="s">
        <v>52</v>
      </c>
      <c r="C84" s="26">
        <v>24597.325000000001</v>
      </c>
      <c r="D84" s="28"/>
      <c r="E84" s="29">
        <f>(C84-C$7)/C$8</f>
        <v>-18430.002330332441</v>
      </c>
      <c r="F84" s="29">
        <f>ROUND(2*E84,0)/2</f>
        <v>-18430</v>
      </c>
      <c r="G84" s="28">
        <f>C84-(C$7+C$8*F84)</f>
        <v>-2.2639999951934442E-3</v>
      </c>
      <c r="H84" s="29">
        <f>G84</f>
        <v>-2.2639999951934442E-3</v>
      </c>
      <c r="I84" s="29"/>
      <c r="J84" s="29"/>
      <c r="K84" s="29"/>
      <c r="L84" s="29"/>
      <c r="N84" s="29"/>
      <c r="O84" s="29">
        <f ca="1">+C$11+C$12*F84</f>
        <v>0.21820485480089608</v>
      </c>
      <c r="P84" s="29"/>
      <c r="Q84" s="83">
        <f>+C84-15018.5</f>
        <v>9578.8250000000007</v>
      </c>
    </row>
    <row r="85" spans="1:17" x14ac:dyDescent="0.2">
      <c r="A85" s="26" t="s">
        <v>62</v>
      </c>
      <c r="B85" s="27" t="s">
        <v>52</v>
      </c>
      <c r="C85" s="26">
        <v>24598.2997</v>
      </c>
      <c r="D85" s="28"/>
      <c r="E85" s="29">
        <f>(C85-C$7)/C$8</f>
        <v>-18428.999072807652</v>
      </c>
      <c r="F85" s="29">
        <f>ROUND(2*E85,0)/2</f>
        <v>-18429</v>
      </c>
      <c r="G85" s="28">
        <f>C85-(C$7+C$8*F85)</f>
        <v>9.0080000154557638E-4</v>
      </c>
      <c r="H85" s="29">
        <f>G85</f>
        <v>9.0080000154557638E-4</v>
      </c>
      <c r="I85" s="29"/>
      <c r="J85" s="29"/>
      <c r="K85" s="29"/>
      <c r="L85" s="29"/>
      <c r="N85" s="29"/>
      <c r="O85" s="29">
        <f ca="1">+C$11+C$12*F85</f>
        <v>0.21819574352671123</v>
      </c>
      <c r="P85" s="29"/>
      <c r="Q85" s="83">
        <f>+C85-15018.5</f>
        <v>9579.7996999999996</v>
      </c>
    </row>
    <row r="86" spans="1:17" x14ac:dyDescent="0.2">
      <c r="A86" s="26" t="s">
        <v>62</v>
      </c>
      <c r="B86" s="27" t="s">
        <v>52</v>
      </c>
      <c r="C86" s="26">
        <v>24599.268899999999</v>
      </c>
      <c r="D86" s="28"/>
      <c r="E86" s="29">
        <f>(C86-C$7)/C$8</f>
        <v>-18428.001476426172</v>
      </c>
      <c r="F86" s="29">
        <f>ROUND(2*E86,0)/2</f>
        <v>-18428</v>
      </c>
      <c r="G86" s="28">
        <f>C86-(C$7+C$8*F86)</f>
        <v>-1.4343999973789323E-3</v>
      </c>
      <c r="H86" s="29">
        <f>G86</f>
        <v>-1.4343999973789323E-3</v>
      </c>
      <c r="I86" s="29"/>
      <c r="J86" s="29"/>
      <c r="K86" s="29"/>
      <c r="L86" s="29"/>
      <c r="N86" s="29"/>
      <c r="O86" s="29">
        <f ca="1">+C$11+C$12*F86</f>
        <v>0.21818663225252644</v>
      </c>
      <c r="P86" s="29"/>
      <c r="Q86" s="83">
        <f>+C86-15018.5</f>
        <v>9580.7688999999991</v>
      </c>
    </row>
    <row r="87" spans="1:17" x14ac:dyDescent="0.2">
      <c r="A87" s="26" t="s">
        <v>55</v>
      </c>
      <c r="B87" s="27" t="s">
        <v>52</v>
      </c>
      <c r="C87" s="26">
        <v>24727.517</v>
      </c>
      <c r="D87" s="28"/>
      <c r="E87" s="29">
        <f>(C87-C$7)/C$8</f>
        <v>-18295.995863042324</v>
      </c>
      <c r="F87" s="29">
        <f>ROUND(2*E87,0)/2</f>
        <v>-18296</v>
      </c>
      <c r="G87" s="28">
        <f>C87-(C$7+C$8*F87)</f>
        <v>4.0192000014940277E-3</v>
      </c>
      <c r="H87" s="29">
        <f>G87</f>
        <v>4.0192000014940277E-3</v>
      </c>
      <c r="I87" s="29"/>
      <c r="J87" s="29"/>
      <c r="K87" s="29"/>
      <c r="L87" s="29"/>
      <c r="N87" s="29"/>
      <c r="O87" s="29">
        <f ca="1">+C$11+C$12*F87</f>
        <v>0.21698394406012889</v>
      </c>
      <c r="P87" s="29"/>
      <c r="Q87" s="83">
        <f>+C87-15018.5</f>
        <v>9709.0169999999998</v>
      </c>
    </row>
    <row r="88" spans="1:17" x14ac:dyDescent="0.2">
      <c r="A88" s="26" t="s">
        <v>55</v>
      </c>
      <c r="B88" s="27" t="s">
        <v>52</v>
      </c>
      <c r="C88" s="26">
        <v>24729.456999999999</v>
      </c>
      <c r="D88" s="28"/>
      <c r="E88" s="29">
        <f>(C88-C$7)/C$8</f>
        <v>-18293.999023401313</v>
      </c>
      <c r="F88" s="29">
        <f>ROUND(2*E88,0)/2</f>
        <v>-18294</v>
      </c>
      <c r="G88" s="28">
        <f>C88-(C$7+C$8*F88)</f>
        <v>9.4880000324337743E-4</v>
      </c>
      <c r="H88" s="29">
        <f>G88</f>
        <v>9.4880000324337743E-4</v>
      </c>
      <c r="I88" s="29"/>
      <c r="J88" s="29"/>
      <c r="K88" s="29"/>
      <c r="L88" s="29"/>
      <c r="N88" s="29"/>
      <c r="O88" s="29">
        <f ca="1">+C$11+C$12*F88</f>
        <v>0.21696572151175919</v>
      </c>
      <c r="P88" s="29"/>
      <c r="Q88" s="83">
        <f>+C88-15018.5</f>
        <v>9710.9569999999985</v>
      </c>
    </row>
    <row r="89" spans="1:17" x14ac:dyDescent="0.2">
      <c r="A89" s="26" t="s">
        <v>55</v>
      </c>
      <c r="B89" s="27" t="s">
        <v>52</v>
      </c>
      <c r="C89" s="26">
        <v>24730.427</v>
      </c>
      <c r="D89" s="28"/>
      <c r="E89" s="29">
        <f>(C89-C$7)/C$8</f>
        <v>-18293.000603580804</v>
      </c>
      <c r="F89" s="29">
        <f>ROUND(2*E89,0)/2</f>
        <v>-18293</v>
      </c>
      <c r="G89" s="28">
        <f>C89-(C$7+C$8*F89)</f>
        <v>-5.8639999770093709E-4</v>
      </c>
      <c r="H89" s="29">
        <f>G89</f>
        <v>-5.8639999770093709E-4</v>
      </c>
      <c r="I89" s="29"/>
      <c r="J89" s="29"/>
      <c r="K89" s="29"/>
      <c r="L89" s="29"/>
      <c r="N89" s="29"/>
      <c r="O89" s="29">
        <f ca="1">+C$11+C$12*F89</f>
        <v>0.2169566102375744</v>
      </c>
      <c r="P89" s="29"/>
      <c r="Q89" s="83">
        <f>+C89-15018.5</f>
        <v>9711.9269999999997</v>
      </c>
    </row>
    <row r="90" spans="1:17" x14ac:dyDescent="0.2">
      <c r="A90" s="26" t="s">
        <v>55</v>
      </c>
      <c r="B90" s="27" t="s">
        <v>52</v>
      </c>
      <c r="C90" s="26">
        <v>24732.376</v>
      </c>
      <c r="D90" s="28"/>
      <c r="E90" s="29">
        <f>(C90-C$7)/C$8</f>
        <v>-18290.994500250734</v>
      </c>
      <c r="F90" s="29">
        <f>ROUND(2*E90,0)/2</f>
        <v>-18291</v>
      </c>
      <c r="G90" s="28">
        <f>C90-(C$7+C$8*F90)</f>
        <v>5.3432000022439752E-3</v>
      </c>
      <c r="H90" s="29">
        <f>G90</f>
        <v>5.3432000022439752E-3</v>
      </c>
      <c r="I90" s="29"/>
      <c r="J90" s="29"/>
      <c r="K90" s="29"/>
      <c r="L90" s="29"/>
      <c r="N90" s="29"/>
      <c r="O90" s="29">
        <f ca="1">+C$11+C$12*F90</f>
        <v>0.2169383876892047</v>
      </c>
      <c r="P90" s="29"/>
      <c r="Q90" s="83">
        <f>+C90-15018.5</f>
        <v>9713.8760000000002</v>
      </c>
    </row>
    <row r="91" spans="1:17" x14ac:dyDescent="0.2">
      <c r="A91" s="26" t="s">
        <v>60</v>
      </c>
      <c r="B91" s="27" t="s">
        <v>52</v>
      </c>
      <c r="C91" s="26">
        <v>24760.545999999998</v>
      </c>
      <c r="D91" s="28"/>
      <c r="E91" s="29">
        <f>(C91-C$7)/C$8</f>
        <v>-18261.999153504679</v>
      </c>
      <c r="F91" s="29">
        <f>ROUND(2*E91,0)/2</f>
        <v>-18262</v>
      </c>
      <c r="G91" s="28">
        <f>C91-(C$7+C$8*F91)</f>
        <v>8.2240000119782053E-4</v>
      </c>
      <c r="H91" s="29">
        <f>G91</f>
        <v>8.2240000119782053E-4</v>
      </c>
      <c r="I91" s="29"/>
      <c r="J91" s="29"/>
      <c r="K91" s="29"/>
      <c r="L91" s="29"/>
      <c r="N91" s="29"/>
      <c r="O91" s="29">
        <f ca="1">+C$11+C$12*F91</f>
        <v>0.21667416073784462</v>
      </c>
      <c r="P91" s="29"/>
      <c r="Q91" s="83">
        <f>+C91-15018.5</f>
        <v>9742.0459999999985</v>
      </c>
    </row>
    <row r="92" spans="1:17" x14ac:dyDescent="0.2">
      <c r="A92" s="26" t="s">
        <v>55</v>
      </c>
      <c r="B92" s="27" t="s">
        <v>52</v>
      </c>
      <c r="C92" s="26">
        <v>24760.546999999999</v>
      </c>
      <c r="D92" s="28"/>
      <c r="E92" s="29">
        <f>(C92-C$7)/C$8</f>
        <v>-18261.998124205893</v>
      </c>
      <c r="F92" s="29">
        <f>ROUND(2*E92,0)/2</f>
        <v>-18262</v>
      </c>
      <c r="G92" s="28">
        <f>C92-(C$7+C$8*F92)</f>
        <v>1.8224000014015473E-3</v>
      </c>
      <c r="H92" s="29">
        <f>G92</f>
        <v>1.8224000014015473E-3</v>
      </c>
      <c r="I92" s="29"/>
      <c r="J92" s="29"/>
      <c r="K92" s="29"/>
      <c r="L92" s="29"/>
      <c r="N92" s="29"/>
      <c r="O92" s="29">
        <f ca="1">+C$11+C$12*F92</f>
        <v>0.21667416073784462</v>
      </c>
      <c r="P92" s="29"/>
      <c r="Q92" s="83">
        <f>+C92-15018.5</f>
        <v>9742.0469999999987</v>
      </c>
    </row>
    <row r="93" spans="1:17" x14ac:dyDescent="0.2">
      <c r="A93" s="26" t="s">
        <v>60</v>
      </c>
      <c r="B93" s="27" t="s">
        <v>52</v>
      </c>
      <c r="C93" s="26">
        <v>24762.488000000001</v>
      </c>
      <c r="D93" s="28"/>
      <c r="E93" s="29">
        <f>(C93-C$7)/C$8</f>
        <v>-18260.000255266095</v>
      </c>
      <c r="F93" s="29">
        <f>ROUND(2*E93,0)/2</f>
        <v>-18260</v>
      </c>
      <c r="G93" s="28">
        <f>C93-(C$7+C$8*F93)</f>
        <v>-2.4799999664537609E-4</v>
      </c>
      <c r="H93" s="29">
        <f>G93</f>
        <v>-2.4799999664537609E-4</v>
      </c>
      <c r="I93" s="29"/>
      <c r="J93" s="29"/>
      <c r="K93" s="29"/>
      <c r="L93" s="29"/>
      <c r="N93" s="29"/>
      <c r="O93" s="29">
        <f ca="1">+C$11+C$12*F93</f>
        <v>0.21665593818947498</v>
      </c>
      <c r="P93" s="29"/>
      <c r="Q93" s="83">
        <f>+C93-15018.5</f>
        <v>9743.9880000000012</v>
      </c>
    </row>
    <row r="94" spans="1:17" x14ac:dyDescent="0.2">
      <c r="A94" s="26" t="s">
        <v>55</v>
      </c>
      <c r="B94" s="27" t="s">
        <v>52</v>
      </c>
      <c r="C94" s="26">
        <v>24762.491999999998</v>
      </c>
      <c r="D94" s="28"/>
      <c r="E94" s="29">
        <f>(C94-C$7)/C$8</f>
        <v>-18259.996138070961</v>
      </c>
      <c r="F94" s="29">
        <f>ROUND(2*E94,0)/2</f>
        <v>-18260</v>
      </c>
      <c r="G94" s="28">
        <f>C94-(C$7+C$8*F94)</f>
        <v>3.7520000005315524E-3</v>
      </c>
      <c r="H94" s="29">
        <f>G94</f>
        <v>3.7520000005315524E-3</v>
      </c>
      <c r="I94" s="29"/>
      <c r="J94" s="29"/>
      <c r="K94" s="29"/>
      <c r="L94" s="29"/>
      <c r="N94" s="29"/>
      <c r="O94" s="29">
        <f ca="1">+C$11+C$12*F94</f>
        <v>0.21665593818947498</v>
      </c>
      <c r="P94" s="29"/>
      <c r="Q94" s="83">
        <f>+C94-15018.5</f>
        <v>9743.9919999999984</v>
      </c>
    </row>
    <row r="95" spans="1:17" x14ac:dyDescent="0.2">
      <c r="A95" s="26" t="s">
        <v>60</v>
      </c>
      <c r="B95" s="27" t="s">
        <v>52</v>
      </c>
      <c r="C95" s="26">
        <v>24766.376</v>
      </c>
      <c r="D95" s="28"/>
      <c r="E95" s="29">
        <f>(C95-C$7)/C$8</f>
        <v>-18255.998341593797</v>
      </c>
      <c r="F95" s="29">
        <f>ROUND(2*E95,0)/2</f>
        <v>-18256</v>
      </c>
      <c r="G95" s="28">
        <f>C95-(C$7+C$8*F95)</f>
        <v>1.6112000048451591E-3</v>
      </c>
      <c r="H95" s="29">
        <f>G95</f>
        <v>1.6112000048451591E-3</v>
      </c>
      <c r="I95" s="29"/>
      <c r="J95" s="29"/>
      <c r="K95" s="29"/>
      <c r="L95" s="29"/>
      <c r="N95" s="29"/>
      <c r="O95" s="29">
        <f ca="1">+C$11+C$12*F95</f>
        <v>0.21661949309273565</v>
      </c>
      <c r="P95" s="29"/>
      <c r="Q95" s="83">
        <f>+C95-15018.5</f>
        <v>9747.8760000000002</v>
      </c>
    </row>
    <row r="96" spans="1:17" x14ac:dyDescent="0.2">
      <c r="A96" s="26" t="s">
        <v>55</v>
      </c>
      <c r="B96" s="27" t="s">
        <v>52</v>
      </c>
      <c r="C96" s="26">
        <v>24766.378000000001</v>
      </c>
      <c r="D96" s="28"/>
      <c r="E96" s="29">
        <f>(C96-C$7)/C$8</f>
        <v>-18255.996282996228</v>
      </c>
      <c r="F96" s="29">
        <f>ROUND(2*E96,0)/2</f>
        <v>-18256</v>
      </c>
      <c r="G96" s="28">
        <f>C96-(C$7+C$8*F96)</f>
        <v>3.6112000052526128E-3</v>
      </c>
      <c r="H96" s="29">
        <f>G96</f>
        <v>3.6112000052526128E-3</v>
      </c>
      <c r="I96" s="29"/>
      <c r="J96" s="29"/>
      <c r="K96" s="29"/>
      <c r="L96" s="29"/>
      <c r="N96" s="29"/>
      <c r="O96" s="29">
        <f ca="1">+C$11+C$12*F96</f>
        <v>0.21661949309273565</v>
      </c>
      <c r="P96" s="29"/>
      <c r="Q96" s="83">
        <f>+C96-15018.5</f>
        <v>9747.8780000000006</v>
      </c>
    </row>
    <row r="97" spans="1:17" x14ac:dyDescent="0.2">
      <c r="A97" s="26" t="s">
        <v>62</v>
      </c>
      <c r="B97" s="27" t="s">
        <v>52</v>
      </c>
      <c r="C97" s="26">
        <v>24795.52</v>
      </c>
      <c r="D97" s="28"/>
      <c r="E97" s="29">
        <f>(C97-C$7)/C$8</f>
        <v>-18226.000457832095</v>
      </c>
      <c r="F97" s="29">
        <f>ROUND(2*E97,0)/2</f>
        <v>-18226</v>
      </c>
      <c r="G97" s="28">
        <f>C97-(C$7+C$8*F97)</f>
        <v>-4.4479999633040279E-4</v>
      </c>
      <c r="H97" s="29">
        <f>G97</f>
        <v>-4.4479999633040279E-4</v>
      </c>
      <c r="I97" s="29"/>
      <c r="J97" s="29"/>
      <c r="K97" s="29"/>
      <c r="L97" s="29"/>
      <c r="N97" s="29"/>
      <c r="O97" s="29">
        <f ca="1">+C$11+C$12*F97</f>
        <v>0.21634615486719078</v>
      </c>
      <c r="P97" s="29"/>
      <c r="Q97" s="83">
        <f>+C97-15018.5</f>
        <v>9777.02</v>
      </c>
    </row>
    <row r="98" spans="1:17" x14ac:dyDescent="0.2">
      <c r="A98" s="26" t="s">
        <v>62</v>
      </c>
      <c r="B98" s="27" t="s">
        <v>52</v>
      </c>
      <c r="C98" s="26">
        <v>24802.3194</v>
      </c>
      <c r="D98" s="28"/>
      <c r="E98" s="29">
        <f>(C98-C$7)/C$8</f>
        <v>-18219.00184367998</v>
      </c>
      <c r="F98" s="29">
        <f>ROUND(2*E98,0)/2</f>
        <v>-18219</v>
      </c>
      <c r="G98" s="28">
        <f>C98-(C$7+C$8*F98)</f>
        <v>-1.7911999966599979E-3</v>
      </c>
      <c r="H98" s="29">
        <f>G98</f>
        <v>-1.7911999966599979E-3</v>
      </c>
      <c r="I98" s="29"/>
      <c r="J98" s="29"/>
      <c r="K98" s="29"/>
      <c r="L98" s="29"/>
      <c r="N98" s="29"/>
      <c r="O98" s="29">
        <f ca="1">+C$11+C$12*F98</f>
        <v>0.21628237594789695</v>
      </c>
      <c r="P98" s="29"/>
      <c r="Q98" s="83">
        <f>+C98-15018.5</f>
        <v>9783.8194000000003</v>
      </c>
    </row>
    <row r="99" spans="1:17" x14ac:dyDescent="0.2">
      <c r="A99" s="26" t="s">
        <v>60</v>
      </c>
      <c r="B99" s="27" t="s">
        <v>52</v>
      </c>
      <c r="C99" s="26">
        <v>24805.237000000001</v>
      </c>
      <c r="D99" s="28"/>
      <c r="E99" s="29">
        <f>(C99-C$7)/C$8</f>
        <v>-18215.9987615477</v>
      </c>
      <c r="F99" s="29">
        <f>ROUND(2*E99,0)/2</f>
        <v>-18216</v>
      </c>
      <c r="G99" s="28">
        <f>C99-(C$7+C$8*F99)</f>
        <v>1.2032000049657654E-3</v>
      </c>
      <c r="H99" s="29">
        <f>G99</f>
        <v>1.2032000049657654E-3</v>
      </c>
      <c r="I99" s="29"/>
      <c r="J99" s="29"/>
      <c r="K99" s="29"/>
      <c r="L99" s="29"/>
      <c r="N99" s="29"/>
      <c r="O99" s="29">
        <f ca="1">+C$11+C$12*F99</f>
        <v>0.21625504212534247</v>
      </c>
      <c r="P99" s="29"/>
      <c r="Q99" s="83">
        <f>+C99-15018.5</f>
        <v>9786.737000000001</v>
      </c>
    </row>
    <row r="100" spans="1:17" x14ac:dyDescent="0.2">
      <c r="A100" s="26" t="s">
        <v>55</v>
      </c>
      <c r="B100" s="27" t="s">
        <v>52</v>
      </c>
      <c r="C100" s="26">
        <v>24805.239000000001</v>
      </c>
      <c r="D100" s="28"/>
      <c r="E100" s="29">
        <f>(C100-C$7)/C$8</f>
        <v>-18215.996702950131</v>
      </c>
      <c r="F100" s="29">
        <f>ROUND(2*E100,0)/2</f>
        <v>-18216</v>
      </c>
      <c r="G100" s="28">
        <f>C100-(C$7+C$8*F100)</f>
        <v>3.203200005373219E-3</v>
      </c>
      <c r="H100" s="29">
        <f>G100</f>
        <v>3.203200005373219E-3</v>
      </c>
      <c r="I100" s="29"/>
      <c r="J100" s="29"/>
      <c r="K100" s="29"/>
      <c r="L100" s="29"/>
      <c r="N100" s="29"/>
      <c r="O100" s="29">
        <f ca="1">+C$11+C$12*F100</f>
        <v>0.21625504212534247</v>
      </c>
      <c r="P100" s="29"/>
      <c r="Q100" s="83">
        <f>+C100-15018.5</f>
        <v>9786.7390000000014</v>
      </c>
    </row>
    <row r="101" spans="1:17" x14ac:dyDescent="0.2">
      <c r="A101" s="26" t="s">
        <v>62</v>
      </c>
      <c r="B101" s="27" t="s">
        <v>52</v>
      </c>
      <c r="C101" s="26">
        <v>24827.5841</v>
      </c>
      <c r="D101" s="28"/>
      <c r="E101" s="29">
        <f>(C101-C$7)/C$8</f>
        <v>-18192.996918691158</v>
      </c>
      <c r="F101" s="29">
        <f>ROUND(2*E101,0)/2</f>
        <v>-18193</v>
      </c>
      <c r="G101" s="28">
        <f>C101-(C$7+C$8*F101)</f>
        <v>2.9936000028101262E-3</v>
      </c>
      <c r="H101" s="29">
        <f>G101</f>
        <v>2.9936000028101262E-3</v>
      </c>
      <c r="I101" s="29"/>
      <c r="J101" s="29"/>
      <c r="K101" s="29"/>
      <c r="L101" s="29"/>
      <c r="N101" s="29"/>
      <c r="O101" s="29">
        <f ca="1">+C$11+C$12*F101</f>
        <v>0.21604548281909136</v>
      </c>
      <c r="P101" s="29"/>
      <c r="Q101" s="83">
        <f>+C101-15018.5</f>
        <v>9809.0841</v>
      </c>
    </row>
    <row r="102" spans="1:17" x14ac:dyDescent="0.2">
      <c r="A102" s="26" t="s">
        <v>62</v>
      </c>
      <c r="B102" s="27" t="s">
        <v>52</v>
      </c>
      <c r="C102" s="26">
        <v>24829.5255</v>
      </c>
      <c r="D102" s="28"/>
      <c r="E102" s="29">
        <f>(C102-C$7)/C$8</f>
        <v>-18190.998638031848</v>
      </c>
      <c r="F102" s="29">
        <f>ROUND(2*E102,0)/2</f>
        <v>-18191</v>
      </c>
      <c r="G102" s="28">
        <f>C102-(C$7+C$8*F102)</f>
        <v>1.3232000019343104E-3</v>
      </c>
      <c r="H102" s="29">
        <f>G102</f>
        <v>1.3232000019343104E-3</v>
      </c>
      <c r="I102" s="29"/>
      <c r="J102" s="29"/>
      <c r="K102" s="29"/>
      <c r="L102" s="29"/>
      <c r="N102" s="29"/>
      <c r="O102" s="29">
        <f ca="1">+C$11+C$12*F102</f>
        <v>0.21602726027072172</v>
      </c>
      <c r="P102" s="29"/>
      <c r="Q102" s="83">
        <f>+C102-15018.5</f>
        <v>9811.0254999999997</v>
      </c>
    </row>
    <row r="103" spans="1:17" x14ac:dyDescent="0.2">
      <c r="A103" s="26" t="s">
        <v>62</v>
      </c>
      <c r="B103" s="27" t="s">
        <v>52</v>
      </c>
      <c r="C103" s="26">
        <v>24831.4709</v>
      </c>
      <c r="D103" s="28"/>
      <c r="E103" s="29">
        <f>(C103-C$7)/C$8</f>
        <v>-18188.996240177399</v>
      </c>
      <c r="F103" s="29">
        <f>ROUND(2*E103,0)/2</f>
        <v>-18189</v>
      </c>
      <c r="G103" s="28">
        <f>C103-(C$7+C$8*F103)</f>
        <v>3.6528000018734019E-3</v>
      </c>
      <c r="H103" s="29">
        <f>G103</f>
        <v>3.6528000018734019E-3</v>
      </c>
      <c r="I103" s="29"/>
      <c r="J103" s="29"/>
      <c r="K103" s="29"/>
      <c r="L103" s="29"/>
      <c r="N103" s="29"/>
      <c r="O103" s="29">
        <f ca="1">+C$11+C$12*F103</f>
        <v>0.21600903772235208</v>
      </c>
      <c r="P103" s="29"/>
      <c r="Q103" s="83">
        <f>+C103-15018.5</f>
        <v>9812.9709000000003</v>
      </c>
    </row>
    <row r="104" spans="1:17" x14ac:dyDescent="0.2">
      <c r="A104" s="26" t="s">
        <v>62</v>
      </c>
      <c r="B104" s="27" t="s">
        <v>52</v>
      </c>
      <c r="C104" s="26">
        <v>24834.384999999998</v>
      </c>
      <c r="D104" s="28"/>
      <c r="E104" s="29">
        <f>(C104-C$7)/C$8</f>
        <v>-18185.996760590864</v>
      </c>
      <c r="F104" s="29">
        <f>ROUND(2*E104,0)/2</f>
        <v>-18186</v>
      </c>
      <c r="G104" s="28">
        <f>C104-(C$7+C$8*F104)</f>
        <v>3.1472000009671319E-3</v>
      </c>
      <c r="H104" s="29">
        <f>G104</f>
        <v>3.1472000009671319E-3</v>
      </c>
      <c r="I104" s="29"/>
      <c r="J104" s="29"/>
      <c r="K104" s="29"/>
      <c r="L104" s="29"/>
      <c r="N104" s="29"/>
      <c r="O104" s="29">
        <f ca="1">+C$11+C$12*F104</f>
        <v>0.21598170389979754</v>
      </c>
      <c r="P104" s="29"/>
      <c r="Q104" s="83">
        <f>+C104-15018.5</f>
        <v>9815.8849999999984</v>
      </c>
    </row>
    <row r="105" spans="1:17" x14ac:dyDescent="0.2">
      <c r="A105" s="26" t="s">
        <v>63</v>
      </c>
      <c r="B105" s="27" t="s">
        <v>52</v>
      </c>
      <c r="C105" s="26">
        <v>24864.499500000002</v>
      </c>
      <c r="D105" s="28"/>
      <c r="E105" s="29">
        <f>(C105-C$7)/C$8</f>
        <v>-18154.999942359264</v>
      </c>
      <c r="F105" s="29">
        <f>ROUND(2*E105,0)/2</f>
        <v>-18155</v>
      </c>
      <c r="G105" s="28">
        <f>C105-(C$7+C$8*F105)</f>
        <v>5.6000004406087101E-5</v>
      </c>
      <c r="H105" s="29">
        <f>G105</f>
        <v>5.6000004406087101E-5</v>
      </c>
      <c r="I105" s="29"/>
      <c r="J105" s="29"/>
      <c r="K105" s="29"/>
      <c r="L105" s="29"/>
      <c r="N105" s="29"/>
      <c r="O105" s="29">
        <f ca="1">+C$11+C$12*F105</f>
        <v>0.21569925440006782</v>
      </c>
      <c r="P105" s="29"/>
      <c r="Q105" s="83">
        <f>+C105-15018.5</f>
        <v>9845.9995000000017</v>
      </c>
    </row>
    <row r="106" spans="1:17" x14ac:dyDescent="0.2">
      <c r="A106" s="26" t="s">
        <v>62</v>
      </c>
      <c r="B106" s="27" t="s">
        <v>52</v>
      </c>
      <c r="C106" s="26">
        <v>24870.329699999998</v>
      </c>
      <c r="D106" s="28"/>
      <c r="E106" s="29">
        <f>(C106-C$7)/C$8</f>
        <v>-18148.998924588628</v>
      </c>
      <c r="F106" s="29">
        <f>ROUND(2*E106,0)/2</f>
        <v>-18149</v>
      </c>
      <c r="G106" s="28">
        <f>C106-(C$7+C$8*F106)</f>
        <v>1.0448000030010007E-3</v>
      </c>
      <c r="H106" s="29">
        <f>G106</f>
        <v>1.0448000030010007E-3</v>
      </c>
      <c r="I106" s="29"/>
      <c r="J106" s="29"/>
      <c r="K106" s="29"/>
      <c r="L106" s="29"/>
      <c r="N106" s="29"/>
      <c r="O106" s="29">
        <f ca="1">+C$11+C$12*F106</f>
        <v>0.21564458675495884</v>
      </c>
      <c r="P106" s="29"/>
      <c r="Q106" s="83">
        <f>+C106-15018.5</f>
        <v>9851.8296999999984</v>
      </c>
    </row>
    <row r="107" spans="1:17" x14ac:dyDescent="0.2">
      <c r="A107" s="26" t="s">
        <v>62</v>
      </c>
      <c r="B107" s="27" t="s">
        <v>52</v>
      </c>
      <c r="C107" s="26">
        <v>24871.303400000001</v>
      </c>
      <c r="D107" s="28"/>
      <c r="E107" s="29">
        <f>(C107-C$7)/C$8</f>
        <v>-18147.996696362618</v>
      </c>
      <c r="F107" s="29">
        <f>ROUND(2*E107,0)/2</f>
        <v>-18148</v>
      </c>
      <c r="G107" s="28">
        <f>C107-(C$7+C$8*F107)</f>
        <v>3.2096000031742733E-3</v>
      </c>
      <c r="H107" s="29">
        <f>G107</f>
        <v>3.2096000031742733E-3</v>
      </c>
      <c r="I107" s="29"/>
      <c r="J107" s="29"/>
      <c r="K107" s="29"/>
      <c r="L107" s="29"/>
      <c r="N107" s="29"/>
      <c r="O107" s="29">
        <f ca="1">+C$11+C$12*F107</f>
        <v>0.21563547548077405</v>
      </c>
      <c r="P107" s="29"/>
      <c r="Q107" s="83">
        <f>+C107-15018.5</f>
        <v>9852.8034000000007</v>
      </c>
    </row>
    <row r="108" spans="1:17" x14ac:dyDescent="0.2">
      <c r="A108" s="26" t="s">
        <v>62</v>
      </c>
      <c r="B108" s="27" t="s">
        <v>52</v>
      </c>
      <c r="C108" s="26">
        <v>24874.216799999998</v>
      </c>
      <c r="D108" s="28"/>
      <c r="E108" s="29">
        <f>(C108-C$7)/C$8</f>
        <v>-18144.997937285236</v>
      </c>
      <c r="F108" s="29">
        <f>ROUND(2*E108,0)/2</f>
        <v>-18145</v>
      </c>
      <c r="G108" s="28">
        <f>C108-(C$7+C$8*F108)</f>
        <v>2.0040000017615966E-3</v>
      </c>
      <c r="H108" s="29">
        <f>G108</f>
        <v>2.0040000017615966E-3</v>
      </c>
      <c r="I108" s="29"/>
      <c r="J108" s="29"/>
      <c r="K108" s="29"/>
      <c r="L108" s="29"/>
      <c r="N108" s="29"/>
      <c r="O108" s="29">
        <f ca="1">+C$11+C$12*F108</f>
        <v>0.21560814165821957</v>
      </c>
      <c r="P108" s="29"/>
      <c r="Q108" s="83">
        <f>+C108-15018.5</f>
        <v>9855.7167999999983</v>
      </c>
    </row>
    <row r="109" spans="1:17" x14ac:dyDescent="0.2">
      <c r="A109" s="26" t="s">
        <v>62</v>
      </c>
      <c r="B109" s="27" t="s">
        <v>52</v>
      </c>
      <c r="C109" s="26">
        <v>24903.363000000001</v>
      </c>
      <c r="D109" s="28"/>
      <c r="E109" s="29">
        <f>(C109-C$7)/C$8</f>
        <v>-18114.997789066208</v>
      </c>
      <c r="F109" s="29">
        <f>ROUND(2*E109,0)/2</f>
        <v>-18115</v>
      </c>
      <c r="G109" s="28">
        <f>C109-(C$7+C$8*F109)</f>
        <v>2.148000003217021E-3</v>
      </c>
      <c r="H109" s="29">
        <f>G109</f>
        <v>2.148000003217021E-3</v>
      </c>
      <c r="I109" s="29"/>
      <c r="J109" s="29"/>
      <c r="K109" s="29"/>
      <c r="L109" s="29"/>
      <c r="N109" s="29"/>
      <c r="O109" s="29">
        <f ca="1">+C$11+C$12*F109</f>
        <v>0.21533480343267464</v>
      </c>
      <c r="P109" s="29"/>
      <c r="Q109" s="83">
        <f>+C109-15018.5</f>
        <v>9884.8630000000012</v>
      </c>
    </row>
    <row r="110" spans="1:17" x14ac:dyDescent="0.2">
      <c r="A110" s="26" t="s">
        <v>62</v>
      </c>
      <c r="B110" s="27" t="s">
        <v>52</v>
      </c>
      <c r="C110" s="26">
        <v>24940.277699999999</v>
      </c>
      <c r="D110" s="28"/>
      <c r="E110" s="29">
        <f>(C110-C$7)/C$8</f>
        <v>-18077.001533243467</v>
      </c>
      <c r="F110" s="29">
        <f>ROUND(2*E110,0)/2</f>
        <v>-18077</v>
      </c>
      <c r="G110" s="28">
        <f>C110-(C$7+C$8*F110)</f>
        <v>-1.4895999993314035E-3</v>
      </c>
      <c r="H110" s="29">
        <f>G110</f>
        <v>-1.4895999993314035E-3</v>
      </c>
      <c r="I110" s="29"/>
      <c r="J110" s="29"/>
      <c r="K110" s="29"/>
      <c r="L110" s="29"/>
      <c r="N110" s="29"/>
      <c r="O110" s="29">
        <f ca="1">+C$11+C$12*F110</f>
        <v>0.2149885750136511</v>
      </c>
      <c r="P110" s="29"/>
      <c r="Q110" s="83">
        <f>+C110-15018.5</f>
        <v>9921.7776999999987</v>
      </c>
    </row>
    <row r="111" spans="1:17" x14ac:dyDescent="0.2">
      <c r="A111" s="26" t="s">
        <v>55</v>
      </c>
      <c r="B111" s="27" t="s">
        <v>52</v>
      </c>
      <c r="C111" s="26">
        <v>25108.355</v>
      </c>
      <c r="D111" s="28"/>
      <c r="E111" s="29">
        <f>(C111-C$7)/C$8</f>
        <v>-17903.999772730825</v>
      </c>
      <c r="F111" s="29">
        <f>ROUND(2*E111,0)/2</f>
        <v>-17904</v>
      </c>
      <c r="G111" s="28">
        <f>C111-(C$7+C$8*F111)</f>
        <v>2.2080000417190604E-4</v>
      </c>
      <c r="H111" s="29">
        <f>G111</f>
        <v>2.2080000417190604E-4</v>
      </c>
      <c r="I111" s="29"/>
      <c r="J111" s="29"/>
      <c r="K111" s="29"/>
      <c r="L111" s="29"/>
      <c r="N111" s="29"/>
      <c r="O111" s="29">
        <f ca="1">+C$11+C$12*F111</f>
        <v>0.21341232457967552</v>
      </c>
      <c r="P111" s="29"/>
      <c r="Q111" s="83">
        <f>+C111-15018.5</f>
        <v>10089.855</v>
      </c>
    </row>
    <row r="112" spans="1:17" x14ac:dyDescent="0.2">
      <c r="A112" s="26" t="s">
        <v>64</v>
      </c>
      <c r="B112" s="27" t="s">
        <v>52</v>
      </c>
      <c r="C112" s="26">
        <v>25180.248</v>
      </c>
      <c r="D112" s="28"/>
      <c r="E112" s="29">
        <f>(C112-C$7)/C$8</f>
        <v>-17830.000395250729</v>
      </c>
      <c r="F112" s="29">
        <f>ROUND(2*E112,0)/2</f>
        <v>-17830</v>
      </c>
      <c r="G112" s="28">
        <f>C112-(C$7+C$8*F112)</f>
        <v>-3.839999990304932E-4</v>
      </c>
      <c r="H112" s="29">
        <f>G112</f>
        <v>-3.839999990304932E-4</v>
      </c>
      <c r="I112" s="29"/>
      <c r="J112" s="29"/>
      <c r="K112" s="29"/>
      <c r="L112" s="29"/>
      <c r="N112" s="29"/>
      <c r="O112" s="29">
        <f ca="1">+C$11+C$12*F112</f>
        <v>0.21273809028999813</v>
      </c>
      <c r="P112" s="29"/>
      <c r="Q112" s="83">
        <f>+C112-15018.5</f>
        <v>10161.748</v>
      </c>
    </row>
    <row r="113" spans="1:17" x14ac:dyDescent="0.2">
      <c r="A113" s="26" t="s">
        <v>65</v>
      </c>
      <c r="B113" s="27" t="s">
        <v>52</v>
      </c>
      <c r="C113" s="26">
        <v>25211.339499999998</v>
      </c>
      <c r="D113" s="28"/>
      <c r="E113" s="29">
        <f>(C113-C$7)/C$8</f>
        <v>-17797.997952107136</v>
      </c>
      <c r="F113" s="29">
        <f>ROUND(2*E113,0)/2</f>
        <v>-17798</v>
      </c>
      <c r="G113" s="28">
        <f>C113-(C$7+C$8*F113)</f>
        <v>1.9896000012522563E-3</v>
      </c>
      <c r="H113" s="29">
        <f>G113</f>
        <v>1.9896000012522563E-3</v>
      </c>
      <c r="I113" s="29"/>
      <c r="J113" s="29"/>
      <c r="K113" s="29"/>
      <c r="L113" s="29"/>
      <c r="N113" s="29"/>
      <c r="O113" s="29">
        <f ca="1">+C$11+C$12*F113</f>
        <v>0.21244652951608356</v>
      </c>
      <c r="P113" s="29"/>
      <c r="Q113" s="83">
        <f>+C113-15018.5</f>
        <v>10192.839499999998</v>
      </c>
    </row>
    <row r="114" spans="1:17" x14ac:dyDescent="0.2">
      <c r="A114" s="26" t="s">
        <v>65</v>
      </c>
      <c r="B114" s="27" t="s">
        <v>52</v>
      </c>
      <c r="C114" s="26">
        <v>25212.315699999999</v>
      </c>
      <c r="D114" s="28"/>
      <c r="E114" s="29">
        <f>(C114-C$7)/C$8</f>
        <v>-17796.993150634171</v>
      </c>
      <c r="F114" s="29">
        <f>ROUND(2*E114,0)/2</f>
        <v>-17797</v>
      </c>
      <c r="G114" s="28">
        <f>C114-(C$7+C$8*F114)</f>
        <v>6.6544000037538353E-3</v>
      </c>
      <c r="H114" s="29">
        <f>G114</f>
        <v>6.6544000037538353E-3</v>
      </c>
      <c r="I114" s="29"/>
      <c r="J114" s="29"/>
      <c r="K114" s="29"/>
      <c r="L114" s="29"/>
      <c r="N114" s="29"/>
      <c r="O114" s="29">
        <f ca="1">+C$11+C$12*F114</f>
        <v>0.21243741824189871</v>
      </c>
      <c r="P114" s="29"/>
      <c r="Q114" s="83">
        <f>+C114-15018.5</f>
        <v>10193.815699999999</v>
      </c>
    </row>
    <row r="115" spans="1:17" x14ac:dyDescent="0.2">
      <c r="A115" s="26" t="s">
        <v>66</v>
      </c>
      <c r="B115" s="27" t="s">
        <v>52</v>
      </c>
      <c r="C115" s="26">
        <v>25242.424999999999</v>
      </c>
      <c r="D115" s="28"/>
      <c r="E115" s="29">
        <f>(C115-C$7)/C$8</f>
        <v>-17766.001684756247</v>
      </c>
      <c r="F115" s="29">
        <f>ROUND(2*E115,0)/2</f>
        <v>-17766</v>
      </c>
      <c r="G115" s="28">
        <f>C115-(C$7+C$8*F115)</f>
        <v>-1.6367999960493762E-3</v>
      </c>
      <c r="H115" s="29">
        <f>G115</f>
        <v>-1.6367999960493762E-3</v>
      </c>
      <c r="I115" s="29"/>
      <c r="J115" s="29"/>
      <c r="K115" s="29"/>
      <c r="L115" s="29"/>
      <c r="N115" s="29"/>
      <c r="O115" s="29">
        <f ca="1">+C$11+C$12*F115</f>
        <v>0.21215496874216899</v>
      </c>
      <c r="P115" s="29"/>
      <c r="Q115" s="83">
        <f>+C115-15018.5</f>
        <v>10223.924999999999</v>
      </c>
    </row>
    <row r="116" spans="1:17" x14ac:dyDescent="0.2">
      <c r="A116" s="26" t="s">
        <v>66</v>
      </c>
      <c r="B116" s="27" t="s">
        <v>52</v>
      </c>
      <c r="C116" s="26">
        <v>25243.399600000001</v>
      </c>
      <c r="D116" s="28"/>
      <c r="E116" s="29">
        <f>(C116-C$7)/C$8</f>
        <v>-17764.998530161334</v>
      </c>
      <c r="F116" s="29">
        <f>ROUND(2*E116,0)/2</f>
        <v>-17765</v>
      </c>
      <c r="G116" s="28">
        <f>C116-(C$7+C$8*F116)</f>
        <v>1.4280000032158569E-3</v>
      </c>
      <c r="H116" s="29">
        <f>G116</f>
        <v>1.4280000032158569E-3</v>
      </c>
      <c r="I116" s="29"/>
      <c r="J116" s="29"/>
      <c r="K116" s="29"/>
      <c r="L116" s="29"/>
      <c r="N116" s="29"/>
      <c r="O116" s="29">
        <f ca="1">+C$11+C$12*F116</f>
        <v>0.21214585746798414</v>
      </c>
      <c r="P116" s="29"/>
      <c r="Q116" s="83">
        <f>+C116-15018.5</f>
        <v>10224.899600000001</v>
      </c>
    </row>
    <row r="117" spans="1:17" x14ac:dyDescent="0.2">
      <c r="A117" s="26" t="s">
        <v>66</v>
      </c>
      <c r="B117" s="27" t="s">
        <v>52</v>
      </c>
      <c r="C117" s="26">
        <v>25244.370800000001</v>
      </c>
      <c r="D117" s="28"/>
      <c r="E117" s="29">
        <f>(C117-C$7)/C$8</f>
        <v>-17763.998875182286</v>
      </c>
      <c r="F117" s="29">
        <f>ROUND(2*E117,0)/2</f>
        <v>-17764</v>
      </c>
      <c r="G117" s="28">
        <f>C117-(C$7+C$8*F117)</f>
        <v>1.0928000046988018E-3</v>
      </c>
      <c r="H117" s="29">
        <f>G117</f>
        <v>1.0928000046988018E-3</v>
      </c>
      <c r="I117" s="29"/>
      <c r="J117" s="29"/>
      <c r="K117" s="29"/>
      <c r="L117" s="29"/>
      <c r="N117" s="29"/>
      <c r="O117" s="29">
        <f ca="1">+C$11+C$12*F117</f>
        <v>0.21213674619379935</v>
      </c>
      <c r="P117" s="29"/>
      <c r="Q117" s="83">
        <f>+C117-15018.5</f>
        <v>10225.870800000001</v>
      </c>
    </row>
    <row r="118" spans="1:17" x14ac:dyDescent="0.2">
      <c r="A118" s="26" t="s">
        <v>66</v>
      </c>
      <c r="B118" s="27" t="s">
        <v>52</v>
      </c>
      <c r="C118" s="26">
        <v>25245.341799999998</v>
      </c>
      <c r="D118" s="28"/>
      <c r="E118" s="29">
        <f>(C118-C$7)/C$8</f>
        <v>-17762.999426062997</v>
      </c>
      <c r="F118" s="29">
        <f>ROUND(2*E118,0)/2</f>
        <v>-17763</v>
      </c>
      <c r="G118" s="28">
        <f>C118-(C$7+C$8*F118)</f>
        <v>5.5760000032023527E-4</v>
      </c>
      <c r="H118" s="29">
        <f>G118</f>
        <v>5.5760000032023527E-4</v>
      </c>
      <c r="I118" s="29"/>
      <c r="J118" s="29"/>
      <c r="K118" s="29"/>
      <c r="L118" s="29"/>
      <c r="N118" s="29"/>
      <c r="O118" s="29">
        <f ca="1">+C$11+C$12*F118</f>
        <v>0.21212763491961451</v>
      </c>
      <c r="P118" s="29"/>
      <c r="Q118" s="83">
        <f>+C118-15018.5</f>
        <v>10226.841799999998</v>
      </c>
    </row>
    <row r="119" spans="1:17" x14ac:dyDescent="0.2">
      <c r="A119" s="26" t="s">
        <v>66</v>
      </c>
      <c r="B119" s="27" t="s">
        <v>52</v>
      </c>
      <c r="C119" s="26">
        <v>25248.255499999999</v>
      </c>
      <c r="D119" s="28"/>
      <c r="E119" s="29">
        <f>(C119-C$7)/C$8</f>
        <v>-17760.000358195975</v>
      </c>
      <c r="F119" s="29">
        <f>ROUND(2*E119,0)/2</f>
        <v>-17760</v>
      </c>
      <c r="G119" s="28">
        <f>C119-(C$7+C$8*F119)</f>
        <v>-3.4799999775714241E-4</v>
      </c>
      <c r="H119" s="29">
        <f>G119</f>
        <v>-3.4799999775714241E-4</v>
      </c>
      <c r="I119" s="29"/>
      <c r="J119" s="29"/>
      <c r="K119" s="29"/>
      <c r="L119" s="29"/>
      <c r="N119" s="29"/>
      <c r="O119" s="29">
        <f ca="1">+C$11+C$12*F119</f>
        <v>0.21210030109706002</v>
      </c>
      <c r="P119" s="29"/>
      <c r="Q119" s="83">
        <f>+C119-15018.5</f>
        <v>10229.755499999999</v>
      </c>
    </row>
    <row r="120" spans="1:17" x14ac:dyDescent="0.2">
      <c r="A120" s="26" t="s">
        <v>66</v>
      </c>
      <c r="B120" s="27" t="s">
        <v>52</v>
      </c>
      <c r="C120" s="26">
        <v>25275.461500000001</v>
      </c>
      <c r="D120" s="28"/>
      <c r="E120" s="29">
        <f>(C120-C$7)/C$8</f>
        <v>-17731.99725547772</v>
      </c>
      <c r="F120" s="29">
        <f>ROUND(2*E120,0)/2</f>
        <v>-17732</v>
      </c>
      <c r="G120" s="28">
        <f>C120-(C$7+C$8*F120)</f>
        <v>2.6664000033633783E-3</v>
      </c>
      <c r="H120" s="29">
        <f>G120</f>
        <v>2.6664000033633783E-3</v>
      </c>
      <c r="I120" s="29"/>
      <c r="J120" s="29"/>
      <c r="K120" s="29"/>
      <c r="L120" s="29"/>
      <c r="N120" s="29"/>
      <c r="O120" s="29">
        <f ca="1">+C$11+C$12*F120</f>
        <v>0.21184518541988479</v>
      </c>
      <c r="P120" s="29"/>
      <c r="Q120" s="83">
        <f>+C120-15018.5</f>
        <v>10256.961500000001</v>
      </c>
    </row>
    <row r="121" spans="1:17" x14ac:dyDescent="0.2">
      <c r="A121" s="26" t="s">
        <v>66</v>
      </c>
      <c r="B121" s="27" t="s">
        <v>52</v>
      </c>
      <c r="C121" s="26">
        <v>25280.318200000002</v>
      </c>
      <c r="D121" s="28"/>
      <c r="E121" s="29">
        <f>(C121-C$7)/C$8</f>
        <v>-17726.998260073331</v>
      </c>
      <c r="F121" s="29">
        <f>ROUND(2*E121,0)/2</f>
        <v>-17727</v>
      </c>
      <c r="G121" s="28">
        <f>C121-(C$7+C$8*F121)</f>
        <v>1.6904000040085521E-3</v>
      </c>
      <c r="H121" s="29">
        <f>G121</f>
        <v>1.6904000040085521E-3</v>
      </c>
      <c r="I121" s="29"/>
      <c r="J121" s="29"/>
      <c r="K121" s="29"/>
      <c r="L121" s="29"/>
      <c r="N121" s="29"/>
      <c r="O121" s="29">
        <f ca="1">+C$11+C$12*F121</f>
        <v>0.2117996290489606</v>
      </c>
      <c r="P121" s="29"/>
      <c r="Q121" s="83">
        <f>+C121-15018.5</f>
        <v>10261.818200000002</v>
      </c>
    </row>
    <row r="122" spans="1:17" x14ac:dyDescent="0.2">
      <c r="A122" s="26" t="s">
        <v>66</v>
      </c>
      <c r="B122" s="27" t="s">
        <v>52</v>
      </c>
      <c r="C122" s="26">
        <v>25445.479200000002</v>
      </c>
      <c r="D122" s="28"/>
      <c r="E122" s="29">
        <f>(C122-C$7)/C$8</f>
        <v>-17556.99824360455</v>
      </c>
      <c r="F122" s="29">
        <f>ROUND(2*E122,0)/2</f>
        <v>-17557</v>
      </c>
      <c r="G122" s="28">
        <f>C122-(C$7+C$8*F122)</f>
        <v>1.7064000057871453E-3</v>
      </c>
      <c r="H122" s="29">
        <f>G122</f>
        <v>1.7064000057871453E-3</v>
      </c>
      <c r="I122" s="29"/>
      <c r="J122" s="29"/>
      <c r="K122" s="29"/>
      <c r="L122" s="29"/>
      <c r="N122" s="29"/>
      <c r="O122" s="29">
        <f ca="1">+C$11+C$12*F122</f>
        <v>0.21025071243753951</v>
      </c>
      <c r="P122" s="29"/>
      <c r="Q122" s="83">
        <f>+C122-15018.5</f>
        <v>10426.979200000002</v>
      </c>
    </row>
    <row r="123" spans="1:17" x14ac:dyDescent="0.2">
      <c r="A123" s="26" t="s">
        <v>66</v>
      </c>
      <c r="B123" s="27" t="s">
        <v>52</v>
      </c>
      <c r="C123" s="26">
        <v>25510.5717</v>
      </c>
      <c r="D123" s="28"/>
      <c r="E123" s="29">
        <f>(C123-C$7)/C$8</f>
        <v>-17489.998612505235</v>
      </c>
      <c r="F123" s="29">
        <f>ROUND(2*E123,0)/2</f>
        <v>-17490</v>
      </c>
      <c r="G123" s="28">
        <f>C123-(C$7+C$8*F123)</f>
        <v>1.3480000052368268E-3</v>
      </c>
      <c r="H123" s="29">
        <f>G123</f>
        <v>1.3480000052368268E-3</v>
      </c>
      <c r="I123" s="29"/>
      <c r="J123" s="29"/>
      <c r="K123" s="29"/>
      <c r="L123" s="29"/>
      <c r="N123" s="29"/>
      <c r="O123" s="29">
        <f ca="1">+C$11+C$12*F123</f>
        <v>0.20964025706715594</v>
      </c>
      <c r="P123" s="29"/>
      <c r="Q123" s="83">
        <f>+C123-15018.5</f>
        <v>10492.0717</v>
      </c>
    </row>
    <row r="124" spans="1:17" x14ac:dyDescent="0.2">
      <c r="A124" s="26" t="s">
        <v>66</v>
      </c>
      <c r="B124" s="27" t="s">
        <v>52</v>
      </c>
      <c r="C124" s="26">
        <v>25511.541399999998</v>
      </c>
      <c r="D124" s="28"/>
      <c r="E124" s="29">
        <f>(C124-C$7)/C$8</f>
        <v>-17489.000501474366</v>
      </c>
      <c r="F124" s="29">
        <f>ROUND(2*E124,0)/2</f>
        <v>-17489</v>
      </c>
      <c r="G124" s="28">
        <f>C124-(C$7+C$8*F124)</f>
        <v>-4.8719999904278666E-4</v>
      </c>
      <c r="H124" s="29">
        <f>G124</f>
        <v>-4.8719999904278666E-4</v>
      </c>
      <c r="I124" s="29"/>
      <c r="J124" s="29"/>
      <c r="K124" s="29"/>
      <c r="L124" s="29"/>
      <c r="N124" s="29"/>
      <c r="O124" s="29">
        <f ca="1">+C$11+C$12*F124</f>
        <v>0.2096311457929711</v>
      </c>
      <c r="P124" s="29"/>
      <c r="Q124" s="83">
        <f>+C124-15018.5</f>
        <v>10493.041399999998</v>
      </c>
    </row>
    <row r="125" spans="1:17" x14ac:dyDescent="0.2">
      <c r="A125" s="26" t="s">
        <v>66</v>
      </c>
      <c r="B125" s="27" t="s">
        <v>52</v>
      </c>
      <c r="C125" s="26">
        <v>25515.429800000002</v>
      </c>
      <c r="D125" s="28"/>
      <c r="E125" s="29">
        <f>(C125-C$7)/C$8</f>
        <v>-17484.99817608255</v>
      </c>
      <c r="F125" s="29">
        <f>ROUND(2*E125,0)/2</f>
        <v>-17485</v>
      </c>
      <c r="G125" s="28">
        <f>C125-(C$7+C$8*F125)</f>
        <v>1.772000003256835E-3</v>
      </c>
      <c r="H125" s="29">
        <f>G125</f>
        <v>1.772000003256835E-3</v>
      </c>
      <c r="I125" s="29"/>
      <c r="J125" s="29"/>
      <c r="K125" s="29"/>
      <c r="L125" s="29"/>
      <c r="N125" s="29"/>
      <c r="O125" s="29">
        <f ca="1">+C$11+C$12*F125</f>
        <v>0.20959470069623176</v>
      </c>
      <c r="P125" s="29"/>
      <c r="Q125" s="83">
        <f>+C125-15018.5</f>
        <v>10496.929800000002</v>
      </c>
    </row>
    <row r="126" spans="1:17" x14ac:dyDescent="0.2">
      <c r="A126" s="26" t="s">
        <v>66</v>
      </c>
      <c r="B126" s="27" t="s">
        <v>52</v>
      </c>
      <c r="C126" s="26">
        <v>25516.401000000002</v>
      </c>
      <c r="D126" s="28"/>
      <c r="E126" s="29">
        <f>(C126-C$7)/C$8</f>
        <v>-17483.998521103502</v>
      </c>
      <c r="F126" s="29">
        <f>ROUND(2*E126,0)/2</f>
        <v>-17484</v>
      </c>
      <c r="G126" s="28">
        <f>C126-(C$7+C$8*F126)</f>
        <v>1.43680000473978E-3</v>
      </c>
      <c r="H126" s="29">
        <f>G126</f>
        <v>1.43680000473978E-3</v>
      </c>
      <c r="I126" s="29"/>
      <c r="J126" s="29"/>
      <c r="K126" s="29"/>
      <c r="L126" s="29"/>
      <c r="N126" s="29"/>
      <c r="O126" s="29">
        <f ca="1">+C$11+C$12*F126</f>
        <v>0.20958558942204691</v>
      </c>
      <c r="P126" s="29"/>
      <c r="Q126" s="83">
        <f>+C126-15018.5</f>
        <v>10497.901000000002</v>
      </c>
    </row>
    <row r="127" spans="1:17" x14ac:dyDescent="0.2">
      <c r="A127" s="26" t="s">
        <v>66</v>
      </c>
      <c r="B127" s="27" t="s">
        <v>52</v>
      </c>
      <c r="C127" s="26">
        <v>25517.372500000001</v>
      </c>
      <c r="D127" s="28"/>
      <c r="E127" s="29">
        <f>(C127-C$7)/C$8</f>
        <v>-17482.99855733482</v>
      </c>
      <c r="F127" s="29">
        <f>ROUND(2*E127,0)/2</f>
        <v>-17483</v>
      </c>
      <c r="G127" s="28">
        <f>C127-(C$7+C$8*F127)</f>
        <v>1.4016000059200451E-3</v>
      </c>
      <c r="H127" s="29">
        <f>G127</f>
        <v>1.4016000059200451E-3</v>
      </c>
      <c r="I127" s="29"/>
      <c r="J127" s="29"/>
      <c r="K127" s="29"/>
      <c r="L127" s="29"/>
      <c r="N127" s="29"/>
      <c r="O127" s="29">
        <f ca="1">+C$11+C$12*F127</f>
        <v>0.20957647814786212</v>
      </c>
      <c r="P127" s="29"/>
      <c r="Q127" s="83">
        <f>+C127-15018.5</f>
        <v>10498.872500000001</v>
      </c>
    </row>
    <row r="128" spans="1:17" x14ac:dyDescent="0.2">
      <c r="A128" s="26" t="s">
        <v>66</v>
      </c>
      <c r="B128" s="27" t="s">
        <v>52</v>
      </c>
      <c r="C128" s="26">
        <v>25579.549900000002</v>
      </c>
      <c r="D128" s="28"/>
      <c r="E128" s="29">
        <f>(C128-C$7)/C$8</f>
        <v>-17418.999435120822</v>
      </c>
      <c r="F128" s="29">
        <f>ROUND(2*E128,0)/2</f>
        <v>-17419</v>
      </c>
      <c r="G128" s="28">
        <f>C128-(C$7+C$8*F128)</f>
        <v>5.4880000607226975E-4</v>
      </c>
      <c r="H128" s="29">
        <f>G128</f>
        <v>5.4880000607226975E-4</v>
      </c>
      <c r="I128" s="29"/>
      <c r="J128" s="29"/>
      <c r="K128" s="29"/>
      <c r="L128" s="29"/>
      <c r="N128" s="29"/>
      <c r="O128" s="29">
        <f ca="1">+C$11+C$12*F128</f>
        <v>0.20899335660003299</v>
      </c>
      <c r="P128" s="29"/>
      <c r="Q128" s="83">
        <f>+C128-15018.5</f>
        <v>10561.049900000002</v>
      </c>
    </row>
    <row r="129" spans="1:17" x14ac:dyDescent="0.2">
      <c r="A129" s="26" t="s">
        <v>66</v>
      </c>
      <c r="B129" s="27" t="s">
        <v>52</v>
      </c>
      <c r="C129" s="26">
        <v>25588.293300000001</v>
      </c>
      <c r="D129" s="28"/>
      <c r="E129" s="29">
        <f>(C129-C$7)/C$8</f>
        <v>-17409.999864132555</v>
      </c>
      <c r="F129" s="29">
        <f>ROUND(2*E129,0)/2</f>
        <v>-17410</v>
      </c>
      <c r="G129" s="28">
        <f>C129-(C$7+C$8*F129)</f>
        <v>1.320000046689529E-4</v>
      </c>
      <c r="H129" s="29">
        <f>G129</f>
        <v>1.320000046689529E-4</v>
      </c>
      <c r="I129" s="29"/>
      <c r="J129" s="29"/>
      <c r="K129" s="29"/>
      <c r="L129" s="29"/>
      <c r="N129" s="29"/>
      <c r="O129" s="29">
        <f ca="1">+C$11+C$12*F129</f>
        <v>0.20891135513236953</v>
      </c>
      <c r="P129" s="29"/>
      <c r="Q129" s="83">
        <f>+C129-15018.5</f>
        <v>10569.793300000001</v>
      </c>
    </row>
    <row r="130" spans="1:17" x14ac:dyDescent="0.2">
      <c r="A130" s="26" t="s">
        <v>66</v>
      </c>
      <c r="B130" s="27" t="s">
        <v>52</v>
      </c>
      <c r="C130" s="26">
        <v>25589.265299999999</v>
      </c>
      <c r="D130" s="28"/>
      <c r="E130" s="29">
        <f>(C130-C$7)/C$8</f>
        <v>-17408.999385714484</v>
      </c>
      <c r="F130" s="29">
        <f>ROUND(2*E130,0)/2</f>
        <v>-17409</v>
      </c>
      <c r="G130" s="28">
        <f>C130-(C$7+C$8*F130)</f>
        <v>5.9680000049411319E-4</v>
      </c>
      <c r="H130" s="29">
        <f>G130</f>
        <v>5.9680000049411319E-4</v>
      </c>
      <c r="I130" s="29"/>
      <c r="J130" s="29"/>
      <c r="K130" s="29"/>
      <c r="L130" s="29"/>
      <c r="N130" s="29"/>
      <c r="O130" s="29">
        <f ca="1">+C$11+C$12*F130</f>
        <v>0.20890224385818468</v>
      </c>
      <c r="P130" s="29"/>
      <c r="Q130" s="83">
        <f>+C130-15018.5</f>
        <v>10570.765299999999</v>
      </c>
    </row>
    <row r="131" spans="1:17" x14ac:dyDescent="0.2">
      <c r="A131" s="26" t="s">
        <v>67</v>
      </c>
      <c r="B131" s="27" t="s">
        <v>52</v>
      </c>
      <c r="C131" s="26">
        <v>25589.271000000001</v>
      </c>
      <c r="D131" s="28"/>
      <c r="E131" s="29">
        <f>(C131-C$7)/C$8</f>
        <v>-17408.993518711413</v>
      </c>
      <c r="F131" s="29">
        <f>ROUND(2*E131,0)/2</f>
        <v>-17409</v>
      </c>
      <c r="G131" s="28">
        <f>C131-(C$7+C$8*F131)</f>
        <v>6.2968000020191539E-3</v>
      </c>
      <c r="H131" s="29">
        <f>G131</f>
        <v>6.2968000020191539E-3</v>
      </c>
      <c r="I131" s="29"/>
      <c r="J131" s="29"/>
      <c r="K131" s="29"/>
      <c r="L131" s="29"/>
      <c r="N131" s="29"/>
      <c r="O131" s="29">
        <f ca="1">+C$11+C$12*F131</f>
        <v>0.20890224385818468</v>
      </c>
      <c r="P131" s="29"/>
      <c r="Q131" s="83">
        <f>+C131-15018.5</f>
        <v>10570.771000000001</v>
      </c>
    </row>
    <row r="132" spans="1:17" x14ac:dyDescent="0.2">
      <c r="A132" s="26" t="s">
        <v>66</v>
      </c>
      <c r="B132" s="27" t="s">
        <v>52</v>
      </c>
      <c r="C132" s="26">
        <v>25590.240600000001</v>
      </c>
      <c r="D132" s="28"/>
      <c r="E132" s="29">
        <f>(C132-C$7)/C$8</f>
        <v>-17407.995510610421</v>
      </c>
      <c r="F132" s="29">
        <f>ROUND(2*E132,0)/2</f>
        <v>-17408</v>
      </c>
      <c r="G132" s="28">
        <f>C132-(C$7+C$8*F132)</f>
        <v>4.3616000039037317E-3</v>
      </c>
      <c r="H132" s="29">
        <f>G132</f>
        <v>4.3616000039037317E-3</v>
      </c>
      <c r="I132" s="29"/>
      <c r="J132" s="29"/>
      <c r="K132" s="29"/>
      <c r="L132" s="29"/>
      <c r="N132" s="29"/>
      <c r="O132" s="29">
        <f ca="1">+C$11+C$12*F132</f>
        <v>0.20889313258399989</v>
      </c>
      <c r="P132" s="29"/>
      <c r="Q132" s="83">
        <f>+C132-15018.5</f>
        <v>10571.740600000001</v>
      </c>
    </row>
    <row r="133" spans="1:17" x14ac:dyDescent="0.2">
      <c r="A133" s="26" t="s">
        <v>68</v>
      </c>
      <c r="B133" s="27" t="s">
        <v>52</v>
      </c>
      <c r="C133" s="26">
        <v>25590.241000000002</v>
      </c>
      <c r="D133" s="28"/>
      <c r="E133" s="29">
        <f>(C133-C$7)/C$8</f>
        <v>-17407.995098890904</v>
      </c>
      <c r="F133" s="29">
        <f>ROUND(2*E133,0)/2</f>
        <v>-17408</v>
      </c>
      <c r="G133" s="28">
        <f>C133-(C$7+C$8*F133)</f>
        <v>4.7616000047128182E-3</v>
      </c>
      <c r="H133" s="29">
        <f>G133</f>
        <v>4.7616000047128182E-3</v>
      </c>
      <c r="I133" s="29"/>
      <c r="J133" s="29"/>
      <c r="K133" s="29"/>
      <c r="L133" s="29"/>
      <c r="N133" s="29"/>
      <c r="O133" s="29">
        <f ca="1">+C$11+C$12*F133</f>
        <v>0.20889313258399989</v>
      </c>
      <c r="P133" s="29"/>
      <c r="Q133" s="83">
        <f>+C133-15018.5</f>
        <v>10571.741000000002</v>
      </c>
    </row>
    <row r="134" spans="1:17" x14ac:dyDescent="0.2">
      <c r="A134" s="26" t="s">
        <v>65</v>
      </c>
      <c r="B134" s="27" t="s">
        <v>52</v>
      </c>
      <c r="C134" s="26">
        <v>25855.473699999999</v>
      </c>
      <c r="D134" s="28"/>
      <c r="E134" s="29">
        <f>(C134-C$7)/C$8</f>
        <v>-17134.991403296553</v>
      </c>
      <c r="F134" s="29">
        <f>ROUND(2*E134,0)/2</f>
        <v>-17135</v>
      </c>
      <c r="G134" s="28">
        <f>C134-(C$7+C$8*F134)</f>
        <v>8.3520000007410999E-3</v>
      </c>
      <c r="H134" s="29">
        <f>G134</f>
        <v>8.3520000007410999E-3</v>
      </c>
      <c r="I134" s="29"/>
      <c r="J134" s="29"/>
      <c r="K134" s="29"/>
      <c r="L134" s="29"/>
      <c r="N134" s="29"/>
      <c r="O134" s="29">
        <f ca="1">+C$11+C$12*F134</f>
        <v>0.20640575473154127</v>
      </c>
      <c r="P134" s="29"/>
      <c r="Q134" s="83">
        <f>+C134-15018.5</f>
        <v>10836.973699999999</v>
      </c>
    </row>
    <row r="135" spans="1:17" x14ac:dyDescent="0.2">
      <c r="A135" s="26" t="s">
        <v>69</v>
      </c>
      <c r="B135" s="27" t="s">
        <v>52</v>
      </c>
      <c r="C135" s="26">
        <v>25856.44</v>
      </c>
      <c r="D135" s="28"/>
      <c r="E135" s="29">
        <f>(C135-C$7)/C$8</f>
        <v>-17133.996791881549</v>
      </c>
      <c r="F135" s="29">
        <f>ROUND(2*E135,0)/2</f>
        <v>-17134</v>
      </c>
      <c r="G135" s="28">
        <f>C135-(C$7+C$8*F135)</f>
        <v>3.1168000023171771E-3</v>
      </c>
      <c r="H135" s="29">
        <f>G135</f>
        <v>3.1168000023171771E-3</v>
      </c>
      <c r="I135" s="29"/>
      <c r="J135" s="29"/>
      <c r="K135" s="29"/>
      <c r="L135" s="29"/>
      <c r="N135" s="29"/>
      <c r="O135" s="29">
        <f ca="1">+C$11+C$12*F135</f>
        <v>0.20639664345735648</v>
      </c>
      <c r="P135" s="29"/>
      <c r="Q135" s="83">
        <f>+C135-15018.5</f>
        <v>10837.939999999999</v>
      </c>
    </row>
    <row r="136" spans="1:17" x14ac:dyDescent="0.2">
      <c r="A136" s="26" t="s">
        <v>65</v>
      </c>
      <c r="B136" s="27" t="s">
        <v>52</v>
      </c>
      <c r="C136" s="26">
        <v>25859.359</v>
      </c>
      <c r="D136" s="28"/>
      <c r="E136" s="29">
        <f>(C136-C$7)/C$8</f>
        <v>-17130.99226873097</v>
      </c>
      <c r="F136" s="29">
        <f>ROUND(2*E136,0)/2</f>
        <v>-17131</v>
      </c>
      <c r="G136" s="28">
        <f>C136-(C$7+C$8*F136)</f>
        <v>7.5112000049557537E-3</v>
      </c>
      <c r="H136" s="29">
        <f>G136</f>
        <v>7.5112000049557537E-3</v>
      </c>
      <c r="I136" s="29"/>
      <c r="J136" s="29"/>
      <c r="K136" s="29"/>
      <c r="L136" s="29"/>
      <c r="N136" s="29"/>
      <c r="O136" s="29">
        <f ca="1">+C$11+C$12*F136</f>
        <v>0.20636930963480199</v>
      </c>
      <c r="P136" s="29"/>
      <c r="Q136" s="83">
        <f>+C136-15018.5</f>
        <v>10840.859</v>
      </c>
    </row>
    <row r="137" spans="1:17" x14ac:dyDescent="0.2">
      <c r="A137" s="26" t="s">
        <v>63</v>
      </c>
      <c r="B137" s="27" t="s">
        <v>52</v>
      </c>
      <c r="C137" s="26">
        <v>25892.39</v>
      </c>
      <c r="D137" s="28"/>
      <c r="E137" s="29">
        <f>(C137-C$7)/C$8</f>
        <v>-17096.993500595756</v>
      </c>
      <c r="F137" s="29">
        <f>ROUND(2*E137,0)/2</f>
        <v>-17097</v>
      </c>
      <c r="G137" s="28">
        <f>C137-(C$7+C$8*F137)</f>
        <v>6.3144000014290214E-3</v>
      </c>
      <c r="H137" s="29">
        <f>G137</f>
        <v>6.3144000014290214E-3</v>
      </c>
      <c r="I137" s="29"/>
      <c r="J137" s="29"/>
      <c r="K137" s="29"/>
      <c r="L137" s="29"/>
      <c r="N137" s="29"/>
      <c r="O137" s="29">
        <f ca="1">+C$11+C$12*F137</f>
        <v>0.20605952631251773</v>
      </c>
      <c r="P137" s="29"/>
      <c r="Q137" s="83">
        <f>+C137-15018.5</f>
        <v>10873.89</v>
      </c>
    </row>
    <row r="138" spans="1:17" x14ac:dyDescent="0.2">
      <c r="A138" s="26" t="s">
        <v>55</v>
      </c>
      <c r="B138" s="27" t="s">
        <v>52</v>
      </c>
      <c r="C138" s="26">
        <v>25923.467000000001</v>
      </c>
      <c r="D138" s="28"/>
      <c r="E138" s="29">
        <f>(C138-C$7)/C$8</f>
        <v>-17065.005982284529</v>
      </c>
      <c r="F138" s="29">
        <f>ROUND(2*E138,0)/2</f>
        <v>-17065</v>
      </c>
      <c r="G138" s="28">
        <f>C138-(C$7+C$8*F138)</f>
        <v>-5.8119999957852997E-3</v>
      </c>
      <c r="H138" s="29">
        <f>G138</f>
        <v>-5.8119999957852997E-3</v>
      </c>
      <c r="I138" s="29"/>
      <c r="J138" s="29"/>
      <c r="K138" s="29"/>
      <c r="L138" s="29"/>
      <c r="N138" s="29"/>
      <c r="O138" s="29">
        <f ca="1">+C$11+C$12*F138</f>
        <v>0.20576796553860316</v>
      </c>
      <c r="P138" s="29"/>
      <c r="Q138" s="83">
        <f>+C138-15018.5</f>
        <v>10904.967000000001</v>
      </c>
    </row>
    <row r="139" spans="1:17" x14ac:dyDescent="0.2">
      <c r="A139" s="26" t="s">
        <v>65</v>
      </c>
      <c r="B139" s="27" t="s">
        <v>52</v>
      </c>
      <c r="C139" s="26">
        <v>25967.198</v>
      </c>
      <c r="D139" s="28"/>
      <c r="E139" s="29">
        <f>(C139-C$7)/C$8</f>
        <v>-17019.993717160218</v>
      </c>
      <c r="F139" s="29">
        <f>ROUND(2*E139,0)/2</f>
        <v>-17020</v>
      </c>
      <c r="G139" s="28">
        <f>C139-(C$7+C$8*F139)</f>
        <v>6.1040000036882702E-3</v>
      </c>
      <c r="H139" s="29">
        <f>G139</f>
        <v>6.1040000036882702E-3</v>
      </c>
      <c r="I139" s="29"/>
      <c r="J139" s="29"/>
      <c r="K139" s="29"/>
      <c r="L139" s="29"/>
      <c r="N139" s="29"/>
      <c r="O139" s="29">
        <f ca="1">+C$11+C$12*F139</f>
        <v>0.20535795820028585</v>
      </c>
      <c r="P139" s="29"/>
      <c r="Q139" s="83">
        <f>+C139-15018.5</f>
        <v>10948.698</v>
      </c>
    </row>
    <row r="140" spans="1:17" x14ac:dyDescent="0.2">
      <c r="A140" s="26" t="s">
        <v>65</v>
      </c>
      <c r="B140" s="27" t="s">
        <v>52</v>
      </c>
      <c r="C140" s="26">
        <v>26032.287</v>
      </c>
      <c r="D140" s="28"/>
      <c r="E140" s="29">
        <f>(C140-C$7)/C$8</f>
        <v>-16952.997688606647</v>
      </c>
      <c r="F140" s="29">
        <f>ROUND(2*E140,0)/2</f>
        <v>-16953</v>
      </c>
      <c r="G140" s="28">
        <f>C140-(C$7+C$8*F140)</f>
        <v>2.2456000042438973E-3</v>
      </c>
      <c r="H140" s="29">
        <f>G140</f>
        <v>2.2456000042438973E-3</v>
      </c>
      <c r="I140" s="29"/>
      <c r="J140" s="29"/>
      <c r="K140" s="29"/>
      <c r="L140" s="29"/>
      <c r="N140" s="29"/>
      <c r="O140" s="29">
        <f ca="1">+C$11+C$12*F140</f>
        <v>0.20474750282990223</v>
      </c>
      <c r="P140" s="29"/>
      <c r="Q140" s="83">
        <f>+C140-15018.5</f>
        <v>11013.787</v>
      </c>
    </row>
    <row r="141" spans="1:17" x14ac:dyDescent="0.2">
      <c r="A141" s="26" t="s">
        <v>63</v>
      </c>
      <c r="B141" s="27" t="s">
        <v>52</v>
      </c>
      <c r="C141" s="26">
        <v>26034.232</v>
      </c>
      <c r="D141" s="28"/>
      <c r="E141" s="29">
        <f>(C141-C$7)/C$8</f>
        <v>-16950.995702471715</v>
      </c>
      <c r="F141" s="29">
        <f>ROUND(2*E141,0)/2</f>
        <v>-16951</v>
      </c>
      <c r="G141" s="28">
        <f>C141-(C$7+C$8*F141)</f>
        <v>4.1752000033739023E-3</v>
      </c>
      <c r="H141" s="29">
        <f>G141</f>
        <v>4.1752000033739023E-3</v>
      </c>
      <c r="I141" s="29"/>
      <c r="J141" s="29"/>
      <c r="K141" s="29"/>
      <c r="L141" s="29"/>
      <c r="N141" s="29"/>
      <c r="O141" s="29">
        <f ca="1">+C$11+C$12*F141</f>
        <v>0.20472928028153259</v>
      </c>
      <c r="P141" s="29"/>
      <c r="Q141" s="83">
        <f>+C141-15018.5</f>
        <v>11015.732</v>
      </c>
    </row>
    <row r="142" spans="1:17" x14ac:dyDescent="0.2">
      <c r="A142" s="26" t="s">
        <v>60</v>
      </c>
      <c r="B142" s="27" t="s">
        <v>52</v>
      </c>
      <c r="C142" s="26">
        <v>26235.326000000001</v>
      </c>
      <c r="D142" s="28"/>
      <c r="E142" s="29">
        <f>(C142-C$7)/C$8</f>
        <v>-16744.009892796468</v>
      </c>
      <c r="F142" s="29">
        <f>ROUND(2*E142,0)/2</f>
        <v>-16744</v>
      </c>
      <c r="G142" s="28">
        <f>C142-(C$7+C$8*F142)</f>
        <v>-9.6111999955610372E-3</v>
      </c>
      <c r="H142" s="29">
        <f>G142</f>
        <v>-9.6111999955610372E-3</v>
      </c>
      <c r="I142" s="29"/>
      <c r="J142" s="29"/>
      <c r="K142" s="29"/>
      <c r="L142" s="29"/>
      <c r="N142" s="29"/>
      <c r="O142" s="29">
        <f ca="1">+C$11+C$12*F142</f>
        <v>0.20284324652527275</v>
      </c>
      <c r="P142" s="29"/>
      <c r="Q142" s="83">
        <f>+C142-15018.5</f>
        <v>11216.826000000001</v>
      </c>
    </row>
    <row r="143" spans="1:17" x14ac:dyDescent="0.2">
      <c r="A143" s="26" t="s">
        <v>65</v>
      </c>
      <c r="B143" s="27" t="s">
        <v>52</v>
      </c>
      <c r="C143" s="26">
        <v>26268.374</v>
      </c>
      <c r="D143" s="28"/>
      <c r="E143" s="29">
        <f>(C143-C$7)/C$8</f>
        <v>-16709.993626581927</v>
      </c>
      <c r="F143" s="29">
        <f>ROUND(2*E143,0)/2</f>
        <v>-16710</v>
      </c>
      <c r="G143" s="28">
        <f>C143-(C$7+C$8*F143)</f>
        <v>6.1920000043755863E-3</v>
      </c>
      <c r="H143" s="29">
        <f>G143</f>
        <v>6.1920000043755863E-3</v>
      </c>
      <c r="I143" s="29"/>
      <c r="J143" s="29"/>
      <c r="K143" s="29"/>
      <c r="L143" s="29"/>
      <c r="N143" s="29"/>
      <c r="O143" s="29">
        <f ca="1">+C$11+C$12*F143</f>
        <v>0.20253346320298854</v>
      </c>
      <c r="P143" s="29"/>
      <c r="Q143" s="83">
        <f>+C143-15018.5</f>
        <v>11249.874</v>
      </c>
    </row>
    <row r="144" spans="1:17" x14ac:dyDescent="0.2">
      <c r="A144" s="26" t="s">
        <v>70</v>
      </c>
      <c r="B144" s="27" t="s">
        <v>52</v>
      </c>
      <c r="C144" s="26">
        <v>26269.341499999999</v>
      </c>
      <c r="D144" s="28"/>
      <c r="E144" s="29">
        <f>(C144-C$7)/C$8</f>
        <v>-16708.99778000838</v>
      </c>
      <c r="F144" s="29">
        <f>ROUND(2*E144,0)/2</f>
        <v>-16709</v>
      </c>
      <c r="G144" s="28">
        <f>C144-(C$7+C$8*F144)</f>
        <v>2.1568000011029653E-3</v>
      </c>
      <c r="H144" s="29">
        <f>G144</f>
        <v>2.1568000011029653E-3</v>
      </c>
      <c r="I144" s="29"/>
      <c r="J144" s="29"/>
      <c r="K144" s="29"/>
      <c r="L144" s="29"/>
      <c r="N144" s="29"/>
      <c r="O144" s="29">
        <f ca="1">+C$11+C$12*F144</f>
        <v>0.20252435192880375</v>
      </c>
      <c r="P144" s="29"/>
      <c r="Q144" s="83">
        <f>+C144-15018.5</f>
        <v>11250.841499999999</v>
      </c>
    </row>
    <row r="145" spans="1:17" x14ac:dyDescent="0.2">
      <c r="A145" s="26" t="s">
        <v>60</v>
      </c>
      <c r="B145" s="27" t="s">
        <v>52</v>
      </c>
      <c r="C145" s="26">
        <v>26571.488000000001</v>
      </c>
      <c r="D145" s="28"/>
      <c r="E145" s="29">
        <f>(C145-C$7)/C$8</f>
        <v>-16397.998754960186</v>
      </c>
      <c r="F145" s="29">
        <f>ROUND(2*E145,0)/2</f>
        <v>-16398</v>
      </c>
      <c r="G145" s="28">
        <f>C145-(C$7+C$8*F145)</f>
        <v>1.2096000027668197E-3</v>
      </c>
      <c r="H145" s="29">
        <f>G145</f>
        <v>1.2096000027668197E-3</v>
      </c>
      <c r="I145" s="29"/>
      <c r="J145" s="29"/>
      <c r="K145" s="29"/>
      <c r="L145" s="29"/>
      <c r="N145" s="29"/>
      <c r="O145" s="29">
        <f ca="1">+C$11+C$12*F145</f>
        <v>0.19969074565732159</v>
      </c>
      <c r="P145" s="29"/>
      <c r="Q145" s="83">
        <f>+C145-15018.5</f>
        <v>11552.988000000001</v>
      </c>
    </row>
    <row r="146" spans="1:17" x14ac:dyDescent="0.2">
      <c r="A146" s="26" t="s">
        <v>60</v>
      </c>
      <c r="B146" s="27" t="s">
        <v>52</v>
      </c>
      <c r="C146" s="26">
        <v>26572.463</v>
      </c>
      <c r="D146" s="28"/>
      <c r="E146" s="29">
        <f>(C146-C$7)/C$8</f>
        <v>-16396.99518864576</v>
      </c>
      <c r="F146" s="29">
        <f>ROUND(2*E146,0)/2</f>
        <v>-16397</v>
      </c>
      <c r="G146" s="28">
        <f>C146-(C$7+C$8*F146)</f>
        <v>4.6744000028411392E-3</v>
      </c>
      <c r="H146" s="29">
        <f>G146</f>
        <v>4.6744000028411392E-3</v>
      </c>
      <c r="I146" s="29"/>
      <c r="J146" s="29"/>
      <c r="K146" s="29"/>
      <c r="L146" s="29"/>
      <c r="N146" s="29"/>
      <c r="O146" s="29">
        <f ca="1">+C$11+C$12*F146</f>
        <v>0.1996816343831368</v>
      </c>
      <c r="P146" s="29"/>
      <c r="Q146" s="83">
        <f>+C146-15018.5</f>
        <v>11553.963</v>
      </c>
    </row>
    <row r="147" spans="1:17" x14ac:dyDescent="0.2">
      <c r="A147" s="26" t="s">
        <v>60</v>
      </c>
      <c r="B147" s="27" t="s">
        <v>52</v>
      </c>
      <c r="C147" s="26">
        <v>26573.432000000001</v>
      </c>
      <c r="D147" s="28"/>
      <c r="E147" s="29">
        <f>(C147-C$7)/C$8</f>
        <v>-16395.997798124037</v>
      </c>
      <c r="F147" s="29">
        <f>ROUND(2*E147,0)/2</f>
        <v>-16396</v>
      </c>
      <c r="G147" s="28">
        <f>C147-(C$7+C$8*F147)</f>
        <v>2.1392000053310767E-3</v>
      </c>
      <c r="H147" s="29">
        <f>G147</f>
        <v>2.1392000053310767E-3</v>
      </c>
      <c r="I147" s="29"/>
      <c r="J147" s="29"/>
      <c r="K147" s="29"/>
      <c r="L147" s="29"/>
      <c r="N147" s="29"/>
      <c r="O147" s="29">
        <f ca="1">+C$11+C$12*F147</f>
        <v>0.19967252310895195</v>
      </c>
      <c r="P147" s="29"/>
      <c r="Q147" s="83">
        <f>+C147-15018.5</f>
        <v>11554.932000000001</v>
      </c>
    </row>
    <row r="148" spans="1:17" x14ac:dyDescent="0.2">
      <c r="A148" s="26" t="s">
        <v>60</v>
      </c>
      <c r="B148" s="27" t="s">
        <v>52</v>
      </c>
      <c r="C148" s="26">
        <v>26574.403999999999</v>
      </c>
      <c r="D148" s="28"/>
      <c r="E148" s="29">
        <f>(C148-C$7)/C$8</f>
        <v>-16394.997319705966</v>
      </c>
      <c r="F148" s="29">
        <f>ROUND(2*E148,0)/2</f>
        <v>-16395</v>
      </c>
      <c r="G148" s="28">
        <f>C148-(C$7+C$8*F148)</f>
        <v>2.604000001156237E-3</v>
      </c>
      <c r="H148" s="29">
        <f>G148</f>
        <v>2.604000001156237E-3</v>
      </c>
      <c r="I148" s="29"/>
      <c r="J148" s="29"/>
      <c r="K148" s="29"/>
      <c r="L148" s="29"/>
      <c r="N148" s="29"/>
      <c r="O148" s="29">
        <f ca="1">+C$11+C$12*F148</f>
        <v>0.1996634118347671</v>
      </c>
      <c r="P148" s="29"/>
      <c r="Q148" s="83">
        <f>+C148-15018.5</f>
        <v>11555.903999999999</v>
      </c>
    </row>
    <row r="149" spans="1:17" x14ac:dyDescent="0.2">
      <c r="A149" s="26" t="s">
        <v>65</v>
      </c>
      <c r="B149" s="27" t="s">
        <v>52</v>
      </c>
      <c r="C149" s="26">
        <v>26677.388999999999</v>
      </c>
      <c r="D149" s="28"/>
      <c r="E149" s="29">
        <f>(C149-C$7)/C$8</f>
        <v>-16288.994984432882</v>
      </c>
      <c r="F149" s="29">
        <f>ROUND(2*E149,0)/2</f>
        <v>-16289</v>
      </c>
      <c r="G149" s="28">
        <f>C149-(C$7+C$8*F149)</f>
        <v>4.8728000001574401E-3</v>
      </c>
      <c r="H149" s="29">
        <f>G149</f>
        <v>4.8728000001574401E-3</v>
      </c>
      <c r="I149" s="29"/>
      <c r="J149" s="29"/>
      <c r="K149" s="29"/>
      <c r="L149" s="29"/>
      <c r="N149" s="29"/>
      <c r="O149" s="29">
        <f ca="1">+C$11+C$12*F149</f>
        <v>0.19869761677117515</v>
      </c>
      <c r="P149" s="29"/>
      <c r="Q149" s="83">
        <f>+C149-15018.5</f>
        <v>11658.888999999999</v>
      </c>
    </row>
    <row r="150" spans="1:17" x14ac:dyDescent="0.2">
      <c r="A150" s="26" t="s">
        <v>71</v>
      </c>
      <c r="B150" s="27" t="s">
        <v>52</v>
      </c>
      <c r="C150" s="26">
        <v>26946.505000000001</v>
      </c>
      <c r="D150" s="28"/>
      <c r="E150" s="29">
        <f>(C150-C$7)/C$8</f>
        <v>-16011.994212870513</v>
      </c>
      <c r="F150" s="29">
        <f>ROUND(2*E150,0)/2</f>
        <v>-16012</v>
      </c>
      <c r="G150" s="28">
        <f>C150-(C$7+C$8*F150)</f>
        <v>5.6224000036309008E-3</v>
      </c>
      <c r="H150" s="29">
        <f>G150</f>
        <v>5.6224000036309008E-3</v>
      </c>
      <c r="I150" s="29"/>
      <c r="J150" s="29"/>
      <c r="K150" s="29"/>
      <c r="L150" s="29"/>
      <c r="N150" s="29"/>
      <c r="O150" s="29">
        <f ca="1">+C$11+C$12*F150</f>
        <v>0.19617379382197725</v>
      </c>
      <c r="P150" s="29"/>
      <c r="Q150" s="83">
        <f>+C150-15018.5</f>
        <v>11928.005000000001</v>
      </c>
    </row>
    <row r="151" spans="1:17" x14ac:dyDescent="0.2">
      <c r="A151" s="26" t="s">
        <v>60</v>
      </c>
      <c r="B151" s="27" t="s">
        <v>52</v>
      </c>
      <c r="C151" s="26">
        <v>26946.507000000001</v>
      </c>
      <c r="D151" s="28"/>
      <c r="E151" s="29">
        <f>(C151-C$7)/C$8</f>
        <v>-16011.992154272944</v>
      </c>
      <c r="F151" s="29">
        <f>ROUND(2*E151,0)/2</f>
        <v>-16012</v>
      </c>
      <c r="G151" s="28">
        <f>C151-(C$7+C$8*F151)</f>
        <v>7.6224000040383544E-3</v>
      </c>
      <c r="H151" s="29">
        <f>G151</f>
        <v>7.6224000040383544E-3</v>
      </c>
      <c r="I151" s="29"/>
      <c r="J151" s="29"/>
      <c r="K151" s="29"/>
      <c r="L151" s="29"/>
      <c r="N151" s="29"/>
      <c r="O151" s="29">
        <f ca="1">+C$11+C$12*F151</f>
        <v>0.19617379382197725</v>
      </c>
      <c r="P151" s="29"/>
      <c r="Q151" s="83">
        <f>+C151-15018.5</f>
        <v>11928.007000000001</v>
      </c>
    </row>
    <row r="152" spans="1:17" x14ac:dyDescent="0.2">
      <c r="A152" s="26" t="s">
        <v>60</v>
      </c>
      <c r="B152" s="27" t="s">
        <v>52</v>
      </c>
      <c r="C152" s="26">
        <v>26949.421999999999</v>
      </c>
      <c r="D152" s="28"/>
      <c r="E152" s="29">
        <f>(C152-C$7)/C$8</f>
        <v>-16008.991748317507</v>
      </c>
      <c r="F152" s="29">
        <f>ROUND(2*E152,0)/2</f>
        <v>-16009</v>
      </c>
      <c r="G152" s="28">
        <f>C152-(C$7+C$8*F152)</f>
        <v>8.0168000022240449E-3</v>
      </c>
      <c r="H152" s="29">
        <f>G152</f>
        <v>8.0168000022240449E-3</v>
      </c>
      <c r="I152" s="29"/>
      <c r="J152" s="29"/>
      <c r="K152" s="29"/>
      <c r="L152" s="29"/>
      <c r="N152" s="29"/>
      <c r="O152" s="29">
        <f ca="1">+C$11+C$12*F152</f>
        <v>0.19614645999942276</v>
      </c>
      <c r="P152" s="29"/>
      <c r="Q152" s="83">
        <f>+C152-15018.5</f>
        <v>11930.921999999999</v>
      </c>
    </row>
    <row r="153" spans="1:17" x14ac:dyDescent="0.2">
      <c r="A153" s="26" t="s">
        <v>55</v>
      </c>
      <c r="B153" s="27" t="s">
        <v>52</v>
      </c>
      <c r="C153" s="26">
        <v>26949.431</v>
      </c>
      <c r="D153" s="28"/>
      <c r="E153" s="29">
        <f>(C153-C$7)/C$8</f>
        <v>-16008.982484628448</v>
      </c>
      <c r="F153" s="29">
        <f>ROUND(2*E153,0)/2</f>
        <v>-16009</v>
      </c>
      <c r="G153" s="28">
        <f>C153-(C$7+C$8*F153)</f>
        <v>1.7016800004057586E-2</v>
      </c>
      <c r="H153" s="29">
        <f>G153</f>
        <v>1.7016800004057586E-2</v>
      </c>
      <c r="I153" s="29"/>
      <c r="J153" s="29"/>
      <c r="K153" s="29"/>
      <c r="L153" s="29"/>
      <c r="N153" s="29"/>
      <c r="O153" s="29">
        <f ca="1">+C$11+C$12*F153</f>
        <v>0.19614645999942276</v>
      </c>
      <c r="P153" s="29"/>
      <c r="Q153" s="83">
        <f>+C153-15018.5</f>
        <v>11930.931</v>
      </c>
    </row>
    <row r="154" spans="1:17" x14ac:dyDescent="0.2">
      <c r="A154" s="26" t="s">
        <v>65</v>
      </c>
      <c r="B154" s="27" t="s">
        <v>52</v>
      </c>
      <c r="C154" s="26">
        <v>27016.46</v>
      </c>
      <c r="D154" s="28"/>
      <c r="E154" s="29">
        <f>(C154-C$7)/C$8</f>
        <v>-15939.989616433864</v>
      </c>
      <c r="F154" s="29">
        <f>ROUND(2*E154,0)/2</f>
        <v>-15940</v>
      </c>
      <c r="G154" s="28">
        <f>C154-(C$7+C$8*F154)</f>
        <v>1.0088000002724584E-2</v>
      </c>
      <c r="H154" s="29">
        <f>G154</f>
        <v>1.0088000002724584E-2</v>
      </c>
      <c r="I154" s="29"/>
      <c r="J154" s="29"/>
      <c r="K154" s="29"/>
      <c r="L154" s="29"/>
      <c r="N154" s="29"/>
      <c r="O154" s="29">
        <f ca="1">+C$11+C$12*F154</f>
        <v>0.1955177820806695</v>
      </c>
      <c r="P154" s="29"/>
      <c r="Q154" s="83">
        <f>+C154-15018.5</f>
        <v>11997.96</v>
      </c>
    </row>
    <row r="155" spans="1:17" x14ac:dyDescent="0.2">
      <c r="A155" s="26" t="s">
        <v>72</v>
      </c>
      <c r="B155" s="27" t="s">
        <v>52</v>
      </c>
      <c r="C155" s="26">
        <v>27093.212</v>
      </c>
      <c r="D155" s="28"/>
      <c r="E155" s="29">
        <f>(C155-C$7)/C$8</f>
        <v>-15860.988876162179</v>
      </c>
      <c r="F155" s="29">
        <f>ROUND(2*E155,0)/2</f>
        <v>-15861</v>
      </c>
      <c r="G155" s="28">
        <f>C155-(C$7+C$8*F155)</f>
        <v>1.0807200000272132E-2</v>
      </c>
      <c r="H155" s="29">
        <f>G155</f>
        <v>1.0807200000272132E-2</v>
      </c>
      <c r="I155" s="29"/>
      <c r="J155" s="29"/>
      <c r="K155" s="29"/>
      <c r="L155" s="29"/>
      <c r="N155" s="29"/>
      <c r="O155" s="29">
        <f ca="1">+C$11+C$12*F155</f>
        <v>0.19479799142006793</v>
      </c>
      <c r="P155" s="29"/>
      <c r="Q155" s="83">
        <f>+C155-15018.5</f>
        <v>12074.712</v>
      </c>
    </row>
    <row r="156" spans="1:17" x14ac:dyDescent="0.2">
      <c r="A156" s="26" t="s">
        <v>72</v>
      </c>
      <c r="B156" s="27" t="s">
        <v>52</v>
      </c>
      <c r="C156" s="26">
        <v>27094.184000000001</v>
      </c>
      <c r="D156" s="28"/>
      <c r="E156" s="29">
        <f>(C156-C$7)/C$8</f>
        <v>-15859.988397744102</v>
      </c>
      <c r="F156" s="29">
        <f>ROUND(2*E156,0)/2</f>
        <v>-15860</v>
      </c>
      <c r="G156" s="28">
        <f>C156-(C$7+C$8*F156)</f>
        <v>1.127200000337325E-2</v>
      </c>
      <c r="H156" s="29">
        <f>G156</f>
        <v>1.127200000337325E-2</v>
      </c>
      <c r="I156" s="29"/>
      <c r="J156" s="29"/>
      <c r="K156" s="29"/>
      <c r="L156" s="29"/>
      <c r="N156" s="29"/>
      <c r="O156" s="29">
        <f ca="1">+C$11+C$12*F156</f>
        <v>0.19478888014588308</v>
      </c>
      <c r="P156" s="29"/>
      <c r="Q156" s="83">
        <f>+C156-15018.5</f>
        <v>12075.684000000001</v>
      </c>
    </row>
    <row r="157" spans="1:17" x14ac:dyDescent="0.2">
      <c r="A157" s="26" t="s">
        <v>73</v>
      </c>
      <c r="B157" s="27" t="s">
        <v>52</v>
      </c>
      <c r="C157" s="26">
        <v>27360.383000000002</v>
      </c>
      <c r="D157" s="28"/>
      <c r="E157" s="29">
        <f>(C157-C$7)/C$8</f>
        <v>-15585.990090734742</v>
      </c>
      <c r="F157" s="29">
        <f>ROUND(2*E157,0)/2</f>
        <v>-15586</v>
      </c>
      <c r="G157" s="28">
        <f>C157-(C$7+C$8*F157)</f>
        <v>9.6272000046155881E-3</v>
      </c>
      <c r="H157" s="29">
        <f>G157</f>
        <v>9.6272000046155881E-3</v>
      </c>
      <c r="I157" s="29"/>
      <c r="J157" s="29"/>
      <c r="K157" s="29"/>
      <c r="L157" s="29"/>
      <c r="N157" s="29"/>
      <c r="O157" s="29">
        <f ca="1">+C$11+C$12*F157</f>
        <v>0.19229239101923967</v>
      </c>
      <c r="P157" s="29"/>
      <c r="Q157" s="83">
        <f>+C157-15018.5</f>
        <v>12341.883000000002</v>
      </c>
    </row>
    <row r="158" spans="1:17" x14ac:dyDescent="0.2">
      <c r="A158" s="26" t="s">
        <v>73</v>
      </c>
      <c r="B158" s="27" t="s">
        <v>52</v>
      </c>
      <c r="C158" s="26">
        <v>27365.248</v>
      </c>
      <c r="D158" s="28"/>
      <c r="E158" s="29">
        <f>(C158-C$7)/C$8</f>
        <v>-15580.98255215045</v>
      </c>
      <c r="F158" s="29">
        <f>ROUND(2*E158,0)/2</f>
        <v>-15581</v>
      </c>
      <c r="G158" s="28">
        <f>C158-(C$7+C$8*F158)</f>
        <v>1.6951200002949918E-2</v>
      </c>
      <c r="H158" s="29">
        <f>G158</f>
        <v>1.6951200002949918E-2</v>
      </c>
      <c r="I158" s="29"/>
      <c r="J158" s="29"/>
      <c r="K158" s="29"/>
      <c r="L158" s="29"/>
      <c r="N158" s="29"/>
      <c r="O158" s="29">
        <f ca="1">+C$11+C$12*F158</f>
        <v>0.19224683464831555</v>
      </c>
      <c r="P158" s="29"/>
      <c r="Q158" s="83">
        <f>+C158-15018.5</f>
        <v>12346.748</v>
      </c>
    </row>
    <row r="159" spans="1:17" x14ac:dyDescent="0.2">
      <c r="A159" s="26" t="s">
        <v>73</v>
      </c>
      <c r="B159" s="27" t="s">
        <v>52</v>
      </c>
      <c r="C159" s="26">
        <v>27366.223999999998</v>
      </c>
      <c r="D159" s="28"/>
      <c r="E159" s="29">
        <f>(C159-C$7)/C$8</f>
        <v>-15579.977956537239</v>
      </c>
      <c r="F159" s="29">
        <f>ROUND(2*E159,0)/2</f>
        <v>-15580</v>
      </c>
      <c r="G159" s="28">
        <f>C159-(C$7+C$8*F159)</f>
        <v>2.1415999999589985E-2</v>
      </c>
      <c r="H159" s="29">
        <f>G159</f>
        <v>2.1415999999589985E-2</v>
      </c>
      <c r="I159" s="29"/>
      <c r="J159" s="29"/>
      <c r="K159" s="29"/>
      <c r="L159" s="29"/>
      <c r="N159" s="29"/>
      <c r="O159" s="29">
        <f ca="1">+C$11+C$12*F159</f>
        <v>0.1922377233741307</v>
      </c>
      <c r="P159" s="29"/>
      <c r="Q159" s="83">
        <f>+C159-15018.5</f>
        <v>12347.723999999998</v>
      </c>
    </row>
    <row r="160" spans="1:17" x14ac:dyDescent="0.2">
      <c r="A160" s="26" t="s">
        <v>73</v>
      </c>
      <c r="B160" s="27" t="s">
        <v>52</v>
      </c>
      <c r="C160" s="26">
        <v>27395.362000000001</v>
      </c>
      <c r="D160" s="28"/>
      <c r="E160" s="29">
        <f>(C160-C$7)/C$8</f>
        <v>-15549.986248568241</v>
      </c>
      <c r="F160" s="29">
        <f>ROUND(2*E160,0)/2</f>
        <v>-15550</v>
      </c>
      <c r="G160" s="28">
        <f>C160-(C$7+C$8*F160)</f>
        <v>1.336000000446802E-2</v>
      </c>
      <c r="H160" s="29">
        <f>G160</f>
        <v>1.336000000446802E-2</v>
      </c>
      <c r="I160" s="29"/>
      <c r="J160" s="29"/>
      <c r="K160" s="29"/>
      <c r="L160" s="29"/>
      <c r="N160" s="29"/>
      <c r="O160" s="29">
        <f ca="1">+C$11+C$12*F160</f>
        <v>0.19196438514858583</v>
      </c>
      <c r="P160" s="29"/>
      <c r="Q160" s="83">
        <f>+C160-15018.5</f>
        <v>12376.862000000001</v>
      </c>
    </row>
    <row r="161" spans="1:17" x14ac:dyDescent="0.2">
      <c r="A161" s="26" t="s">
        <v>65</v>
      </c>
      <c r="B161" s="27" t="s">
        <v>52</v>
      </c>
      <c r="C161" s="26">
        <v>27395.363000000001</v>
      </c>
      <c r="D161" s="28"/>
      <c r="E161" s="29">
        <f>(C161-C$7)/C$8</f>
        <v>-15549.985219269458</v>
      </c>
      <c r="F161" s="29">
        <f>ROUND(2*E161,0)/2</f>
        <v>-15550</v>
      </c>
      <c r="G161" s="28">
        <f>C161-(C$7+C$8*F161)</f>
        <v>1.4360000004671747E-2</v>
      </c>
      <c r="H161" s="29">
        <f>G161</f>
        <v>1.4360000004671747E-2</v>
      </c>
      <c r="I161" s="29"/>
      <c r="J161" s="29"/>
      <c r="K161" s="29"/>
      <c r="L161" s="29"/>
      <c r="N161" s="29"/>
      <c r="O161" s="29">
        <f ca="1">+C$11+C$12*F161</f>
        <v>0.19196438514858583</v>
      </c>
      <c r="P161" s="29"/>
      <c r="Q161" s="83">
        <f>+C161-15018.5</f>
        <v>12376.863000000001</v>
      </c>
    </row>
    <row r="162" spans="1:17" x14ac:dyDescent="0.2">
      <c r="A162" s="26" t="s">
        <v>65</v>
      </c>
      <c r="B162" s="27" t="s">
        <v>52</v>
      </c>
      <c r="C162" s="26">
        <v>27397.300999999999</v>
      </c>
      <c r="D162" s="28"/>
      <c r="E162" s="29">
        <f>(C162-C$7)/C$8</f>
        <v>-15547.990438226014</v>
      </c>
      <c r="F162" s="29">
        <f>ROUND(2*E162,0)/2</f>
        <v>-15548</v>
      </c>
      <c r="G162" s="28">
        <f>C162-(C$7+C$8*F162)</f>
        <v>9.2896000023756642E-3</v>
      </c>
      <c r="H162" s="29">
        <f>G162</f>
        <v>9.2896000023756642E-3</v>
      </c>
      <c r="I162" s="29"/>
      <c r="J162" s="29"/>
      <c r="K162" s="29"/>
      <c r="L162" s="29"/>
      <c r="N162" s="29"/>
      <c r="O162" s="29">
        <f ca="1">+C$11+C$12*F162</f>
        <v>0.19194616260021613</v>
      </c>
      <c r="P162" s="29"/>
      <c r="Q162" s="83">
        <f>+C162-15018.5</f>
        <v>12378.800999999999</v>
      </c>
    </row>
    <row r="163" spans="1:17" x14ac:dyDescent="0.2">
      <c r="A163" s="26" t="s">
        <v>65</v>
      </c>
      <c r="B163" s="27" t="s">
        <v>52</v>
      </c>
      <c r="C163" s="26">
        <v>27398.276000000002</v>
      </c>
      <c r="D163" s="28"/>
      <c r="E163" s="29">
        <f>(C163-C$7)/C$8</f>
        <v>-15546.986871911584</v>
      </c>
      <c r="F163" s="29">
        <f>ROUND(2*E163,0)/2</f>
        <v>-15547</v>
      </c>
      <c r="G163" s="28">
        <f>C163-(C$7+C$8*F163)</f>
        <v>1.2754400002449984E-2</v>
      </c>
      <c r="H163" s="29">
        <f>G163</f>
        <v>1.2754400002449984E-2</v>
      </c>
      <c r="I163" s="29"/>
      <c r="J163" s="29"/>
      <c r="K163" s="29"/>
      <c r="L163" s="29"/>
      <c r="N163" s="29"/>
      <c r="O163" s="29">
        <f ca="1">+C$11+C$12*F163</f>
        <v>0.19193705132603134</v>
      </c>
      <c r="P163" s="29"/>
      <c r="Q163" s="83">
        <f>+C163-15018.5</f>
        <v>12379.776000000002</v>
      </c>
    </row>
    <row r="164" spans="1:17" x14ac:dyDescent="0.2">
      <c r="A164" s="26" t="s">
        <v>73</v>
      </c>
      <c r="B164" s="27" t="s">
        <v>52</v>
      </c>
      <c r="C164" s="26">
        <v>27425.483</v>
      </c>
      <c r="D164" s="28"/>
      <c r="E164" s="29">
        <f>(C164-C$7)/C$8</f>
        <v>-15518.982739894547</v>
      </c>
      <c r="F164" s="29">
        <f>ROUND(2*E164,0)/2</f>
        <v>-15519</v>
      </c>
      <c r="G164" s="28">
        <f>C164-(C$7+C$8*F164)</f>
        <v>1.6768800003774231E-2</v>
      </c>
      <c r="H164" s="29">
        <f>G164</f>
        <v>1.6768800003774231E-2</v>
      </c>
      <c r="I164" s="29"/>
      <c r="J164" s="29"/>
      <c r="K164" s="29"/>
      <c r="L164" s="29"/>
      <c r="N164" s="29"/>
      <c r="O164" s="29">
        <f ca="1">+C$11+C$12*F164</f>
        <v>0.19168193564885605</v>
      </c>
      <c r="P164" s="29"/>
      <c r="Q164" s="83">
        <f>+C164-15018.5</f>
        <v>12406.983</v>
      </c>
    </row>
    <row r="165" spans="1:17" x14ac:dyDescent="0.2">
      <c r="A165" s="26" t="s">
        <v>73</v>
      </c>
      <c r="B165" s="27" t="s">
        <v>52</v>
      </c>
      <c r="C165" s="26">
        <v>27429.362000000001</v>
      </c>
      <c r="D165" s="28"/>
      <c r="E165" s="29">
        <f>(C165-C$7)/C$8</f>
        <v>-15514.990089911304</v>
      </c>
      <c r="F165" s="29">
        <f>ROUND(2*E165,0)/2</f>
        <v>-15515</v>
      </c>
      <c r="G165" s="28">
        <f>C165-(C$7+C$8*F165)</f>
        <v>9.6280000034312252E-3</v>
      </c>
      <c r="H165" s="29">
        <f>G165</f>
        <v>9.6280000034312252E-3</v>
      </c>
      <c r="I165" s="29"/>
      <c r="J165" s="29"/>
      <c r="K165" s="29"/>
      <c r="L165" s="29"/>
      <c r="N165" s="29"/>
      <c r="O165" s="29">
        <f ca="1">+C$11+C$12*F165</f>
        <v>0.19164549055211677</v>
      </c>
      <c r="P165" s="29"/>
      <c r="Q165" s="83">
        <f>+C165-15018.5</f>
        <v>12410.862000000001</v>
      </c>
    </row>
    <row r="166" spans="1:17" x14ac:dyDescent="0.2">
      <c r="A166" s="26" t="s">
        <v>74</v>
      </c>
      <c r="B166" s="27" t="s">
        <v>52</v>
      </c>
      <c r="C166" s="26">
        <v>27668.366000000002</v>
      </c>
      <c r="D166" s="28"/>
      <c r="E166" s="29">
        <f>(C166-C$7)/C$8</f>
        <v>-15268.983563333573</v>
      </c>
      <c r="F166" s="29">
        <f>ROUND(2*E166,0)/2</f>
        <v>-15269</v>
      </c>
      <c r="G166" s="28">
        <f>C166-(C$7+C$8*F166)</f>
        <v>1.5968800005794037E-2</v>
      </c>
      <c r="H166" s="29">
        <f>G166</f>
        <v>1.5968800005794037E-2</v>
      </c>
      <c r="I166" s="29"/>
      <c r="J166" s="29"/>
      <c r="K166" s="29"/>
      <c r="L166" s="29"/>
      <c r="N166" s="29"/>
      <c r="O166" s="29">
        <f ca="1">+C$11+C$12*F166</f>
        <v>0.18940411710264859</v>
      </c>
      <c r="P166" s="29"/>
      <c r="Q166" s="83">
        <f>+C166-15018.5</f>
        <v>12649.866000000002</v>
      </c>
    </row>
    <row r="167" spans="1:17" x14ac:dyDescent="0.2">
      <c r="A167" s="26" t="s">
        <v>73</v>
      </c>
      <c r="B167" s="27" t="s">
        <v>52</v>
      </c>
      <c r="C167" s="26">
        <v>27696.535</v>
      </c>
      <c r="D167" s="28"/>
      <c r="E167" s="29">
        <f>(C167-C$7)/C$8</f>
        <v>-15239.989245886301</v>
      </c>
      <c r="F167" s="29">
        <f>ROUND(2*E167,0)/2</f>
        <v>-15240</v>
      </c>
      <c r="G167" s="28">
        <f>C167-(C$7+C$8*F167)</f>
        <v>1.0448000004544156E-2</v>
      </c>
      <c r="H167" s="29">
        <f>G167</f>
        <v>1.0448000004544156E-2</v>
      </c>
      <c r="I167" s="29"/>
      <c r="J167" s="29"/>
      <c r="K167" s="29"/>
      <c r="L167" s="29"/>
      <c r="N167" s="29"/>
      <c r="O167" s="29">
        <f ca="1">+C$11+C$12*F167</f>
        <v>0.18913989015128851</v>
      </c>
      <c r="P167" s="29"/>
      <c r="Q167" s="83">
        <f>+C167-15018.5</f>
        <v>12678.035</v>
      </c>
    </row>
    <row r="168" spans="1:17" x14ac:dyDescent="0.2">
      <c r="A168" s="26" t="s">
        <v>73</v>
      </c>
      <c r="B168" s="27" t="s">
        <v>52</v>
      </c>
      <c r="C168" s="26">
        <v>27697.506000000001</v>
      </c>
      <c r="D168" s="28"/>
      <c r="E168" s="29">
        <f>(C168-C$7)/C$8</f>
        <v>-15238.989796767009</v>
      </c>
      <c r="F168" s="29">
        <f>ROUND(2*E168,0)/2</f>
        <v>-15239</v>
      </c>
      <c r="G168" s="28">
        <f>C168-(C$7+C$8*F168)</f>
        <v>9.912800003803568E-3</v>
      </c>
      <c r="H168" s="29">
        <f>G168</f>
        <v>9.912800003803568E-3</v>
      </c>
      <c r="I168" s="29"/>
      <c r="J168" s="29"/>
      <c r="K168" s="29"/>
      <c r="L168" s="29"/>
      <c r="N168" s="29"/>
      <c r="O168" s="29">
        <f ca="1">+C$11+C$12*F168</f>
        <v>0.18913077887710367</v>
      </c>
      <c r="P168" s="29"/>
      <c r="Q168" s="83">
        <f>+C168-15018.5</f>
        <v>12679.006000000001</v>
      </c>
    </row>
    <row r="169" spans="1:17" x14ac:dyDescent="0.2">
      <c r="A169" s="26" t="s">
        <v>73</v>
      </c>
      <c r="B169" s="27" t="s">
        <v>52</v>
      </c>
      <c r="C169" s="26">
        <v>27698.476999999999</v>
      </c>
      <c r="D169" s="28"/>
      <c r="E169" s="29">
        <f>(C169-C$7)/C$8</f>
        <v>-15237.990347647721</v>
      </c>
      <c r="F169" s="29">
        <f>ROUND(2*E169,0)/2</f>
        <v>-15238</v>
      </c>
      <c r="G169" s="28">
        <f>C169-(C$7+C$8*F169)</f>
        <v>9.3775999994250014E-3</v>
      </c>
      <c r="H169" s="29">
        <f>G169</f>
        <v>9.3775999994250014E-3</v>
      </c>
      <c r="I169" s="29"/>
      <c r="J169" s="29"/>
      <c r="K169" s="29"/>
      <c r="L169" s="29"/>
      <c r="N169" s="29"/>
      <c r="O169" s="29">
        <f ca="1">+C$11+C$12*F169</f>
        <v>0.18912166760291887</v>
      </c>
      <c r="P169" s="29"/>
      <c r="Q169" s="83">
        <f>+C169-15018.5</f>
        <v>12679.976999999999</v>
      </c>
    </row>
    <row r="170" spans="1:17" x14ac:dyDescent="0.2">
      <c r="A170" s="26" t="s">
        <v>73</v>
      </c>
      <c r="B170" s="27" t="s">
        <v>52</v>
      </c>
      <c r="C170" s="26">
        <v>27700.419000000002</v>
      </c>
      <c r="D170" s="28"/>
      <c r="E170" s="29">
        <f>(C170-C$7)/C$8</f>
        <v>-15235.991449409137</v>
      </c>
      <c r="F170" s="29">
        <f>ROUND(2*E170,0)/2</f>
        <v>-15236</v>
      </c>
      <c r="G170" s="28">
        <f>C170-(C$7+C$8*F170)</f>
        <v>8.3072000052197836E-3</v>
      </c>
      <c r="H170" s="29">
        <f>G170</f>
        <v>8.3072000052197836E-3</v>
      </c>
      <c r="I170" s="29"/>
      <c r="J170" s="29"/>
      <c r="K170" s="29"/>
      <c r="L170" s="29"/>
      <c r="N170" s="29"/>
      <c r="O170" s="29">
        <f ca="1">+C$11+C$12*F170</f>
        <v>0.18910344505454918</v>
      </c>
      <c r="P170" s="29"/>
      <c r="Q170" s="83">
        <f>+C170-15018.5</f>
        <v>12681.919000000002</v>
      </c>
    </row>
    <row r="171" spans="1:17" x14ac:dyDescent="0.2">
      <c r="A171" s="26" t="s">
        <v>73</v>
      </c>
      <c r="B171" s="27" t="s">
        <v>52</v>
      </c>
      <c r="C171" s="26">
        <v>27737.34</v>
      </c>
      <c r="D171" s="28"/>
      <c r="E171" s="29">
        <f>(C171-C$7)/C$8</f>
        <v>-15197.988709004056</v>
      </c>
      <c r="F171" s="29">
        <f>ROUND(2*E171,0)/2</f>
        <v>-15198</v>
      </c>
      <c r="G171" s="28">
        <f>C171-(C$7+C$8*F171)</f>
        <v>1.096960000359104E-2</v>
      </c>
      <c r="H171" s="29">
        <f>G171</f>
        <v>1.096960000359104E-2</v>
      </c>
      <c r="I171" s="29"/>
      <c r="J171" s="29"/>
      <c r="K171" s="29"/>
      <c r="L171" s="29"/>
      <c r="N171" s="29"/>
      <c r="O171" s="29">
        <f ca="1">+C$11+C$12*F171</f>
        <v>0.18875721663552564</v>
      </c>
      <c r="P171" s="29"/>
      <c r="Q171" s="83">
        <f>+C171-15018.5</f>
        <v>12718.84</v>
      </c>
    </row>
    <row r="172" spans="1:17" x14ac:dyDescent="0.2">
      <c r="A172" s="26" t="s">
        <v>73</v>
      </c>
      <c r="B172" s="27" t="s">
        <v>52</v>
      </c>
      <c r="C172" s="26">
        <v>27738.312000000002</v>
      </c>
      <c r="D172" s="28"/>
      <c r="E172" s="29">
        <f>(C172-C$7)/C$8</f>
        <v>-15196.988230585979</v>
      </c>
      <c r="F172" s="29">
        <f>ROUND(2*E172,0)/2</f>
        <v>-15197</v>
      </c>
      <c r="G172" s="28">
        <f>C172-(C$7+C$8*F172)</f>
        <v>1.1434400006692158E-2</v>
      </c>
      <c r="H172" s="29">
        <f>G172</f>
        <v>1.1434400006692158E-2</v>
      </c>
      <c r="I172" s="29"/>
      <c r="J172" s="29"/>
      <c r="K172" s="29"/>
      <c r="L172" s="29"/>
      <c r="N172" s="29"/>
      <c r="O172" s="29">
        <f ca="1">+C$11+C$12*F172</f>
        <v>0.18874810536134085</v>
      </c>
      <c r="P172" s="29"/>
      <c r="Q172" s="83">
        <f>+C172-15018.5</f>
        <v>12719.812000000002</v>
      </c>
    </row>
    <row r="173" spans="1:17" x14ac:dyDescent="0.2">
      <c r="A173" s="26" t="s">
        <v>73</v>
      </c>
      <c r="B173" s="27" t="s">
        <v>52</v>
      </c>
      <c r="C173" s="26">
        <v>27739.280999999999</v>
      </c>
      <c r="D173" s="28"/>
      <c r="E173" s="29">
        <f>(C173-C$7)/C$8</f>
        <v>-15195.99084006426</v>
      </c>
      <c r="F173" s="29">
        <f>ROUND(2*E173,0)/2</f>
        <v>-15196</v>
      </c>
      <c r="G173" s="28">
        <f>C173-(C$7+C$8*F173)</f>
        <v>8.8992000019061379E-3</v>
      </c>
      <c r="H173" s="29">
        <f>G173</f>
        <v>8.8992000019061379E-3</v>
      </c>
      <c r="I173" s="29"/>
      <c r="J173" s="29"/>
      <c r="K173" s="29"/>
      <c r="L173" s="29"/>
      <c r="N173" s="29"/>
      <c r="O173" s="29">
        <f ca="1">+C$11+C$12*F173</f>
        <v>0.188738994087156</v>
      </c>
      <c r="P173" s="29"/>
      <c r="Q173" s="83">
        <f>+C173-15018.5</f>
        <v>12720.780999999999</v>
      </c>
    </row>
    <row r="174" spans="1:17" x14ac:dyDescent="0.2">
      <c r="A174" s="26" t="s">
        <v>73</v>
      </c>
      <c r="B174" s="27" t="s">
        <v>52</v>
      </c>
      <c r="C174" s="26">
        <v>27769.4</v>
      </c>
      <c r="D174" s="28"/>
      <c r="E174" s="29">
        <f>(C174-C$7)/C$8</f>
        <v>-15164.98938998813</v>
      </c>
      <c r="F174" s="29">
        <f>ROUND(2*E174,0)/2</f>
        <v>-15165</v>
      </c>
      <c r="G174" s="28">
        <f>C174-(C$7+C$8*F174)</f>
        <v>1.0308000004442874E-2</v>
      </c>
      <c r="H174" s="29">
        <f>G174</f>
        <v>1.0308000004442874E-2</v>
      </c>
      <c r="I174" s="29"/>
      <c r="J174" s="29"/>
      <c r="K174" s="29"/>
      <c r="L174" s="29"/>
      <c r="N174" s="29"/>
      <c r="O174" s="29">
        <f ca="1">+C$11+C$12*F174</f>
        <v>0.18845654458742628</v>
      </c>
      <c r="P174" s="29"/>
      <c r="Q174" s="83">
        <f>+C174-15018.5</f>
        <v>12750.900000000001</v>
      </c>
    </row>
    <row r="175" spans="1:17" x14ac:dyDescent="0.2">
      <c r="A175" s="26" t="s">
        <v>60</v>
      </c>
      <c r="B175" s="27" t="s">
        <v>52</v>
      </c>
      <c r="C175" s="26">
        <v>27772.312999999998</v>
      </c>
      <c r="D175" s="2"/>
      <c r="E175" s="29">
        <f>(C175-C$7)/C$8</f>
        <v>-15161.991042630261</v>
      </c>
      <c r="F175" s="29">
        <f>ROUND(2*E175,0)/2</f>
        <v>-15162</v>
      </c>
      <c r="G175" s="28">
        <f>C175-(C$7+C$8*F175)</f>
        <v>8.7023999985831324E-3</v>
      </c>
      <c r="H175" s="29">
        <f>G175</f>
        <v>8.7023999985831324E-3</v>
      </c>
      <c r="I175" s="29"/>
      <c r="J175" s="29"/>
      <c r="K175" s="29"/>
      <c r="L175" s="29"/>
      <c r="N175" s="29"/>
      <c r="O175" s="29">
        <f ca="1">+C$11+C$12*F175</f>
        <v>0.18842921076487179</v>
      </c>
      <c r="P175" s="29"/>
      <c r="Q175" s="83">
        <f>+C175-15018.5</f>
        <v>12753.812999999998</v>
      </c>
    </row>
    <row r="176" spans="1:17" x14ac:dyDescent="0.2">
      <c r="A176" s="26" t="s">
        <v>60</v>
      </c>
      <c r="B176" s="27" t="s">
        <v>52</v>
      </c>
      <c r="C176" s="26">
        <v>27805.341</v>
      </c>
      <c r="D176" s="2"/>
      <c r="E176" s="29">
        <f>(C176-C$7)/C$8</f>
        <v>-15127.995362391395</v>
      </c>
      <c r="F176" s="29">
        <f>ROUND(2*E176,0)/2</f>
        <v>-15128</v>
      </c>
      <c r="G176" s="28">
        <f>C176-(C$7+C$8*F176)</f>
        <v>4.5056000017211773E-3</v>
      </c>
      <c r="H176" s="29">
        <f>G176</f>
        <v>4.5056000017211773E-3</v>
      </c>
      <c r="I176" s="29"/>
      <c r="J176" s="29"/>
      <c r="K176" s="29"/>
      <c r="L176" s="29"/>
      <c r="N176" s="29"/>
      <c r="O176" s="29">
        <f ca="1">+C$11+C$12*F176</f>
        <v>0.18811942744258758</v>
      </c>
      <c r="P176" s="29"/>
      <c r="Q176" s="83">
        <f>+C176-15018.5</f>
        <v>12786.841</v>
      </c>
    </row>
    <row r="177" spans="1:17" x14ac:dyDescent="0.2">
      <c r="A177" s="26" t="s">
        <v>73</v>
      </c>
      <c r="B177" s="27" t="s">
        <v>52</v>
      </c>
      <c r="C177" s="26">
        <v>27806.311000000002</v>
      </c>
      <c r="D177" s="2"/>
      <c r="E177" s="29">
        <f>(C177-C$7)/C$8</f>
        <v>-15126.996942570888</v>
      </c>
      <c r="F177" s="29">
        <f>ROUND(2*E177,0)/2</f>
        <v>-15127</v>
      </c>
      <c r="G177" s="28">
        <f>C177-(C$7+C$8*F177)</f>
        <v>2.9704000044148415E-3</v>
      </c>
      <c r="H177" s="29">
        <f>G177</f>
        <v>2.9704000044148415E-3</v>
      </c>
      <c r="I177" s="29"/>
      <c r="J177" s="29"/>
      <c r="K177" s="29"/>
      <c r="L177" s="29"/>
      <c r="N177" s="29"/>
      <c r="O177" s="29">
        <f ca="1">+C$11+C$12*F177</f>
        <v>0.18811031616840274</v>
      </c>
      <c r="P177" s="29"/>
      <c r="Q177" s="83">
        <f>+C177-15018.5</f>
        <v>12787.811000000002</v>
      </c>
    </row>
    <row r="178" spans="1:17" x14ac:dyDescent="0.2">
      <c r="A178" s="26" t="s">
        <v>60</v>
      </c>
      <c r="B178" s="27" t="s">
        <v>52</v>
      </c>
      <c r="C178" s="26">
        <v>27843.235000000001</v>
      </c>
      <c r="D178" s="2"/>
      <c r="E178" s="29">
        <f>(C178-C$7)/C$8</f>
        <v>-15088.991114269453</v>
      </c>
      <c r="F178" s="29">
        <f>ROUND(2*E178,0)/2</f>
        <v>-15089</v>
      </c>
      <c r="G178" s="28">
        <f>C178-(C$7+C$8*F178)</f>
        <v>8.6328000033972785E-3</v>
      </c>
      <c r="H178" s="29">
        <f>G178</f>
        <v>8.6328000033972785E-3</v>
      </c>
      <c r="I178" s="29"/>
      <c r="J178" s="29"/>
      <c r="K178" s="29"/>
      <c r="L178" s="29"/>
      <c r="N178" s="29"/>
      <c r="O178" s="29">
        <f ca="1">+C$11+C$12*F178</f>
        <v>0.18776408774937919</v>
      </c>
      <c r="P178" s="29"/>
      <c r="Q178" s="83">
        <f>+C178-15018.5</f>
        <v>12824.735000000001</v>
      </c>
    </row>
    <row r="179" spans="1:17" x14ac:dyDescent="0.2">
      <c r="A179" s="26" t="s">
        <v>75</v>
      </c>
      <c r="B179" s="27" t="s">
        <v>52</v>
      </c>
      <c r="C179" s="26">
        <v>28108.467000000001</v>
      </c>
      <c r="D179" s="2"/>
      <c r="E179" s="29">
        <f>(C179-C$7)/C$8</f>
        <v>-14815.988139184248</v>
      </c>
      <c r="F179" s="29">
        <f>ROUND(2*E179,0)/2</f>
        <v>-14816</v>
      </c>
      <c r="G179" s="28">
        <f>C179-(C$7+C$8*F179)</f>
        <v>1.1523200002557132E-2</v>
      </c>
      <c r="H179" s="29">
        <f>G179</f>
        <v>1.1523200002557132E-2</v>
      </c>
      <c r="I179" s="29"/>
      <c r="J179" s="29"/>
      <c r="K179" s="29"/>
      <c r="L179" s="29"/>
      <c r="N179" s="29"/>
      <c r="O179" s="29">
        <f ca="1">+C$11+C$12*F179</f>
        <v>0.18527670989692063</v>
      </c>
      <c r="P179" s="29"/>
      <c r="Q179" s="83">
        <f>+C179-15018.5</f>
        <v>13089.967000000001</v>
      </c>
    </row>
    <row r="180" spans="1:17" x14ac:dyDescent="0.2">
      <c r="A180" s="26" t="s">
        <v>76</v>
      </c>
      <c r="B180" s="27" t="s">
        <v>52</v>
      </c>
      <c r="C180" s="26">
        <v>28250.313999999998</v>
      </c>
      <c r="D180" s="2"/>
      <c r="E180" s="29">
        <f>(C180-C$7)/C$8</f>
        <v>-14669.985194566289</v>
      </c>
      <c r="F180" s="29">
        <f>ROUND(2*E180,0)/2</f>
        <v>-14670</v>
      </c>
      <c r="G180" s="28">
        <f>C180-(C$7+C$8*F180)</f>
        <v>1.4384000001882669E-2</v>
      </c>
      <c r="H180" s="29">
        <f>G180</f>
        <v>1.4384000001882669E-2</v>
      </c>
      <c r="I180" s="29"/>
      <c r="J180" s="29"/>
      <c r="K180" s="29"/>
      <c r="L180" s="29"/>
      <c r="N180" s="29"/>
      <c r="O180" s="29">
        <f ca="1">+C$11+C$12*F180</f>
        <v>0.18394646386593544</v>
      </c>
      <c r="P180" s="29"/>
      <c r="Q180" s="83">
        <f>+C180-15018.5</f>
        <v>13231.813999999998</v>
      </c>
    </row>
    <row r="181" spans="1:17" x14ac:dyDescent="0.2">
      <c r="A181" s="26" t="s">
        <v>77</v>
      </c>
      <c r="B181" s="27" t="s">
        <v>52</v>
      </c>
      <c r="C181" s="26">
        <v>28485.413</v>
      </c>
      <c r="D181" s="2"/>
      <c r="E181" s="29">
        <f>(C181-C$7)/C$8</f>
        <v>-14427.998079740186</v>
      </c>
      <c r="F181" s="29">
        <f>ROUND(2*E181,0)/2</f>
        <v>-14428</v>
      </c>
      <c r="G181" s="28">
        <f>C181-(C$7+C$8*F181)</f>
        <v>1.8656000029295683E-3</v>
      </c>
      <c r="H181" s="29">
        <f>G181</f>
        <v>1.8656000029295683E-3</v>
      </c>
      <c r="I181" s="29"/>
      <c r="J181" s="29"/>
      <c r="K181" s="29"/>
      <c r="L181" s="29"/>
      <c r="N181" s="29"/>
      <c r="O181" s="29">
        <f ca="1">+C$11+C$12*F181</f>
        <v>0.1817415355132066</v>
      </c>
      <c r="P181" s="29"/>
      <c r="Q181" s="83">
        <f>+C181-15018.5</f>
        <v>13466.913</v>
      </c>
    </row>
    <row r="182" spans="1:17" x14ac:dyDescent="0.2">
      <c r="A182" s="26" t="s">
        <v>78</v>
      </c>
      <c r="B182" s="27" t="s">
        <v>52</v>
      </c>
      <c r="C182" s="26">
        <v>28489.312000000002</v>
      </c>
      <c r="D182" s="2"/>
      <c r="E182" s="29">
        <f>(C182-C$7)/C$8</f>
        <v>-14423.98484378126</v>
      </c>
      <c r="F182" s="29">
        <f>ROUND(2*E182,0)/2</f>
        <v>-14424</v>
      </c>
      <c r="G182" s="28">
        <f>C182-(C$7+C$8*F182)</f>
        <v>1.472480000302312E-2</v>
      </c>
      <c r="H182" s="29">
        <f>G182</f>
        <v>1.472480000302312E-2</v>
      </c>
      <c r="I182" s="29"/>
      <c r="J182" s="29"/>
      <c r="K182" s="29"/>
      <c r="L182" s="29"/>
      <c r="N182" s="29"/>
      <c r="O182" s="29">
        <f ca="1">+C$11+C$12*F182</f>
        <v>0.18170509041646726</v>
      </c>
      <c r="P182" s="29"/>
      <c r="Q182" s="83">
        <f>+C182-15018.5</f>
        <v>13470.812000000002</v>
      </c>
    </row>
    <row r="183" spans="1:17" x14ac:dyDescent="0.2">
      <c r="A183" s="26" t="s">
        <v>77</v>
      </c>
      <c r="B183" s="27" t="s">
        <v>52</v>
      </c>
      <c r="C183" s="26">
        <v>28521.360000000001</v>
      </c>
      <c r="D183" s="2"/>
      <c r="E183" s="29">
        <f>(C183-C$7)/C$8</f>
        <v>-14390.997876350746</v>
      </c>
      <c r="F183" s="29">
        <f>ROUND(2*E183,0)/2</f>
        <v>-14391</v>
      </c>
      <c r="G183" s="28">
        <f>C183-(C$7+C$8*F183)</f>
        <v>2.0632000014302321E-3</v>
      </c>
      <c r="H183" s="29">
        <f>G183</f>
        <v>2.0632000014302321E-3</v>
      </c>
      <c r="I183" s="29"/>
      <c r="J183" s="29"/>
      <c r="K183" s="29"/>
      <c r="L183" s="29"/>
      <c r="N183" s="29"/>
      <c r="O183" s="29">
        <f ca="1">+C$11+C$12*F183</f>
        <v>0.1814044183683679</v>
      </c>
      <c r="P183" s="29"/>
      <c r="Q183" s="83">
        <f>+C183-15018.5</f>
        <v>13502.86</v>
      </c>
    </row>
    <row r="184" spans="1:17" x14ac:dyDescent="0.2">
      <c r="A184" s="26" t="s">
        <v>77</v>
      </c>
      <c r="B184" s="27" t="s">
        <v>52</v>
      </c>
      <c r="C184" s="26">
        <v>28523.303</v>
      </c>
      <c r="D184" s="2"/>
      <c r="E184" s="29">
        <f>(C184-C$7)/C$8</f>
        <v>-14388.997948813379</v>
      </c>
      <c r="F184" s="29">
        <f>ROUND(2*E184,0)/2</f>
        <v>-14389</v>
      </c>
      <c r="G184" s="28">
        <f>C184-(C$7+C$8*F184)</f>
        <v>1.9928000037907623E-3</v>
      </c>
      <c r="H184" s="29">
        <f>G184</f>
        <v>1.9928000037907623E-3</v>
      </c>
      <c r="I184" s="29"/>
      <c r="J184" s="29"/>
      <c r="K184" s="29"/>
      <c r="L184" s="29"/>
      <c r="N184" s="29"/>
      <c r="O184" s="29">
        <f ca="1">+C$11+C$12*F184</f>
        <v>0.18138619581999821</v>
      </c>
      <c r="P184" s="29"/>
      <c r="Q184" s="83">
        <f>+C184-15018.5</f>
        <v>13504.803</v>
      </c>
    </row>
    <row r="185" spans="1:17" x14ac:dyDescent="0.2">
      <c r="A185" s="26" t="s">
        <v>79</v>
      </c>
      <c r="B185" s="27" t="s">
        <v>52</v>
      </c>
      <c r="C185" s="26">
        <v>28523.317999999999</v>
      </c>
      <c r="D185" s="2"/>
      <c r="E185" s="29">
        <f>(C185-C$7)/C$8</f>
        <v>-14388.982509331621</v>
      </c>
      <c r="F185" s="29">
        <f>ROUND(2*E185,0)/2</f>
        <v>-14389</v>
      </c>
      <c r="G185" s="28">
        <f>C185-(C$7+C$8*F185)</f>
        <v>1.6992800003208686E-2</v>
      </c>
      <c r="H185" s="29">
        <f>G185</f>
        <v>1.6992800003208686E-2</v>
      </c>
      <c r="I185" s="29"/>
      <c r="J185" s="29"/>
      <c r="K185" s="29"/>
      <c r="L185" s="29"/>
      <c r="N185" s="29"/>
      <c r="O185" s="29">
        <f ca="1">+C$11+C$12*F185</f>
        <v>0.18138619581999821</v>
      </c>
      <c r="P185" s="29"/>
      <c r="Q185" s="83">
        <f>+C185-15018.5</f>
        <v>13504.817999999999</v>
      </c>
    </row>
    <row r="186" spans="1:17" x14ac:dyDescent="0.2">
      <c r="A186" s="26" t="s">
        <v>79</v>
      </c>
      <c r="B186" s="27" t="s">
        <v>52</v>
      </c>
      <c r="C186" s="26">
        <v>28551.492099999999</v>
      </c>
      <c r="D186" s="2"/>
      <c r="E186" s="29">
        <f>(C186-C$7)/C$8</f>
        <v>-14359.982942460549</v>
      </c>
      <c r="F186" s="29">
        <f>ROUND(2*E186,0)/2</f>
        <v>-14360</v>
      </c>
      <c r="G186" s="28">
        <f>C186-(C$7+C$8*F186)</f>
        <v>1.6572000004089205E-2</v>
      </c>
      <c r="H186" s="29">
        <f>G186</f>
        <v>1.6572000004089205E-2</v>
      </c>
      <c r="I186" s="29"/>
      <c r="J186" s="29"/>
      <c r="K186" s="29"/>
      <c r="L186" s="29"/>
      <c r="N186" s="29"/>
      <c r="O186" s="29">
        <f ca="1">+C$11+C$12*F186</f>
        <v>0.18112196886863818</v>
      </c>
      <c r="P186" s="29"/>
      <c r="Q186" s="83">
        <f>+C186-15018.5</f>
        <v>13532.992099999999</v>
      </c>
    </row>
    <row r="187" spans="1:17" x14ac:dyDescent="0.2">
      <c r="A187" s="26" t="s">
        <v>77</v>
      </c>
      <c r="B187" s="27" t="s">
        <v>52</v>
      </c>
      <c r="C187" s="26">
        <v>28556.334999999999</v>
      </c>
      <c r="D187" s="2"/>
      <c r="E187" s="29">
        <f>(C187-C$7)/C$8</f>
        <v>-14354.998151379381</v>
      </c>
      <c r="F187" s="29">
        <f>ROUND(2*E187,0)/2</f>
        <v>-14355</v>
      </c>
      <c r="G187" s="28">
        <f>C187-(C$7+C$8*F187)</f>
        <v>1.7960000041057356E-3</v>
      </c>
      <c r="H187" s="29">
        <f>G187</f>
        <v>1.7960000041057356E-3</v>
      </c>
      <c r="I187" s="29"/>
      <c r="J187" s="29"/>
      <c r="K187" s="29"/>
      <c r="L187" s="29"/>
      <c r="N187" s="29"/>
      <c r="O187" s="29">
        <f ca="1">+C$11+C$12*F187</f>
        <v>0.181076412497714</v>
      </c>
      <c r="P187" s="29"/>
      <c r="Q187" s="83">
        <f>+C187-15018.5</f>
        <v>13537.834999999999</v>
      </c>
    </row>
    <row r="188" spans="1:17" x14ac:dyDescent="0.2">
      <c r="A188" s="26" t="s">
        <v>77</v>
      </c>
      <c r="B188" s="27" t="s">
        <v>52</v>
      </c>
      <c r="C188" s="26">
        <v>28557.306</v>
      </c>
      <c r="D188" s="2"/>
      <c r="E188" s="29">
        <f>(C188-C$7)/C$8</f>
        <v>-14353.998702260089</v>
      </c>
      <c r="F188" s="29">
        <f>ROUND(2*E188,0)/2</f>
        <v>-14354</v>
      </c>
      <c r="G188" s="28">
        <f>C188-(C$7+C$8*F188)</f>
        <v>1.2608000033651479E-3</v>
      </c>
      <c r="H188" s="29">
        <f>G188</f>
        <v>1.2608000033651479E-3</v>
      </c>
      <c r="I188" s="29"/>
      <c r="J188" s="29"/>
      <c r="K188" s="29"/>
      <c r="L188" s="29"/>
      <c r="N188" s="29"/>
      <c r="O188" s="29">
        <f ca="1">+C$11+C$12*F188</f>
        <v>0.18106730122352915</v>
      </c>
      <c r="P188" s="29"/>
      <c r="Q188" s="83">
        <f>+C188-15018.5</f>
        <v>13538.806</v>
      </c>
    </row>
    <row r="189" spans="1:17" x14ac:dyDescent="0.2">
      <c r="A189" s="26" t="s">
        <v>77</v>
      </c>
      <c r="B189" s="27" t="s">
        <v>52</v>
      </c>
      <c r="C189" s="26">
        <v>28757.442999999999</v>
      </c>
      <c r="D189" s="2"/>
      <c r="E189" s="29">
        <f>(C189-C$7)/C$8</f>
        <v>-14147.997931521162</v>
      </c>
      <c r="F189" s="29">
        <f>ROUND(2*E189,0)/2</f>
        <v>-14148</v>
      </c>
      <c r="G189" s="28">
        <f>C189-(C$7+C$8*F189)</f>
        <v>2.0096000007470138E-3</v>
      </c>
      <c r="H189" s="29">
        <f>G189</f>
        <v>2.0096000007470138E-3</v>
      </c>
      <c r="I189" s="29"/>
      <c r="J189" s="29"/>
      <c r="K189" s="29"/>
      <c r="L189" s="29"/>
      <c r="N189" s="29"/>
      <c r="O189" s="29">
        <f ca="1">+C$11+C$12*F189</f>
        <v>0.17919037874145421</v>
      </c>
      <c r="P189" s="29"/>
      <c r="Q189" s="83">
        <f>+C189-15018.5</f>
        <v>13738.942999999999</v>
      </c>
    </row>
    <row r="190" spans="1:17" x14ac:dyDescent="0.2">
      <c r="A190" s="26" t="s">
        <v>79</v>
      </c>
      <c r="B190" s="27" t="s">
        <v>52</v>
      </c>
      <c r="C190" s="26">
        <v>28760.374</v>
      </c>
      <c r="D190" s="2"/>
      <c r="E190" s="29">
        <f>(C190-C$7)/C$8</f>
        <v>-14144.981056785176</v>
      </c>
      <c r="F190" s="29">
        <f>ROUND(2*E190,0)/2</f>
        <v>-14145</v>
      </c>
      <c r="G190" s="28">
        <f>C190-(C$7+C$8*F190)</f>
        <v>1.8404000002192333E-2</v>
      </c>
      <c r="H190" s="29">
        <f>G190</f>
        <v>1.8404000002192333E-2</v>
      </c>
      <c r="I190" s="29"/>
      <c r="J190" s="29"/>
      <c r="K190" s="29"/>
      <c r="L190" s="29"/>
      <c r="N190" s="29"/>
      <c r="O190" s="29">
        <f ca="1">+C$11+C$12*F190</f>
        <v>0.17916304491889973</v>
      </c>
      <c r="P190" s="29"/>
      <c r="Q190" s="83">
        <f>+C190-15018.5</f>
        <v>13741.874</v>
      </c>
    </row>
    <row r="191" spans="1:17" x14ac:dyDescent="0.2">
      <c r="A191" s="26" t="s">
        <v>60</v>
      </c>
      <c r="B191" s="27" t="s">
        <v>52</v>
      </c>
      <c r="C191" s="26">
        <v>28762.313999999998</v>
      </c>
      <c r="D191" s="2"/>
      <c r="E191" s="29">
        <f>(C191-C$7)/C$8</f>
        <v>-14142.984217144163</v>
      </c>
      <c r="F191" s="29">
        <f>ROUND(2*E191,0)/2</f>
        <v>-14143</v>
      </c>
      <c r="G191" s="28">
        <f>C191-(C$7+C$8*F191)</f>
        <v>1.5333600000303704E-2</v>
      </c>
      <c r="H191" s="29">
        <f>G191</f>
        <v>1.5333600000303704E-2</v>
      </c>
      <c r="I191" s="29"/>
      <c r="J191" s="29"/>
      <c r="K191" s="29"/>
      <c r="L191" s="29"/>
      <c r="N191" s="29"/>
      <c r="O191" s="29">
        <f ca="1">+C$11+C$12*F191</f>
        <v>0.17914482237053003</v>
      </c>
      <c r="P191" s="29"/>
      <c r="Q191" s="83">
        <f>+C191-15018.5</f>
        <v>13743.813999999998</v>
      </c>
    </row>
    <row r="192" spans="1:17" x14ac:dyDescent="0.2">
      <c r="A192" s="26" t="s">
        <v>77</v>
      </c>
      <c r="B192" s="27" t="s">
        <v>52</v>
      </c>
      <c r="C192" s="26">
        <v>28790.474999999999</v>
      </c>
      <c r="D192" s="2"/>
      <c r="E192" s="29">
        <f>(C192-C$7)/C$8</f>
        <v>-14113.998134087164</v>
      </c>
      <c r="F192" s="29">
        <f>ROUND(2*E192,0)/2</f>
        <v>-14114</v>
      </c>
      <c r="G192" s="28">
        <f>C192-(C$7+C$8*F192)</f>
        <v>1.8128000010619871E-3</v>
      </c>
      <c r="H192" s="29">
        <f>G192</f>
        <v>1.8128000010619871E-3</v>
      </c>
      <c r="I192" s="29"/>
      <c r="J192" s="29"/>
      <c r="K192" s="29"/>
      <c r="L192" s="29"/>
      <c r="N192" s="29"/>
      <c r="O192" s="29">
        <f ca="1">+C$11+C$12*F192</f>
        <v>0.17888059541917001</v>
      </c>
      <c r="P192" s="29"/>
      <c r="Q192" s="83">
        <f>+C192-15018.5</f>
        <v>13771.974999999999</v>
      </c>
    </row>
    <row r="193" spans="1:17" x14ac:dyDescent="0.2">
      <c r="A193" s="26" t="s">
        <v>78</v>
      </c>
      <c r="B193" s="27" t="s">
        <v>52</v>
      </c>
      <c r="C193" s="26">
        <v>28790.489300000001</v>
      </c>
      <c r="D193" s="2"/>
      <c r="E193" s="29">
        <f>(C193-C$7)/C$8</f>
        <v>-14113.983415114548</v>
      </c>
      <c r="F193" s="29">
        <f>ROUND(2*E193,0)/2</f>
        <v>-14114</v>
      </c>
      <c r="G193" s="28">
        <f>C193-(C$7+C$8*F193)</f>
        <v>1.6112800003611483E-2</v>
      </c>
      <c r="H193" s="29">
        <f>G193</f>
        <v>1.6112800003611483E-2</v>
      </c>
      <c r="I193" s="29"/>
      <c r="J193" s="29"/>
      <c r="K193" s="29"/>
      <c r="L193" s="29"/>
      <c r="N193" s="29"/>
      <c r="O193" s="29">
        <f ca="1">+C$11+C$12*F193</f>
        <v>0.17888059541917001</v>
      </c>
      <c r="P193" s="29"/>
      <c r="Q193" s="83">
        <f>+C193-15018.5</f>
        <v>13771.989300000001</v>
      </c>
    </row>
    <row r="194" spans="1:17" x14ac:dyDescent="0.2">
      <c r="A194" s="26" t="s">
        <v>77</v>
      </c>
      <c r="B194" s="27" t="s">
        <v>52</v>
      </c>
      <c r="C194" s="26">
        <v>28792.418000000001</v>
      </c>
      <c r="D194" s="2"/>
      <c r="E194" s="29">
        <f>(C194-C$7)/C$8</f>
        <v>-14111.998206549793</v>
      </c>
      <c r="F194" s="29">
        <f>ROUND(2*E194,0)/2</f>
        <v>-14112</v>
      </c>
      <c r="G194" s="28">
        <f>C194-(C$7+C$8*F194)</f>
        <v>1.7424000070604961E-3</v>
      </c>
      <c r="H194" s="29">
        <f>G194</f>
        <v>1.7424000070604961E-3</v>
      </c>
      <c r="I194" s="29"/>
      <c r="J194" s="29"/>
      <c r="K194" s="29"/>
      <c r="L194" s="29"/>
      <c r="N194" s="29"/>
      <c r="O194" s="29">
        <f ca="1">+C$11+C$12*F194</f>
        <v>0.17886237287080031</v>
      </c>
      <c r="P194" s="29"/>
      <c r="Q194" s="83">
        <f>+C194-15018.5</f>
        <v>13773.918000000001</v>
      </c>
    </row>
    <row r="195" spans="1:17" x14ac:dyDescent="0.2">
      <c r="A195" s="26" t="s">
        <v>78</v>
      </c>
      <c r="B195" s="27" t="s">
        <v>52</v>
      </c>
      <c r="C195" s="26">
        <v>28792.432799999999</v>
      </c>
      <c r="D195" s="2"/>
      <c r="E195" s="29">
        <f>(C195-C$7)/C$8</f>
        <v>-14111.982972927794</v>
      </c>
      <c r="F195" s="29">
        <f>ROUND(2*E195,0)/2</f>
        <v>-14112</v>
      </c>
      <c r="G195" s="28">
        <f>C195-(C$7+C$8*F195)</f>
        <v>1.6542400004254887E-2</v>
      </c>
      <c r="H195" s="29">
        <f>G195</f>
        <v>1.6542400004254887E-2</v>
      </c>
      <c r="I195" s="29"/>
      <c r="J195" s="29"/>
      <c r="K195" s="29"/>
      <c r="L195" s="29"/>
      <c r="N195" s="29"/>
      <c r="O195" s="29">
        <f ca="1">+C$11+C$12*F195</f>
        <v>0.17886237287080031</v>
      </c>
      <c r="P195" s="29"/>
      <c r="Q195" s="83">
        <f>+C195-15018.5</f>
        <v>13773.932799999999</v>
      </c>
    </row>
    <row r="196" spans="1:17" x14ac:dyDescent="0.2">
      <c r="A196" s="26" t="s">
        <v>78</v>
      </c>
      <c r="B196" s="27" t="s">
        <v>52</v>
      </c>
      <c r="C196" s="26">
        <v>28793.400799999999</v>
      </c>
      <c r="D196" s="2"/>
      <c r="E196" s="29">
        <f>(C196-C$7)/C$8</f>
        <v>-14110.986611704853</v>
      </c>
      <c r="F196" s="29">
        <f>ROUND(2*E196,0)/2</f>
        <v>-14111</v>
      </c>
      <c r="G196" s="28">
        <f>C196-(C$7+C$8*F196)</f>
        <v>1.3007200002903119E-2</v>
      </c>
      <c r="H196" s="29">
        <f>G196</f>
        <v>1.3007200002903119E-2</v>
      </c>
      <c r="I196" s="29"/>
      <c r="J196" s="29"/>
      <c r="K196" s="29"/>
      <c r="L196" s="29"/>
      <c r="N196" s="29"/>
      <c r="O196" s="29">
        <f ca="1">+C$11+C$12*F196</f>
        <v>0.17885326159661552</v>
      </c>
      <c r="P196" s="29"/>
      <c r="Q196" s="83">
        <f>+C196-15018.5</f>
        <v>13774.900799999999</v>
      </c>
    </row>
    <row r="197" spans="1:17" x14ac:dyDescent="0.2">
      <c r="A197" s="26" t="s">
        <v>78</v>
      </c>
      <c r="B197" s="27" t="s">
        <v>52</v>
      </c>
      <c r="C197" s="26">
        <v>28794.375199999999</v>
      </c>
      <c r="D197" s="2"/>
      <c r="E197" s="29">
        <f>(C197-C$7)/C$8</f>
        <v>-14109.983662969698</v>
      </c>
      <c r="F197" s="29">
        <f>ROUND(2*E197,0)/2</f>
        <v>-14110</v>
      </c>
      <c r="G197" s="28">
        <f>C197-(C$7+C$8*F197)</f>
        <v>1.5871999999944819E-2</v>
      </c>
      <c r="H197" s="29">
        <f>G197</f>
        <v>1.5871999999944819E-2</v>
      </c>
      <c r="I197" s="29"/>
      <c r="J197" s="29"/>
      <c r="K197" s="29"/>
      <c r="L197" s="29"/>
      <c r="N197" s="29"/>
      <c r="O197" s="29">
        <f ca="1">+C$11+C$12*F197</f>
        <v>0.17884415032243067</v>
      </c>
      <c r="P197" s="29"/>
      <c r="Q197" s="83">
        <f>+C197-15018.5</f>
        <v>13775.875199999999</v>
      </c>
    </row>
    <row r="198" spans="1:17" x14ac:dyDescent="0.2">
      <c r="A198" s="26" t="s">
        <v>78</v>
      </c>
      <c r="B198" s="27" t="s">
        <v>52</v>
      </c>
      <c r="C198" s="26">
        <v>28822.5435</v>
      </c>
      <c r="D198" s="2"/>
      <c r="E198" s="29">
        <f>(C198-C$7)/C$8</f>
        <v>-14080.990066031572</v>
      </c>
      <c r="F198" s="29">
        <f>ROUND(2*E198,0)/2</f>
        <v>-14081</v>
      </c>
      <c r="G198" s="28">
        <f>C198-(C$7+C$8*F198)</f>
        <v>9.6512000018265098E-3</v>
      </c>
      <c r="H198" s="29">
        <f>G198</f>
        <v>9.6512000018265098E-3</v>
      </c>
      <c r="I198" s="29"/>
      <c r="J198" s="29"/>
      <c r="K198" s="29"/>
      <c r="L198" s="29"/>
      <c r="N198" s="29"/>
      <c r="O198" s="29">
        <f ca="1">+C$11+C$12*F198</f>
        <v>0.17857992337107059</v>
      </c>
      <c r="P198" s="29"/>
      <c r="Q198" s="83">
        <f>+C198-15018.5</f>
        <v>13804.0435</v>
      </c>
    </row>
    <row r="199" spans="1:17" x14ac:dyDescent="0.2">
      <c r="A199" s="26" t="s">
        <v>77</v>
      </c>
      <c r="B199" s="27" t="s">
        <v>52</v>
      </c>
      <c r="C199" s="26">
        <v>28829.335999999999</v>
      </c>
      <c r="D199" s="2"/>
      <c r="E199" s="29">
        <f>(C199-C$7)/C$8</f>
        <v>-14073.998554041065</v>
      </c>
      <c r="F199" s="29">
        <f>ROUND(2*E199,0)/2</f>
        <v>-14074</v>
      </c>
      <c r="G199" s="28">
        <f>C199-(C$7+C$8*F199)</f>
        <v>1.4048000048205722E-3</v>
      </c>
      <c r="H199" s="29">
        <f>G199</f>
        <v>1.4048000048205722E-3</v>
      </c>
      <c r="I199" s="29"/>
      <c r="J199" s="29"/>
      <c r="K199" s="29"/>
      <c r="L199" s="29"/>
      <c r="N199" s="29"/>
      <c r="O199" s="29">
        <f ca="1">+C$11+C$12*F199</f>
        <v>0.17851614445177677</v>
      </c>
      <c r="P199" s="29"/>
      <c r="Q199" s="83">
        <f>+C199-15018.5</f>
        <v>13810.835999999999</v>
      </c>
    </row>
    <row r="200" spans="1:17" x14ac:dyDescent="0.2">
      <c r="A200" s="26" t="s">
        <v>78</v>
      </c>
      <c r="B200" s="27" t="s">
        <v>52</v>
      </c>
      <c r="C200" s="26">
        <v>28829.356599999999</v>
      </c>
      <c r="D200" s="2"/>
      <c r="E200" s="29">
        <f>(C200-C$7)/C$8</f>
        <v>-14073.977350486115</v>
      </c>
      <c r="F200" s="29">
        <f>ROUND(2*E200,0)/2</f>
        <v>-14074</v>
      </c>
      <c r="G200" s="28">
        <f>C200-(C$7+C$8*F200)</f>
        <v>2.200480000465177E-2</v>
      </c>
      <c r="H200" s="29">
        <f>G200</f>
        <v>2.200480000465177E-2</v>
      </c>
      <c r="I200" s="29"/>
      <c r="J200" s="29"/>
      <c r="K200" s="29"/>
      <c r="L200" s="29"/>
      <c r="N200" s="29"/>
      <c r="O200" s="29">
        <f ca="1">+C$11+C$12*F200</f>
        <v>0.17851614445177677</v>
      </c>
      <c r="P200" s="29"/>
      <c r="Q200" s="83">
        <f>+C200-15018.5</f>
        <v>13810.856599999999</v>
      </c>
    </row>
    <row r="201" spans="1:17" x14ac:dyDescent="0.2">
      <c r="A201" s="26" t="s">
        <v>77</v>
      </c>
      <c r="B201" s="27" t="s">
        <v>52</v>
      </c>
      <c r="C201" s="26">
        <v>28832.251</v>
      </c>
      <c r="D201" s="2"/>
      <c r="E201" s="29">
        <f>(C201-C$7)/C$8</f>
        <v>-14070.998148085624</v>
      </c>
      <c r="F201" s="29">
        <f>ROUND(2*E201,0)/2</f>
        <v>-14071</v>
      </c>
      <c r="G201" s="28">
        <f>C201-(C$7+C$8*F201)</f>
        <v>1.7992000030062627E-3</v>
      </c>
      <c r="H201" s="29">
        <f>G201</f>
        <v>1.7992000030062627E-3</v>
      </c>
      <c r="I201" s="29"/>
      <c r="J201" s="29"/>
      <c r="K201" s="29"/>
      <c r="L201" s="29"/>
      <c r="N201" s="29"/>
      <c r="O201" s="29">
        <f ca="1">+C$11+C$12*F201</f>
        <v>0.17848881062922228</v>
      </c>
      <c r="P201" s="29"/>
      <c r="Q201" s="83">
        <f>+C201-15018.5</f>
        <v>13813.751</v>
      </c>
    </row>
    <row r="202" spans="1:17" x14ac:dyDescent="0.2">
      <c r="A202" s="26" t="s">
        <v>79</v>
      </c>
      <c r="B202" s="27" t="s">
        <v>52</v>
      </c>
      <c r="C202" s="26">
        <v>28832.263999999999</v>
      </c>
      <c r="D202" s="2"/>
      <c r="E202" s="29">
        <f>(C202-C$7)/C$8</f>
        <v>-14070.984767201433</v>
      </c>
      <c r="F202" s="29">
        <f>ROUND(2*E202,0)/2</f>
        <v>-14071</v>
      </c>
      <c r="G202" s="28">
        <f>C202-(C$7+C$8*F202)</f>
        <v>1.4799200002016732E-2</v>
      </c>
      <c r="H202" s="29">
        <f>G202</f>
        <v>1.4799200002016732E-2</v>
      </c>
      <c r="I202" s="29"/>
      <c r="J202" s="29"/>
      <c r="K202" s="29"/>
      <c r="L202" s="29"/>
      <c r="N202" s="29"/>
      <c r="O202" s="29">
        <f ca="1">+C$11+C$12*F202</f>
        <v>0.17848881062922228</v>
      </c>
      <c r="P202" s="29"/>
      <c r="Q202" s="83">
        <f>+C202-15018.5</f>
        <v>13813.763999999999</v>
      </c>
    </row>
    <row r="203" spans="1:17" x14ac:dyDescent="0.2">
      <c r="A203" s="26" t="s">
        <v>60</v>
      </c>
      <c r="B203" s="27" t="s">
        <v>52</v>
      </c>
      <c r="C203" s="26">
        <v>28832.263999999999</v>
      </c>
      <c r="D203" s="2"/>
      <c r="E203" s="29">
        <f>(C203-C$7)/C$8</f>
        <v>-14070.984767201433</v>
      </c>
      <c r="F203" s="29">
        <f>ROUND(2*E203,0)/2</f>
        <v>-14071</v>
      </c>
      <c r="G203" s="28">
        <f>C203-(C$7+C$8*F203)</f>
        <v>1.4799200002016732E-2</v>
      </c>
      <c r="H203" s="29">
        <f>G203</f>
        <v>1.4799200002016732E-2</v>
      </c>
      <c r="I203" s="29"/>
      <c r="J203" s="29"/>
      <c r="K203" s="29"/>
      <c r="L203" s="29"/>
      <c r="N203" s="29"/>
      <c r="O203" s="29">
        <f ca="1">+C$11+C$12*F203</f>
        <v>0.17848881062922228</v>
      </c>
      <c r="P203" s="29"/>
      <c r="Q203" s="83">
        <f>+C203-15018.5</f>
        <v>13813.763999999999</v>
      </c>
    </row>
    <row r="204" spans="1:17" x14ac:dyDescent="0.2">
      <c r="A204" s="26" t="s">
        <v>78</v>
      </c>
      <c r="B204" s="27" t="s">
        <v>52</v>
      </c>
      <c r="C204" s="26">
        <v>28832.2647</v>
      </c>
      <c r="D204" s="2"/>
      <c r="E204" s="29">
        <f>(C204-C$7)/C$8</f>
        <v>-14070.984046692283</v>
      </c>
      <c r="F204" s="29">
        <f>ROUND(2*E204,0)/2</f>
        <v>-14071</v>
      </c>
      <c r="G204" s="28">
        <f>C204-(C$7+C$8*F204)</f>
        <v>1.5499200002523139E-2</v>
      </c>
      <c r="H204" s="29">
        <f>G204</f>
        <v>1.5499200002523139E-2</v>
      </c>
      <c r="I204" s="29"/>
      <c r="J204" s="29"/>
      <c r="K204" s="29"/>
      <c r="L204" s="29"/>
      <c r="N204" s="29"/>
      <c r="O204" s="29">
        <f ca="1">+C$11+C$12*F204</f>
        <v>0.17848881062922228</v>
      </c>
      <c r="P204" s="29"/>
      <c r="Q204" s="83">
        <f>+C204-15018.5</f>
        <v>13813.7647</v>
      </c>
    </row>
    <row r="205" spans="1:17" x14ac:dyDescent="0.2">
      <c r="A205" s="26" t="s">
        <v>77</v>
      </c>
      <c r="B205" s="27" t="s">
        <v>52</v>
      </c>
      <c r="C205" s="26">
        <v>28833.222000000002</v>
      </c>
      <c r="D205" s="2"/>
      <c r="E205" s="29">
        <f>(C205-C$7)/C$8</f>
        <v>-14069.998698966332</v>
      </c>
      <c r="F205" s="29">
        <f>ROUND(2*E205,0)/2</f>
        <v>-14070</v>
      </c>
      <c r="G205" s="28">
        <f>C205-(C$7+C$8*F205)</f>
        <v>1.2640000059036538E-3</v>
      </c>
      <c r="H205" s="29">
        <f>G205</f>
        <v>1.2640000059036538E-3</v>
      </c>
      <c r="I205" s="29"/>
      <c r="J205" s="29"/>
      <c r="K205" s="29"/>
      <c r="L205" s="29"/>
      <c r="N205" s="29"/>
      <c r="O205" s="29">
        <f ca="1">+C$11+C$12*F205</f>
        <v>0.17847969935503749</v>
      </c>
      <c r="P205" s="29"/>
      <c r="Q205" s="83">
        <f>+C205-15018.5</f>
        <v>13814.722000000002</v>
      </c>
    </row>
    <row r="206" spans="1:17" x14ac:dyDescent="0.2">
      <c r="A206" s="26" t="s">
        <v>78</v>
      </c>
      <c r="B206" s="27" t="s">
        <v>52</v>
      </c>
      <c r="C206" s="26">
        <v>28833.2346</v>
      </c>
      <c r="D206" s="2"/>
      <c r="E206" s="29">
        <f>(C206-C$7)/C$8</f>
        <v>-14069.985729801656</v>
      </c>
      <c r="F206" s="29">
        <f>ROUND(2*E206,0)/2</f>
        <v>-14070</v>
      </c>
      <c r="G206" s="28">
        <f>C206-(C$7+C$8*F206)</f>
        <v>1.3864000004105037E-2</v>
      </c>
      <c r="H206" s="29">
        <f>G206</f>
        <v>1.3864000004105037E-2</v>
      </c>
      <c r="I206" s="29"/>
      <c r="J206" s="29"/>
      <c r="K206" s="29"/>
      <c r="L206" s="29"/>
      <c r="N206" s="29"/>
      <c r="O206" s="29">
        <f ca="1">+C$11+C$12*F206</f>
        <v>0.17847969935503749</v>
      </c>
      <c r="P206" s="29"/>
      <c r="Q206" s="83">
        <f>+C206-15018.5</f>
        <v>13814.7346</v>
      </c>
    </row>
    <row r="207" spans="1:17" x14ac:dyDescent="0.2">
      <c r="A207" s="26" t="s">
        <v>77</v>
      </c>
      <c r="B207" s="27" t="s">
        <v>52</v>
      </c>
      <c r="C207" s="26">
        <v>28834.194</v>
      </c>
      <c r="D207" s="2"/>
      <c r="E207" s="29">
        <f>(C207-C$7)/C$8</f>
        <v>-14068.998220548259</v>
      </c>
      <c r="F207" s="29">
        <f>ROUND(2*E207,0)/2</f>
        <v>-14069</v>
      </c>
      <c r="G207" s="28">
        <f>C207-(C$7+C$8*F207)</f>
        <v>1.7288000017288141E-3</v>
      </c>
      <c r="H207" s="29">
        <f>G207</f>
        <v>1.7288000017288141E-3</v>
      </c>
      <c r="I207" s="29"/>
      <c r="J207" s="29"/>
      <c r="K207" s="29"/>
      <c r="L207" s="29"/>
      <c r="N207" s="29"/>
      <c r="O207" s="29">
        <f ca="1">+C$11+C$12*F207</f>
        <v>0.17847058808085264</v>
      </c>
      <c r="P207" s="29"/>
      <c r="Q207" s="83">
        <f>+C207-15018.5</f>
        <v>13815.694</v>
      </c>
    </row>
    <row r="208" spans="1:17" x14ac:dyDescent="0.2">
      <c r="A208" s="26" t="s">
        <v>77</v>
      </c>
      <c r="B208" s="27" t="s">
        <v>52</v>
      </c>
      <c r="C208" s="26">
        <v>28861.397000000001</v>
      </c>
      <c r="D208" s="2"/>
      <c r="E208" s="29">
        <f>(C208-C$7)/C$8</f>
        <v>-14040.998205726355</v>
      </c>
      <c r="F208" s="29">
        <f>ROUND(2*E208,0)/2</f>
        <v>-14041</v>
      </c>
      <c r="G208" s="28">
        <f>C208-(C$7+C$8*F208)</f>
        <v>1.7432000058761332E-3</v>
      </c>
      <c r="H208" s="29">
        <f>G208</f>
        <v>1.7432000058761332E-3</v>
      </c>
      <c r="I208" s="29"/>
      <c r="J208" s="29"/>
      <c r="K208" s="29"/>
      <c r="L208" s="29"/>
      <c r="N208" s="29"/>
      <c r="O208" s="29">
        <f ca="1">+C$11+C$12*F208</f>
        <v>0.17821547240367741</v>
      </c>
      <c r="P208" s="29"/>
      <c r="Q208" s="83">
        <f>+C208-15018.5</f>
        <v>13842.897000000001</v>
      </c>
    </row>
    <row r="209" spans="1:17" x14ac:dyDescent="0.2">
      <c r="A209" s="26" t="s">
        <v>77</v>
      </c>
      <c r="B209" s="27" t="s">
        <v>52</v>
      </c>
      <c r="C209" s="26">
        <v>28864.312000000002</v>
      </c>
      <c r="D209" s="2"/>
      <c r="E209" s="29">
        <f>(C209-C$7)/C$8</f>
        <v>-14037.997799770914</v>
      </c>
      <c r="F209" s="29">
        <f>ROUND(2*E209,0)/2</f>
        <v>-14038</v>
      </c>
      <c r="G209" s="28">
        <f>C209-(C$7+C$8*F209)</f>
        <v>2.1376000040618237E-3</v>
      </c>
      <c r="H209" s="29">
        <f>G209</f>
        <v>2.1376000040618237E-3</v>
      </c>
      <c r="I209" s="29"/>
      <c r="J209" s="29"/>
      <c r="K209" s="29"/>
      <c r="L209" s="29"/>
      <c r="N209" s="29"/>
      <c r="O209" s="29">
        <f ca="1">+C$11+C$12*F209</f>
        <v>0.17818813858112292</v>
      </c>
      <c r="P209" s="29"/>
      <c r="Q209" s="83">
        <f>+C209-15018.5</f>
        <v>13845.812000000002</v>
      </c>
    </row>
    <row r="210" spans="1:17" x14ac:dyDescent="0.2">
      <c r="A210" s="26" t="s">
        <v>77</v>
      </c>
      <c r="B210" s="27" t="s">
        <v>52</v>
      </c>
      <c r="C210" s="26">
        <v>28866.255000000001</v>
      </c>
      <c r="D210" s="2"/>
      <c r="E210" s="29">
        <f>(C210-C$7)/C$8</f>
        <v>-14035.997872233549</v>
      </c>
      <c r="F210" s="29">
        <f>ROUND(2*E210,0)/2</f>
        <v>-14036</v>
      </c>
      <c r="G210" s="28">
        <f>C210-(C$7+C$8*F210)</f>
        <v>2.0672000064223539E-3</v>
      </c>
      <c r="H210" s="29">
        <f>G210</f>
        <v>2.0672000064223539E-3</v>
      </c>
      <c r="I210" s="29"/>
      <c r="J210" s="29"/>
      <c r="K210" s="29"/>
      <c r="L210" s="29"/>
      <c r="N210" s="29"/>
      <c r="O210" s="29">
        <f ca="1">+C$11+C$12*F210</f>
        <v>0.17816991603275323</v>
      </c>
      <c r="P210" s="29"/>
      <c r="Q210" s="83">
        <f>+C210-15018.5</f>
        <v>13847.755000000001</v>
      </c>
    </row>
    <row r="211" spans="1:17" x14ac:dyDescent="0.2">
      <c r="A211" s="26" t="s">
        <v>77</v>
      </c>
      <c r="B211" s="27" t="s">
        <v>52</v>
      </c>
      <c r="C211" s="26">
        <v>28867.225999999999</v>
      </c>
      <c r="D211" s="2"/>
      <c r="E211" s="29">
        <f>(C211-C$7)/C$8</f>
        <v>-14034.998423114261</v>
      </c>
      <c r="F211" s="29">
        <f>ROUND(2*E211,0)/2</f>
        <v>-14035</v>
      </c>
      <c r="G211" s="28">
        <f>C211-(C$7+C$8*F211)</f>
        <v>1.5320000020437874E-3</v>
      </c>
      <c r="H211" s="29">
        <f>G211</f>
        <v>1.5320000020437874E-3</v>
      </c>
      <c r="I211" s="29"/>
      <c r="J211" s="29"/>
      <c r="K211" s="29"/>
      <c r="L211" s="29"/>
      <c r="N211" s="29"/>
      <c r="O211" s="29">
        <f ca="1">+C$11+C$12*F211</f>
        <v>0.17816080475856844</v>
      </c>
      <c r="P211" s="29"/>
      <c r="Q211" s="83">
        <f>+C211-15018.5</f>
        <v>13848.725999999999</v>
      </c>
    </row>
    <row r="212" spans="1:17" x14ac:dyDescent="0.2">
      <c r="A212" s="26" t="s">
        <v>77</v>
      </c>
      <c r="B212" s="27" t="s">
        <v>52</v>
      </c>
      <c r="C212" s="26">
        <v>28899.287</v>
      </c>
      <c r="D212" s="2"/>
      <c r="E212" s="29">
        <f>(C212-C$7)/C$8</f>
        <v>-14001.998074799551</v>
      </c>
      <c r="F212" s="29">
        <f>ROUND(2*E212,0)/2</f>
        <v>-14002</v>
      </c>
      <c r="G212" s="28">
        <f>C212-(C$7+C$8*F212)</f>
        <v>1.8704000030993484E-3</v>
      </c>
      <c r="H212" s="29">
        <f>G212</f>
        <v>1.8704000030993484E-3</v>
      </c>
      <c r="I212" s="29"/>
      <c r="J212" s="29"/>
      <c r="K212" s="29"/>
      <c r="L212" s="29"/>
      <c r="N212" s="29"/>
      <c r="O212" s="29">
        <f ca="1">+C$11+C$12*F212</f>
        <v>0.17786013271046902</v>
      </c>
      <c r="P212" s="29"/>
      <c r="Q212" s="83">
        <f>+C212-15018.5</f>
        <v>13880.787</v>
      </c>
    </row>
    <row r="213" spans="1:17" x14ac:dyDescent="0.2">
      <c r="A213" s="26" t="s">
        <v>77</v>
      </c>
      <c r="B213" s="27" t="s">
        <v>52</v>
      </c>
      <c r="C213" s="26">
        <v>28902.201000000001</v>
      </c>
      <c r="D213" s="2"/>
      <c r="E213" s="29">
        <f>(C213-C$7)/C$8</f>
        <v>-13998.998698142894</v>
      </c>
      <c r="F213" s="29">
        <f>ROUND(2*E213,0)/2</f>
        <v>-13999</v>
      </c>
      <c r="G213" s="28">
        <f>C213-(C$7+C$8*F213)</f>
        <v>1.2648000047192909E-3</v>
      </c>
      <c r="H213" s="29">
        <f>G213</f>
        <v>1.2648000047192909E-3</v>
      </c>
      <c r="I213" s="29"/>
      <c r="J213" s="29"/>
      <c r="K213" s="29"/>
      <c r="L213" s="29"/>
      <c r="N213" s="29"/>
      <c r="O213" s="29">
        <f ca="1">+C$11+C$12*F213</f>
        <v>0.17783279888791453</v>
      </c>
      <c r="P213" s="29"/>
      <c r="Q213" s="83">
        <f>+C213-15018.5</f>
        <v>13883.701000000001</v>
      </c>
    </row>
    <row r="214" spans="1:17" x14ac:dyDescent="0.2">
      <c r="A214" s="26" t="s">
        <v>79</v>
      </c>
      <c r="B214" s="27" t="s">
        <v>52</v>
      </c>
      <c r="C214" s="26">
        <v>28930.385999999999</v>
      </c>
      <c r="D214" s="2"/>
      <c r="E214" s="29">
        <f>(C214-C$7)/C$8</f>
        <v>-13969.987911915079</v>
      </c>
      <c r="F214" s="29">
        <f>ROUND(2*E214,0)/2</f>
        <v>-13970</v>
      </c>
      <c r="G214" s="28">
        <f>C214-(C$7+C$8*F214)</f>
        <v>1.174400000309106E-2</v>
      </c>
      <c r="H214" s="29">
        <f>G214</f>
        <v>1.174400000309106E-2</v>
      </c>
      <c r="I214" s="29"/>
      <c r="J214" s="29"/>
      <c r="K214" s="29"/>
      <c r="L214" s="29"/>
      <c r="N214" s="29"/>
      <c r="O214" s="29">
        <f ca="1">+C$11+C$12*F214</f>
        <v>0.17756857193655445</v>
      </c>
      <c r="P214" s="29"/>
      <c r="Q214" s="83">
        <f>+C214-15018.5</f>
        <v>13911.885999999999</v>
      </c>
    </row>
    <row r="215" spans="1:17" x14ac:dyDescent="0.2">
      <c r="A215" s="26" t="s">
        <v>77</v>
      </c>
      <c r="B215" s="27" t="s">
        <v>52</v>
      </c>
      <c r="C215" s="26">
        <v>28934.261999999999</v>
      </c>
      <c r="D215" s="2"/>
      <c r="E215" s="29">
        <f>(C215-C$7)/C$8</f>
        <v>-13965.998349828187</v>
      </c>
      <c r="F215" s="29">
        <f>ROUND(2*E215,0)/2</f>
        <v>-13966</v>
      </c>
      <c r="G215" s="28">
        <f>C215-(C$7+C$8*F215)</f>
        <v>1.6032000021368731E-3</v>
      </c>
      <c r="H215" s="29">
        <f>G215</f>
        <v>1.6032000021368731E-3</v>
      </c>
      <c r="I215" s="29"/>
      <c r="J215" s="29"/>
      <c r="K215" s="29"/>
      <c r="L215" s="29"/>
      <c r="N215" s="29"/>
      <c r="O215" s="29">
        <f ca="1">+C$11+C$12*F215</f>
        <v>0.17753212683981517</v>
      </c>
      <c r="P215" s="29"/>
      <c r="Q215" s="83">
        <f>+C215-15018.5</f>
        <v>13915.761999999999</v>
      </c>
    </row>
    <row r="216" spans="1:17" x14ac:dyDescent="0.2">
      <c r="A216" s="26" t="s">
        <v>77</v>
      </c>
      <c r="B216" s="27" t="s">
        <v>52</v>
      </c>
      <c r="C216" s="26">
        <v>28935.234</v>
      </c>
      <c r="D216" s="2"/>
      <c r="E216" s="29">
        <f>(C216-C$7)/C$8</f>
        <v>-13964.997871410111</v>
      </c>
      <c r="F216" s="29">
        <f>ROUND(2*E216,0)/2</f>
        <v>-13965</v>
      </c>
      <c r="G216" s="28">
        <f>C216-(C$7+C$8*F216)</f>
        <v>2.068000005237991E-3</v>
      </c>
      <c r="H216" s="29">
        <f>G216</f>
        <v>2.068000005237991E-3</v>
      </c>
      <c r="I216" s="29"/>
      <c r="J216" s="29"/>
      <c r="K216" s="29"/>
      <c r="L216" s="29"/>
      <c r="N216" s="29"/>
      <c r="O216" s="29">
        <f ca="1">+C$11+C$12*F216</f>
        <v>0.17752301556563033</v>
      </c>
      <c r="P216" s="29"/>
      <c r="Q216" s="83">
        <f>+C216-15018.5</f>
        <v>13916.734</v>
      </c>
    </row>
    <row r="217" spans="1:17" x14ac:dyDescent="0.2">
      <c r="A217" s="26" t="s">
        <v>77</v>
      </c>
      <c r="B217" s="27" t="s">
        <v>52</v>
      </c>
      <c r="C217" s="26">
        <v>28966.323</v>
      </c>
      <c r="D217" s="2"/>
      <c r="E217" s="29">
        <f>(C217-C$7)/C$8</f>
        <v>-13932.998001513477</v>
      </c>
      <c r="F217" s="29">
        <f>ROUND(2*E217,0)/2</f>
        <v>-13933</v>
      </c>
      <c r="G217" s="28">
        <f>C217-(C$7+C$8*F217)</f>
        <v>1.9416000031924341E-3</v>
      </c>
      <c r="H217" s="29">
        <f>G217</f>
        <v>1.9416000031924341E-3</v>
      </c>
      <c r="I217" s="29"/>
      <c r="J217" s="29"/>
      <c r="K217" s="29"/>
      <c r="L217" s="29"/>
      <c r="N217" s="29"/>
      <c r="O217" s="29">
        <f ca="1">+C$11+C$12*F217</f>
        <v>0.17723145479171576</v>
      </c>
      <c r="P217" s="29"/>
      <c r="Q217" s="83">
        <f>+C217-15018.5</f>
        <v>13947.823</v>
      </c>
    </row>
    <row r="218" spans="1:17" x14ac:dyDescent="0.2">
      <c r="A218" s="26" t="s">
        <v>77</v>
      </c>
      <c r="B218" s="27" t="s">
        <v>52</v>
      </c>
      <c r="C218" s="26">
        <v>28967.294000000002</v>
      </c>
      <c r="D218" s="2"/>
      <c r="E218" s="29">
        <f>(C218-C$7)/C$8</f>
        <v>-13931.998552394185</v>
      </c>
      <c r="F218" s="29">
        <f>ROUND(2*E218,0)/2</f>
        <v>-13932</v>
      </c>
      <c r="G218" s="28">
        <f>C218-(C$7+C$8*F218)</f>
        <v>1.4064000060898252E-3</v>
      </c>
      <c r="H218" s="29">
        <f>G218</f>
        <v>1.4064000060898252E-3</v>
      </c>
      <c r="I218" s="29"/>
      <c r="J218" s="29"/>
      <c r="K218" s="29"/>
      <c r="L218" s="29"/>
      <c r="N218" s="29"/>
      <c r="O218" s="29">
        <f ca="1">+C$11+C$12*F218</f>
        <v>0.17722234351753091</v>
      </c>
      <c r="P218" s="29"/>
      <c r="Q218" s="83">
        <f>+C218-15018.5</f>
        <v>13948.794000000002</v>
      </c>
    </row>
    <row r="219" spans="1:17" x14ac:dyDescent="0.2">
      <c r="A219" s="26" t="s">
        <v>51</v>
      </c>
      <c r="B219" s="27" t="s">
        <v>52</v>
      </c>
      <c r="C219" s="26">
        <v>29172.303</v>
      </c>
      <c r="D219" s="2"/>
      <c r="E219" s="29">
        <f>(C219-C$7)/C$8</f>
        <v>-13720.983037979475</v>
      </c>
      <c r="F219" s="29">
        <f>ROUND(2*E219,0)/2</f>
        <v>-13721</v>
      </c>
      <c r="G219" s="28">
        <f>C219-(C$7+C$8*F219)</f>
        <v>1.6479200003232108E-2</v>
      </c>
      <c r="H219" s="29">
        <f>G219</f>
        <v>1.6479200003232108E-2</v>
      </c>
      <c r="I219" s="29"/>
      <c r="J219" s="29"/>
      <c r="K219" s="29"/>
      <c r="L219" s="29"/>
      <c r="N219" s="29"/>
      <c r="O219" s="29">
        <f ca="1">+C$11+C$12*F219</f>
        <v>0.17529986466453179</v>
      </c>
      <c r="P219" s="29"/>
      <c r="Q219" s="83">
        <f>+C219-15018.5</f>
        <v>14153.803</v>
      </c>
    </row>
    <row r="220" spans="1:17" x14ac:dyDescent="0.2">
      <c r="A220" s="26" t="s">
        <v>79</v>
      </c>
      <c r="B220" s="27" t="s">
        <v>52</v>
      </c>
      <c r="C220" s="26">
        <v>30257.511399999999</v>
      </c>
      <c r="D220" s="2"/>
      <c r="E220" s="29">
        <f>(C220-C$7)/C$8</f>
        <v>-12603.979351442951</v>
      </c>
      <c r="F220" s="29">
        <f>ROUND(2*E220,0)/2</f>
        <v>-12604</v>
      </c>
      <c r="G220" s="28">
        <f>C220-(C$7+C$8*F220)</f>
        <v>2.0060800001374446E-2</v>
      </c>
      <c r="H220" s="29">
        <f>G220</f>
        <v>2.0060800001374446E-2</v>
      </c>
      <c r="I220" s="29"/>
      <c r="J220" s="29"/>
      <c r="K220" s="29"/>
      <c r="L220" s="29"/>
      <c r="N220" s="29"/>
      <c r="O220" s="29">
        <f ca="1">+C$11+C$12*F220</f>
        <v>0.16512257140007675</v>
      </c>
      <c r="P220" s="29"/>
      <c r="Q220" s="83">
        <f>+C220-15018.5</f>
        <v>15239.011399999999</v>
      </c>
    </row>
    <row r="221" spans="1:17" x14ac:dyDescent="0.2">
      <c r="A221" s="26" t="s">
        <v>79</v>
      </c>
      <c r="B221" s="27" t="s">
        <v>52</v>
      </c>
      <c r="C221" s="26">
        <v>30259.463</v>
      </c>
      <c r="D221" s="2"/>
      <c r="E221" s="29">
        <f>(C221-C$7)/C$8</f>
        <v>-12601.970571936043</v>
      </c>
      <c r="F221" s="29">
        <f>ROUND(2*E221,0)/2</f>
        <v>-12602</v>
      </c>
      <c r="G221" s="28">
        <f>C221-(C$7+C$8*F221)</f>
        <v>2.8590400001121452E-2</v>
      </c>
      <c r="H221" s="29">
        <f>G221</f>
        <v>2.8590400001121452E-2</v>
      </c>
      <c r="I221" s="29"/>
      <c r="J221" s="29"/>
      <c r="K221" s="29"/>
      <c r="L221" s="29"/>
      <c r="N221" s="29"/>
      <c r="O221" s="29">
        <f ca="1">+C$11+C$12*F221</f>
        <v>0.16510434885170711</v>
      </c>
      <c r="P221" s="29"/>
      <c r="Q221" s="83">
        <f>+C221-15018.5</f>
        <v>15240.963</v>
      </c>
    </row>
    <row r="222" spans="1:17" x14ac:dyDescent="0.2">
      <c r="A222" s="26" t="s">
        <v>51</v>
      </c>
      <c r="B222" s="27" t="s">
        <v>52</v>
      </c>
      <c r="C222" s="26">
        <v>30261.399000000001</v>
      </c>
      <c r="D222" s="2"/>
      <c r="E222" s="29">
        <f>(C222-C$7)/C$8</f>
        <v>-12599.977849490164</v>
      </c>
      <c r="F222" s="29">
        <f>ROUND(2*E222,0)/2</f>
        <v>-12600</v>
      </c>
      <c r="G222" s="28">
        <f>C222-(C$7+C$8*F222)</f>
        <v>2.1520000005693873E-2</v>
      </c>
      <c r="H222" s="29">
        <f>G222</f>
        <v>2.1520000005693873E-2</v>
      </c>
      <c r="I222" s="29"/>
      <c r="J222" s="29"/>
      <c r="K222" s="29"/>
      <c r="L222" s="29"/>
      <c r="N222" s="29"/>
      <c r="O222" s="29">
        <f ca="1">+C$11+C$12*F222</f>
        <v>0.16508612630333744</v>
      </c>
      <c r="P222" s="29"/>
      <c r="Q222" s="83">
        <f>+C222-15018.5</f>
        <v>15242.899000000001</v>
      </c>
    </row>
    <row r="223" spans="1:17" x14ac:dyDescent="0.2">
      <c r="A223" s="26" t="s">
        <v>79</v>
      </c>
      <c r="B223" s="27" t="s">
        <v>52</v>
      </c>
      <c r="C223" s="26">
        <v>30261.401000000002</v>
      </c>
      <c r="D223" s="2"/>
      <c r="E223" s="29">
        <f>(C223-C$7)/C$8</f>
        <v>-12599.975790892595</v>
      </c>
      <c r="F223" s="29">
        <f>ROUND(2*E223,0)/2</f>
        <v>-12600</v>
      </c>
      <c r="G223" s="28">
        <f>C223-(C$7+C$8*F223)</f>
        <v>2.3520000006101327E-2</v>
      </c>
      <c r="H223" s="29">
        <f>G223</f>
        <v>2.3520000006101327E-2</v>
      </c>
      <c r="I223" s="29"/>
      <c r="J223" s="29"/>
      <c r="K223" s="29"/>
      <c r="L223" s="29"/>
      <c r="N223" s="29"/>
      <c r="O223" s="29">
        <f ca="1">+C$11+C$12*F223</f>
        <v>0.16508612630333744</v>
      </c>
      <c r="P223" s="29"/>
      <c r="Q223" s="83">
        <f>+C223-15018.5</f>
        <v>15242.901000000002</v>
      </c>
    </row>
    <row r="224" spans="1:17" x14ac:dyDescent="0.2">
      <c r="A224" s="26" t="s">
        <v>51</v>
      </c>
      <c r="B224" s="27" t="s">
        <v>52</v>
      </c>
      <c r="C224" s="26">
        <v>30262.368999999999</v>
      </c>
      <c r="D224" s="2"/>
      <c r="E224" s="29">
        <f>(C224-C$7)/C$8</f>
        <v>-12598.97942966966</v>
      </c>
      <c r="F224" s="29">
        <f>ROUND(2*E224,0)/2</f>
        <v>-12599</v>
      </c>
      <c r="G224" s="28">
        <f>C224-(C$7+C$8*F224)</f>
        <v>1.998480000111158E-2</v>
      </c>
      <c r="H224" s="29">
        <f>G224</f>
        <v>1.998480000111158E-2</v>
      </c>
      <c r="I224" s="29"/>
      <c r="J224" s="29"/>
      <c r="K224" s="29"/>
      <c r="L224" s="29"/>
      <c r="N224" s="29"/>
      <c r="O224" s="29">
        <f ca="1">+C$11+C$12*F224</f>
        <v>0.16507701502915262</v>
      </c>
      <c r="P224" s="29"/>
      <c r="Q224" s="83">
        <f>+C224-15018.5</f>
        <v>15243.868999999999</v>
      </c>
    </row>
    <row r="225" spans="1:20" x14ac:dyDescent="0.2">
      <c r="A225" s="26" t="s">
        <v>79</v>
      </c>
      <c r="B225" s="27" t="s">
        <v>52</v>
      </c>
      <c r="C225" s="26">
        <v>30262.37</v>
      </c>
      <c r="D225" s="2"/>
      <c r="E225" s="29">
        <f>(C225-C$7)/C$8</f>
        <v>-12598.978400370876</v>
      </c>
      <c r="F225" s="29">
        <f>ROUND(2*E225,0)/2</f>
        <v>-12599</v>
      </c>
      <c r="G225" s="28">
        <f>C225-(C$7+C$8*F225)</f>
        <v>2.0984800001315307E-2</v>
      </c>
      <c r="H225" s="29">
        <f>G225</f>
        <v>2.0984800001315307E-2</v>
      </c>
      <c r="I225" s="29"/>
      <c r="J225" s="29"/>
      <c r="K225" s="29"/>
      <c r="L225" s="29"/>
      <c r="N225" s="29"/>
      <c r="O225" s="29">
        <f ca="1">+C$11+C$12*F225</f>
        <v>0.16507701502915262</v>
      </c>
      <c r="P225" s="29"/>
      <c r="Q225" s="83">
        <f>+C225-15018.5</f>
        <v>15243.869999999999</v>
      </c>
    </row>
    <row r="226" spans="1:20" x14ac:dyDescent="0.2">
      <c r="A226" s="26" t="s">
        <v>79</v>
      </c>
      <c r="B226" s="27" t="s">
        <v>52</v>
      </c>
      <c r="C226" s="26">
        <v>30296.374</v>
      </c>
      <c r="D226" s="2"/>
      <c r="E226" s="29">
        <f>(C226-C$7)/C$8</f>
        <v>-12563.978124518801</v>
      </c>
      <c r="F226" s="29">
        <f>ROUND(2*E226,0)/2</f>
        <v>-12564</v>
      </c>
      <c r="G226" s="28">
        <f>C226-(C$7+C$8*F226)</f>
        <v>2.1252800001093419E-2</v>
      </c>
      <c r="H226" s="29">
        <f>G226</f>
        <v>2.1252800001093419E-2</v>
      </c>
      <c r="I226" s="29"/>
      <c r="J226" s="29"/>
      <c r="K226" s="29"/>
      <c r="L226" s="29"/>
      <c r="N226" s="29"/>
      <c r="O226" s="29">
        <f ca="1">+C$11+C$12*F226</f>
        <v>0.16475812043268356</v>
      </c>
      <c r="P226" s="29"/>
      <c r="Q226" s="83">
        <f>+C226-15018.5</f>
        <v>15277.874</v>
      </c>
    </row>
    <row r="227" spans="1:20" x14ac:dyDescent="0.2">
      <c r="A227" s="26" t="s">
        <v>55</v>
      </c>
      <c r="B227" s="27" t="s">
        <v>52</v>
      </c>
      <c r="C227" s="26">
        <v>30601.431</v>
      </c>
      <c r="D227" s="2"/>
      <c r="E227" s="29">
        <f>(C227-C$7)/C$8</f>
        <v>-12249.983325359695</v>
      </c>
      <c r="F227" s="29">
        <f>ROUND(2*E227,0)/2</f>
        <v>-12250</v>
      </c>
      <c r="G227" s="28">
        <f>C227-(C$7+C$8*F227)</f>
        <v>1.6200000001845183E-2</v>
      </c>
      <c r="H227" s="29">
        <f>G227</f>
        <v>1.6200000001845183E-2</v>
      </c>
      <c r="I227" s="29"/>
      <c r="J227" s="29"/>
      <c r="K227" s="29"/>
      <c r="L227" s="29"/>
      <c r="N227" s="29"/>
      <c r="O227" s="29">
        <f ca="1">+C$11+C$12*F227</f>
        <v>0.16189718033864695</v>
      </c>
      <c r="P227" s="29"/>
      <c r="Q227" s="83">
        <f>+C227-15018.5</f>
        <v>15582.931</v>
      </c>
    </row>
    <row r="228" spans="1:20" x14ac:dyDescent="0.2">
      <c r="A228" s="26" t="s">
        <v>55</v>
      </c>
      <c r="B228" s="27" t="s">
        <v>52</v>
      </c>
      <c r="C228" s="26">
        <v>30603.374</v>
      </c>
      <c r="D228" s="2"/>
      <c r="E228" s="29">
        <f>(C228-C$7)/C$8</f>
        <v>-12247.983397822331</v>
      </c>
      <c r="F228" s="29">
        <f>ROUND(2*E228,0)/2</f>
        <v>-12248</v>
      </c>
      <c r="G228" s="28">
        <f>C228-(C$7+C$8*F228)</f>
        <v>1.6129600004205713E-2</v>
      </c>
      <c r="H228" s="29">
        <f>G228</f>
        <v>1.6129600004205713E-2</v>
      </c>
      <c r="I228" s="29"/>
      <c r="J228" s="29"/>
      <c r="K228" s="29"/>
      <c r="L228" s="29"/>
      <c r="N228" s="29"/>
      <c r="O228" s="29">
        <f ca="1">+C$11+C$12*F228</f>
        <v>0.16187895779027728</v>
      </c>
      <c r="P228" s="29"/>
      <c r="Q228" s="83">
        <f>+C228-15018.5</f>
        <v>15584.874</v>
      </c>
    </row>
    <row r="229" spans="1:20" x14ac:dyDescent="0.2">
      <c r="A229" s="26" t="s">
        <v>55</v>
      </c>
      <c r="B229" s="27" t="s">
        <v>52</v>
      </c>
      <c r="C229" s="26">
        <v>30606.292000000001</v>
      </c>
      <c r="D229" s="2"/>
      <c r="E229" s="29">
        <f>(C229-C$7)/C$8</f>
        <v>-12244.979903970536</v>
      </c>
      <c r="F229" s="29">
        <f>ROUND(2*E229,0)/2</f>
        <v>-12245</v>
      </c>
      <c r="G229" s="28">
        <f>C229-(C$7+C$8*F229)</f>
        <v>1.9524000003002584E-2</v>
      </c>
      <c r="H229" s="29">
        <f>G229</f>
        <v>1.9524000003002584E-2</v>
      </c>
      <c r="I229" s="29"/>
      <c r="J229" s="29"/>
      <c r="K229" s="29"/>
      <c r="L229" s="29"/>
      <c r="N229" s="29"/>
      <c r="O229" s="29">
        <f ca="1">+C$11+C$12*F229</f>
        <v>0.16185162396772279</v>
      </c>
      <c r="P229" s="29"/>
      <c r="Q229" s="83">
        <f>+C229-15018.5</f>
        <v>15587.792000000001</v>
      </c>
    </row>
    <row r="230" spans="1:20" x14ac:dyDescent="0.2">
      <c r="A230" s="26" t="s">
        <v>79</v>
      </c>
      <c r="B230" s="27" t="s">
        <v>52</v>
      </c>
      <c r="C230" s="26">
        <v>30637.385999999999</v>
      </c>
      <c r="D230" s="2"/>
      <c r="E230" s="29">
        <f>(C230-C$7)/C$8</f>
        <v>-12212.974887579985</v>
      </c>
      <c r="F230" s="29">
        <f>ROUND(2*E230,0)/2</f>
        <v>-12213</v>
      </c>
      <c r="G230" s="28">
        <f>C230-(C$7+C$8*F230)</f>
        <v>2.4397600001975661E-2</v>
      </c>
      <c r="H230" s="29">
        <f>G230</f>
        <v>2.4397600001975661E-2</v>
      </c>
      <c r="I230" s="29"/>
      <c r="J230" s="29"/>
      <c r="K230" s="29"/>
      <c r="L230" s="29"/>
      <c r="N230" s="29"/>
      <c r="O230" s="29">
        <f ca="1">+C$11+C$12*F230</f>
        <v>0.16156006319380822</v>
      </c>
      <c r="P230" s="29"/>
      <c r="Q230" s="83">
        <f>+C230-15018.5</f>
        <v>15618.885999999999</v>
      </c>
    </row>
    <row r="231" spans="1:20" x14ac:dyDescent="0.2">
      <c r="A231" s="26" t="s">
        <v>79</v>
      </c>
      <c r="B231" s="27" t="s">
        <v>52</v>
      </c>
      <c r="C231" s="26">
        <v>30638.357</v>
      </c>
      <c r="D231" s="2"/>
      <c r="E231" s="29">
        <f>(C231-C$7)/C$8</f>
        <v>-12211.975438460693</v>
      </c>
      <c r="F231" s="29">
        <f>ROUND(2*E231,0)/2</f>
        <v>-12212</v>
      </c>
      <c r="G231" s="28">
        <f>C231-(C$7+C$8*F231)</f>
        <v>2.3862400001235073E-2</v>
      </c>
      <c r="H231" s="29">
        <f>G231</f>
        <v>2.3862400001235073E-2</v>
      </c>
      <c r="I231" s="29"/>
      <c r="J231" s="29"/>
      <c r="K231" s="29"/>
      <c r="L231" s="29"/>
      <c r="N231" s="29"/>
      <c r="O231" s="29">
        <f ca="1">+C$11+C$12*F231</f>
        <v>0.16155095191962343</v>
      </c>
      <c r="P231" s="29"/>
      <c r="Q231" s="83">
        <f>+C231-15018.5</f>
        <v>15619.857</v>
      </c>
    </row>
    <row r="232" spans="1:20" x14ac:dyDescent="0.2">
      <c r="A232" s="26" t="s">
        <v>60</v>
      </c>
      <c r="B232" s="27" t="s">
        <v>52</v>
      </c>
      <c r="C232" s="26">
        <v>30942.441999999999</v>
      </c>
      <c r="D232" s="2"/>
      <c r="E232" s="29">
        <f>(C232-C$7)/C$8</f>
        <v>-11898.981117719664</v>
      </c>
      <c r="F232" s="29">
        <f>ROUND(2*E232,0)/2</f>
        <v>-11899</v>
      </c>
      <c r="G232" s="28">
        <f>C232-(C$7+C$8*F232)</f>
        <v>1.8344800002523698E-2</v>
      </c>
      <c r="H232" s="29">
        <f>G232</f>
        <v>1.8344800002523698E-2</v>
      </c>
      <c r="I232" s="29"/>
      <c r="J232" s="29"/>
      <c r="K232" s="29"/>
      <c r="L232" s="29"/>
      <c r="N232" s="29"/>
      <c r="O232" s="29">
        <f ca="1">+C$11+C$12*F232</f>
        <v>0.15869912309977163</v>
      </c>
      <c r="P232" s="29"/>
      <c r="Q232" s="83">
        <f>+C232-15018.5</f>
        <v>15923.941999999999</v>
      </c>
    </row>
    <row r="233" spans="1:20" x14ac:dyDescent="0.2">
      <c r="A233" s="26" t="s">
        <v>60</v>
      </c>
      <c r="B233" s="27" t="s">
        <v>52</v>
      </c>
      <c r="C233" s="26">
        <v>30943.414000000001</v>
      </c>
      <c r="D233" s="2"/>
      <c r="E233" s="29">
        <f>(C233-C$7)/C$8</f>
        <v>-11897.980639301588</v>
      </c>
      <c r="F233" s="29">
        <f>ROUND(2*E233,0)/2</f>
        <v>-11898</v>
      </c>
      <c r="G233" s="28">
        <f>C233-(C$7+C$8*F233)</f>
        <v>1.8809600001986837E-2</v>
      </c>
      <c r="H233" s="29">
        <f>G233</f>
        <v>1.8809600001986837E-2</v>
      </c>
      <c r="I233" s="29"/>
      <c r="J233" s="29"/>
      <c r="K233" s="29"/>
      <c r="L233" s="29"/>
      <c r="N233" s="29"/>
      <c r="O233" s="29">
        <f ca="1">+C$11+C$12*F233</f>
        <v>0.15869001182558679</v>
      </c>
      <c r="P233" s="29"/>
      <c r="Q233" s="83">
        <f>+C233-15018.5</f>
        <v>15924.914000000001</v>
      </c>
    </row>
    <row r="234" spans="1:20" x14ac:dyDescent="0.2">
      <c r="A234" s="26" t="s">
        <v>79</v>
      </c>
      <c r="B234" s="27" t="s">
        <v>52</v>
      </c>
      <c r="C234" s="26">
        <v>30967.424800000001</v>
      </c>
      <c r="D234" s="2"/>
      <c r="E234" s="29">
        <f>(C234-C$7)/C$8</f>
        <v>-11873.266352058059</v>
      </c>
      <c r="F234" s="29">
        <f>ROUND(2*E234,0)/2</f>
        <v>-11873.5</v>
      </c>
      <c r="H234" s="29"/>
      <c r="I234" s="29"/>
      <c r="J234" s="29"/>
      <c r="K234" s="29"/>
      <c r="L234" s="29"/>
      <c r="N234" s="29"/>
      <c r="O234" s="29">
        <f ca="1">+C$11+C$12*F234</f>
        <v>0.15846678560805849</v>
      </c>
      <c r="P234" s="29"/>
      <c r="Q234" s="83">
        <f>+C234-15018.5</f>
        <v>15948.924800000001</v>
      </c>
      <c r="T234" s="29">
        <f>C234-(C$7+C$8*F234)</f>
        <v>0.22699720000309753</v>
      </c>
    </row>
    <row r="235" spans="1:20" x14ac:dyDescent="0.2">
      <c r="A235" s="26" t="s">
        <v>60</v>
      </c>
      <c r="B235" s="27" t="s">
        <v>52</v>
      </c>
      <c r="C235" s="26">
        <v>30976.449000000001</v>
      </c>
      <c r="D235" s="2"/>
      <c r="E235" s="29">
        <f>(C235-C$7)/C$8</f>
        <v>-11863.977753971238</v>
      </c>
      <c r="F235" s="29">
        <f>ROUND(2*E235,0)/2</f>
        <v>-11864</v>
      </c>
      <c r="G235" s="28">
        <f>C235-(C$7+C$8*F235)</f>
        <v>2.1612800002912991E-2</v>
      </c>
      <c r="H235" s="29">
        <f>G235</f>
        <v>2.1612800002912991E-2</v>
      </c>
      <c r="I235" s="29"/>
      <c r="J235" s="29"/>
      <c r="K235" s="29"/>
      <c r="L235" s="29"/>
      <c r="N235" s="29"/>
      <c r="O235" s="29">
        <f ca="1">+C$11+C$12*F235</f>
        <v>0.15838022850330258</v>
      </c>
      <c r="P235" s="29"/>
      <c r="Q235" s="83">
        <f>+C235-15018.5</f>
        <v>15957.949000000001</v>
      </c>
    </row>
    <row r="236" spans="1:20" x14ac:dyDescent="0.2">
      <c r="A236" s="26" t="s">
        <v>51</v>
      </c>
      <c r="B236" s="27" t="s">
        <v>52</v>
      </c>
      <c r="C236" s="26">
        <v>30977.421999999999</v>
      </c>
      <c r="D236" s="2"/>
      <c r="E236" s="29">
        <f>(C236-C$7)/C$8</f>
        <v>-11862.97624625438</v>
      </c>
      <c r="F236" s="29">
        <f>ROUND(2*E236,0)/2</f>
        <v>-11863</v>
      </c>
      <c r="G236" s="28">
        <f>C236-(C$7+C$8*F236)</f>
        <v>2.3077600002579857E-2</v>
      </c>
      <c r="H236" s="29">
        <f>G236</f>
        <v>2.3077600002579857E-2</v>
      </c>
      <c r="I236" s="29"/>
      <c r="J236" s="29"/>
      <c r="K236" s="29"/>
      <c r="L236" s="29"/>
      <c r="N236" s="29"/>
      <c r="O236" s="29">
        <f ca="1">+C$11+C$12*F236</f>
        <v>0.15837111722911776</v>
      </c>
      <c r="P236" s="29"/>
      <c r="Q236" s="83">
        <f>+C236-15018.5</f>
        <v>15958.921999999999</v>
      </c>
    </row>
    <row r="237" spans="1:20" x14ac:dyDescent="0.2">
      <c r="A237" s="26" t="s">
        <v>60</v>
      </c>
      <c r="B237" s="27" t="s">
        <v>52</v>
      </c>
      <c r="C237" s="26">
        <v>30978.393</v>
      </c>
      <c r="D237" s="2"/>
      <c r="E237" s="29">
        <f>(C237-C$7)/C$8</f>
        <v>-11861.976797135088</v>
      </c>
      <c r="F237" s="29">
        <f>ROUND(2*E237,0)/2</f>
        <v>-11862</v>
      </c>
      <c r="G237" s="28">
        <f>C237-(C$7+C$8*F237)</f>
        <v>2.2542400005477248E-2</v>
      </c>
      <c r="H237" s="29">
        <f>G237</f>
        <v>2.2542400005477248E-2</v>
      </c>
      <c r="I237" s="29"/>
      <c r="J237" s="29"/>
      <c r="K237" s="29"/>
      <c r="L237" s="29"/>
      <c r="N237" s="29"/>
      <c r="O237" s="29">
        <f ca="1">+C$11+C$12*F237</f>
        <v>0.15836200595493294</v>
      </c>
      <c r="P237" s="29"/>
      <c r="Q237" s="83">
        <f>+C237-15018.5</f>
        <v>15959.893</v>
      </c>
    </row>
    <row r="238" spans="1:20" x14ac:dyDescent="0.2">
      <c r="A238" s="26" t="s">
        <v>60</v>
      </c>
      <c r="B238" s="27" t="s">
        <v>52</v>
      </c>
      <c r="C238" s="26">
        <v>30980.334999999999</v>
      </c>
      <c r="D238" s="2"/>
      <c r="E238" s="29">
        <f>(C238-C$7)/C$8</f>
        <v>-11859.977898896508</v>
      </c>
      <c r="F238" s="29">
        <f>ROUND(2*E238,0)/2</f>
        <v>-11860</v>
      </c>
      <c r="G238" s="28">
        <f>C238-(C$7+C$8*F238)</f>
        <v>2.1472000000358094E-2</v>
      </c>
      <c r="H238" s="29">
        <f>G238</f>
        <v>2.1472000000358094E-2</v>
      </c>
      <c r="I238" s="29"/>
      <c r="J238" s="29"/>
      <c r="K238" s="29"/>
      <c r="L238" s="29"/>
      <c r="N238" s="29"/>
      <c r="O238" s="29">
        <f ca="1">+C$11+C$12*F238</f>
        <v>0.15834378340656327</v>
      </c>
      <c r="P238" s="29"/>
      <c r="Q238" s="83">
        <f>+C238-15018.5</f>
        <v>15961.834999999999</v>
      </c>
    </row>
    <row r="239" spans="1:20" x14ac:dyDescent="0.2">
      <c r="A239" s="26" t="s">
        <v>80</v>
      </c>
      <c r="B239" s="27" t="s">
        <v>52</v>
      </c>
      <c r="C239" s="26">
        <v>31015.311000000002</v>
      </c>
      <c r="D239" s="2"/>
      <c r="E239" s="29">
        <f>(C239-C$7)/C$8</f>
        <v>-11823.977144626357</v>
      </c>
      <c r="F239" s="29">
        <f>ROUND(2*E239,0)/2</f>
        <v>-11824</v>
      </c>
      <c r="G239" s="28">
        <f>C239-(C$7+C$8*F239)</f>
        <v>2.2204800006875303E-2</v>
      </c>
      <c r="H239" s="29">
        <f>G239</f>
        <v>2.2204800006875303E-2</v>
      </c>
      <c r="I239" s="29"/>
      <c r="J239" s="29"/>
      <c r="K239" s="29"/>
      <c r="L239" s="29"/>
      <c r="N239" s="29"/>
      <c r="O239" s="29">
        <f ca="1">+C$11+C$12*F239</f>
        <v>0.1580157775359094</v>
      </c>
      <c r="P239" s="29"/>
      <c r="Q239" s="83">
        <f>+C239-15018.5</f>
        <v>15996.811000000002</v>
      </c>
    </row>
    <row r="240" spans="1:20" x14ac:dyDescent="0.2">
      <c r="A240" s="26" t="s">
        <v>78</v>
      </c>
      <c r="B240" s="27" t="s">
        <v>52</v>
      </c>
      <c r="C240" s="26">
        <v>31655.553100000001</v>
      </c>
      <c r="D240" s="2"/>
      <c r="E240" s="29">
        <f>(C240-C$7)/C$8</f>
        <v>-11164.976729613087</v>
      </c>
      <c r="F240" s="29">
        <f>ROUND(2*E240,0)/2</f>
        <v>-11165</v>
      </c>
      <c r="G240" s="28">
        <f>C240-(C$7+C$8*F240)</f>
        <v>2.2608000002946937E-2</v>
      </c>
      <c r="H240" s="29">
        <f>G240</f>
        <v>2.2608000002946937E-2</v>
      </c>
      <c r="I240" s="29"/>
      <c r="J240" s="29"/>
      <c r="K240" s="29"/>
      <c r="L240" s="29"/>
      <c r="N240" s="29"/>
      <c r="O240" s="29">
        <f ca="1">+C$11+C$12*F240</f>
        <v>0.15201144784810644</v>
      </c>
      <c r="P240" s="29"/>
      <c r="Q240" s="83">
        <f>+C240-15018.5</f>
        <v>16637.053100000001</v>
      </c>
    </row>
    <row r="241" spans="1:17" x14ac:dyDescent="0.2">
      <c r="A241" s="26" t="s">
        <v>78</v>
      </c>
      <c r="B241" s="27" t="s">
        <v>52</v>
      </c>
      <c r="C241" s="26">
        <v>31656.5232</v>
      </c>
      <c r="D241" s="2"/>
      <c r="E241" s="29">
        <f>(C241-C$7)/C$8</f>
        <v>-11163.978206862703</v>
      </c>
      <c r="F241" s="29">
        <f>ROUND(2*E241,0)/2</f>
        <v>-11164</v>
      </c>
      <c r="G241" s="28">
        <f>C241-(C$7+C$8*F241)</f>
        <v>2.1172800003114389E-2</v>
      </c>
      <c r="H241" s="29">
        <f>G241</f>
        <v>2.1172800003114389E-2</v>
      </c>
      <c r="I241" s="29"/>
      <c r="J241" s="29"/>
      <c r="K241" s="29"/>
      <c r="L241" s="29"/>
      <c r="N241" s="29"/>
      <c r="O241" s="29">
        <f ca="1">+C$11+C$12*F241</f>
        <v>0.15200233657392162</v>
      </c>
      <c r="P241" s="29"/>
      <c r="Q241" s="83">
        <f>+C241-15018.5</f>
        <v>16638.0232</v>
      </c>
    </row>
    <row r="242" spans="1:17" x14ac:dyDescent="0.2">
      <c r="A242" s="26" t="s">
        <v>78</v>
      </c>
      <c r="B242" s="27" t="s">
        <v>52</v>
      </c>
      <c r="C242" s="26">
        <v>31658.471000000001</v>
      </c>
      <c r="D242" s="2"/>
      <c r="E242" s="29">
        <f>(C242-C$7)/C$8</f>
        <v>-11161.973338691172</v>
      </c>
      <c r="F242" s="29">
        <f>ROUND(2*E242,0)/2</f>
        <v>-11162</v>
      </c>
      <c r="G242" s="28">
        <f>C242-(C$7+C$8*F242)</f>
        <v>2.5902400004270021E-2</v>
      </c>
      <c r="H242" s="29">
        <f>G242</f>
        <v>2.5902400004270021E-2</v>
      </c>
      <c r="I242" s="29"/>
      <c r="J242" s="29"/>
      <c r="K242" s="29"/>
      <c r="L242" s="29"/>
      <c r="N242" s="29"/>
      <c r="O242" s="29">
        <f ca="1">+C$11+C$12*F242</f>
        <v>0.15198411402555195</v>
      </c>
      <c r="P242" s="29"/>
      <c r="Q242" s="83">
        <f>+C242-15018.5</f>
        <v>16639.971000000001</v>
      </c>
    </row>
    <row r="243" spans="1:17" x14ac:dyDescent="0.2">
      <c r="A243" s="26" t="s">
        <v>78</v>
      </c>
      <c r="B243" s="27" t="s">
        <v>52</v>
      </c>
      <c r="C243" s="26">
        <v>31696.360100000002</v>
      </c>
      <c r="D243" s="2"/>
      <c r="E243" s="29">
        <f>(C243-C$7)/C$8</f>
        <v>-11122.974134133272</v>
      </c>
      <c r="F243" s="29">
        <f>ROUND(2*E243,0)/2</f>
        <v>-11123</v>
      </c>
      <c r="G243" s="28">
        <f>C243-(C$7+C$8*F243)</f>
        <v>2.5129600002401276E-2</v>
      </c>
      <c r="H243" s="29">
        <f>G243</f>
        <v>2.5129600002401276E-2</v>
      </c>
      <c r="I243" s="29"/>
      <c r="J243" s="29"/>
      <c r="K243" s="29"/>
      <c r="L243" s="29"/>
      <c r="N243" s="29"/>
      <c r="O243" s="29">
        <f ca="1">+C$11+C$12*F243</f>
        <v>0.15162877433234359</v>
      </c>
      <c r="P243" s="29"/>
      <c r="Q243" s="83">
        <f>+C243-15018.5</f>
        <v>16677.860100000002</v>
      </c>
    </row>
    <row r="244" spans="1:17" x14ac:dyDescent="0.2">
      <c r="A244" s="26" t="s">
        <v>78</v>
      </c>
      <c r="B244" s="27" t="s">
        <v>52</v>
      </c>
      <c r="C244" s="26">
        <v>31697.331900000001</v>
      </c>
      <c r="D244" s="2"/>
      <c r="E244" s="29">
        <f>(C244-C$7)/C$8</f>
        <v>-11121.973861574956</v>
      </c>
      <c r="F244" s="29">
        <f>ROUND(2*E244,0)/2</f>
        <v>-11122</v>
      </c>
      <c r="G244" s="28">
        <f>C244-(C$7+C$8*F244)</f>
        <v>2.5394400003278861E-2</v>
      </c>
      <c r="H244" s="29">
        <f>G244</f>
        <v>2.5394400003278861E-2</v>
      </c>
      <c r="I244" s="29"/>
      <c r="J244" s="29"/>
      <c r="K244" s="29"/>
      <c r="L244" s="29"/>
      <c r="N244" s="29"/>
      <c r="O244" s="29">
        <f ca="1">+C$11+C$12*F244</f>
        <v>0.15161966305815877</v>
      </c>
      <c r="P244" s="29"/>
      <c r="Q244" s="83">
        <f>+C244-15018.5</f>
        <v>16678.831900000001</v>
      </c>
    </row>
    <row r="245" spans="1:17" x14ac:dyDescent="0.2">
      <c r="A245" s="26" t="s">
        <v>81</v>
      </c>
      <c r="B245" s="27" t="s">
        <v>52</v>
      </c>
      <c r="C245" s="26">
        <v>31755.625</v>
      </c>
      <c r="D245" s="2"/>
      <c r="E245" s="29">
        <f>(C245-C$7)/C$8</f>
        <v>-11061.972844627757</v>
      </c>
      <c r="F245" s="29">
        <f>ROUND(2*E245,0)/2</f>
        <v>-11062</v>
      </c>
      <c r="G245" s="28">
        <f>C245-(C$7+C$8*F245)</f>
        <v>2.6382400003058137E-2</v>
      </c>
      <c r="H245" s="29">
        <f>G245</f>
        <v>2.6382400003058137E-2</v>
      </c>
      <c r="I245" s="29"/>
      <c r="J245" s="29"/>
      <c r="K245" s="29"/>
      <c r="L245" s="29"/>
      <c r="N245" s="29"/>
      <c r="O245" s="29">
        <f ca="1">+C$11+C$12*F245</f>
        <v>0.15107298660706897</v>
      </c>
      <c r="P245" s="29"/>
      <c r="Q245" s="83">
        <f>+C245-15018.5</f>
        <v>16737.125</v>
      </c>
    </row>
    <row r="246" spans="1:17" x14ac:dyDescent="0.2">
      <c r="A246" s="26" t="s">
        <v>78</v>
      </c>
      <c r="B246" s="27" t="s">
        <v>52</v>
      </c>
      <c r="C246" s="26">
        <v>31760.479299999999</v>
      </c>
      <c r="D246" s="2"/>
      <c r="E246" s="29">
        <f>(C246-C$7)/C$8</f>
        <v>-11056.976319540454</v>
      </c>
      <c r="F246" s="29">
        <f>ROUND(2*E246,0)/2</f>
        <v>-11057</v>
      </c>
      <c r="G246" s="28">
        <f>C246-(C$7+C$8*F246)</f>
        <v>2.3006400002486771E-2</v>
      </c>
      <c r="H246" s="29">
        <f>G246</f>
        <v>2.3006400002486771E-2</v>
      </c>
      <c r="I246" s="29"/>
      <c r="J246" s="29"/>
      <c r="K246" s="29"/>
      <c r="L246" s="29"/>
      <c r="N246" s="29"/>
      <c r="O246" s="29">
        <f ca="1">+C$11+C$12*F246</f>
        <v>0.15102743023614482</v>
      </c>
      <c r="P246" s="29"/>
      <c r="Q246" s="83">
        <f>+C246-15018.5</f>
        <v>16741.979299999999</v>
      </c>
    </row>
    <row r="247" spans="1:17" x14ac:dyDescent="0.2">
      <c r="A247" s="26" t="s">
        <v>81</v>
      </c>
      <c r="B247" s="27" t="s">
        <v>52</v>
      </c>
      <c r="C247" s="26">
        <v>31782.828000000001</v>
      </c>
      <c r="D247" s="2"/>
      <c r="E247" s="29">
        <f>(C247-C$7)/C$8</f>
        <v>-11033.972829805854</v>
      </c>
      <c r="F247" s="29">
        <f>ROUND(2*E247,0)/2</f>
        <v>-11034</v>
      </c>
      <c r="G247" s="28">
        <f>C247-(C$7+C$8*F247)</f>
        <v>2.6396800003567478E-2</v>
      </c>
      <c r="H247" s="29">
        <f>G247</f>
        <v>2.6396800003567478E-2</v>
      </c>
      <c r="I247" s="29"/>
      <c r="J247" s="29"/>
      <c r="K247" s="29"/>
      <c r="L247" s="29"/>
      <c r="N247" s="29"/>
      <c r="O247" s="29">
        <f ca="1">+C$11+C$12*F247</f>
        <v>0.15081787092989374</v>
      </c>
      <c r="P247" s="29"/>
      <c r="Q247" s="83">
        <f>+C247-15018.5</f>
        <v>16764.328000000001</v>
      </c>
    </row>
    <row r="248" spans="1:17" x14ac:dyDescent="0.2">
      <c r="A248" s="26" t="s">
        <v>78</v>
      </c>
      <c r="B248" s="27" t="s">
        <v>52</v>
      </c>
      <c r="C248" s="26">
        <v>31830.433499999999</v>
      </c>
      <c r="D248" s="2"/>
      <c r="E248" s="29">
        <f>(C248-C$7)/C$8</f>
        <v>-10984.972546542831</v>
      </c>
      <c r="F248" s="29">
        <f>ROUND(2*E248,0)/2</f>
        <v>-10985</v>
      </c>
      <c r="G248" s="28">
        <f>C248-(C$7+C$8*F248)</f>
        <v>2.6671999999962281E-2</v>
      </c>
      <c r="H248" s="29">
        <f>G248</f>
        <v>2.6671999999962281E-2</v>
      </c>
      <c r="I248" s="29"/>
      <c r="J248" s="29"/>
      <c r="K248" s="29"/>
      <c r="L248" s="29"/>
      <c r="N248" s="29"/>
      <c r="O248" s="29">
        <f ca="1">+C$11+C$12*F248</f>
        <v>0.15037141849483704</v>
      </c>
      <c r="P248" s="29"/>
      <c r="Q248" s="83">
        <f>+C248-15018.5</f>
        <v>16811.933499999999</v>
      </c>
    </row>
    <row r="249" spans="1:17" x14ac:dyDescent="0.2">
      <c r="A249" s="26" t="s">
        <v>79</v>
      </c>
      <c r="B249" s="27" t="s">
        <v>52</v>
      </c>
      <c r="C249" s="26">
        <v>32069.462</v>
      </c>
      <c r="D249" s="2"/>
      <c r="E249" s="29">
        <f>(C249-C$7)/C$8</f>
        <v>-10738.940802144891</v>
      </c>
      <c r="F249" s="29">
        <f>ROUND(2*E249,0)/2</f>
        <v>-10739</v>
      </c>
      <c r="G249" s="28">
        <f>C249-(C$7+C$8*F249)</f>
        <v>5.7512800001859432E-2</v>
      </c>
      <c r="H249" s="29">
        <f>G249</f>
        <v>5.7512800001859432E-2</v>
      </c>
      <c r="I249" s="29"/>
      <c r="J249" s="29"/>
      <c r="K249" s="29"/>
      <c r="L249" s="29"/>
      <c r="N249" s="29"/>
      <c r="O249" s="29">
        <f ca="1">+C$11+C$12*F249</f>
        <v>0.14813004504536889</v>
      </c>
      <c r="P249" s="29"/>
      <c r="Q249" s="83">
        <f>+C249-15018.5</f>
        <v>17050.962</v>
      </c>
    </row>
    <row r="250" spans="1:17" x14ac:dyDescent="0.2">
      <c r="A250" s="26" t="s">
        <v>79</v>
      </c>
      <c r="B250" s="27" t="s">
        <v>52</v>
      </c>
      <c r="C250" s="26">
        <v>32070.432100000002</v>
      </c>
      <c r="D250" s="2"/>
      <c r="E250" s="29">
        <f>(C250-C$7)/C$8</f>
        <v>-10737.942279394505</v>
      </c>
      <c r="F250" s="29">
        <f>ROUND(2*E250,0)/2</f>
        <v>-10738</v>
      </c>
      <c r="G250" s="28">
        <f>C250-(C$7+C$8*F250)</f>
        <v>5.6077600002026884E-2</v>
      </c>
      <c r="H250" s="29">
        <f>G250</f>
        <v>5.6077600002026884E-2</v>
      </c>
      <c r="I250" s="29"/>
      <c r="J250" s="29"/>
      <c r="K250" s="29"/>
      <c r="L250" s="29"/>
      <c r="N250" s="29"/>
      <c r="O250" s="29">
        <f ca="1">+C$11+C$12*F250</f>
        <v>0.14812093377118407</v>
      </c>
      <c r="P250" s="29"/>
      <c r="Q250" s="83">
        <f>+C250-15018.5</f>
        <v>17051.932100000002</v>
      </c>
    </row>
    <row r="251" spans="1:17" x14ac:dyDescent="0.2">
      <c r="A251" s="26" t="s">
        <v>79</v>
      </c>
      <c r="B251" s="27" t="s">
        <v>52</v>
      </c>
      <c r="C251" s="26">
        <v>32071.402900000001</v>
      </c>
      <c r="D251" s="2"/>
      <c r="E251" s="29">
        <f>(C251-C$7)/C$8</f>
        <v>-10736.943036134971</v>
      </c>
      <c r="F251" s="29">
        <f>ROUND(2*E251,0)/2</f>
        <v>-10737</v>
      </c>
      <c r="G251" s="28">
        <f>C251-(C$7+C$8*F251)</f>
        <v>5.5342400002700742E-2</v>
      </c>
      <c r="H251" s="29">
        <f>G251</f>
        <v>5.5342400002700742E-2</v>
      </c>
      <c r="I251" s="29"/>
      <c r="J251" s="29"/>
      <c r="K251" s="29"/>
      <c r="L251" s="29"/>
      <c r="N251" s="29"/>
      <c r="O251" s="29">
        <f ca="1">+C$11+C$12*F251</f>
        <v>0.14811182249699922</v>
      </c>
      <c r="P251" s="29"/>
      <c r="Q251" s="83">
        <f>+C251-15018.5</f>
        <v>17052.902900000001</v>
      </c>
    </row>
    <row r="252" spans="1:17" x14ac:dyDescent="0.2">
      <c r="A252" s="26" t="s">
        <v>82</v>
      </c>
      <c r="B252" s="27" t="s">
        <v>52</v>
      </c>
      <c r="C252" s="26">
        <v>32176.306</v>
      </c>
      <c r="D252" s="2"/>
      <c r="E252" s="29">
        <f>(C252-C$7)/C$8</f>
        <v>-10628.966402864247</v>
      </c>
      <c r="F252" s="29">
        <f>ROUND(2*E252,0)/2</f>
        <v>-10629</v>
      </c>
      <c r="G252" s="28">
        <f>C252-(C$7+C$8*F252)</f>
        <v>3.264080000371905E-2</v>
      </c>
      <c r="H252" s="29">
        <f>G252</f>
        <v>3.264080000371905E-2</v>
      </c>
      <c r="I252" s="29"/>
      <c r="J252" s="29"/>
      <c r="K252" s="29"/>
      <c r="L252" s="29"/>
      <c r="N252" s="29"/>
      <c r="O252" s="29">
        <f ca="1">+C$11+C$12*F252</f>
        <v>0.14712780488503757</v>
      </c>
      <c r="P252" s="29"/>
      <c r="Q252" s="83">
        <f>+C252-15018.5</f>
        <v>17157.806</v>
      </c>
    </row>
    <row r="253" spans="1:17" x14ac:dyDescent="0.2">
      <c r="A253" s="26" t="s">
        <v>80</v>
      </c>
      <c r="B253" s="27" t="s">
        <v>52</v>
      </c>
      <c r="C253" s="26">
        <v>32177.276999999998</v>
      </c>
      <c r="D253" s="2"/>
      <c r="E253" s="29">
        <f>(C253-C$7)/C$8</f>
        <v>-10627.966953744959</v>
      </c>
      <c r="F253" s="29">
        <f>ROUND(2*E253,0)/2</f>
        <v>-10628</v>
      </c>
      <c r="G253" s="28">
        <f>C253-(C$7+C$8*F253)</f>
        <v>3.2105599999340484E-2</v>
      </c>
      <c r="H253" s="29">
        <f>G253</f>
        <v>3.2105599999340484E-2</v>
      </c>
      <c r="I253" s="29"/>
      <c r="J253" s="29"/>
      <c r="K253" s="29"/>
      <c r="L253" s="29"/>
      <c r="N253" s="29"/>
      <c r="O253" s="29">
        <f ca="1">+C$11+C$12*F253</f>
        <v>0.14711869361085278</v>
      </c>
      <c r="P253" s="29"/>
      <c r="Q253" s="83">
        <f>+C253-15018.5</f>
        <v>17158.776999999998</v>
      </c>
    </row>
    <row r="254" spans="1:17" x14ac:dyDescent="0.2">
      <c r="A254" s="26" t="s">
        <v>82</v>
      </c>
      <c r="B254" s="27" t="s">
        <v>52</v>
      </c>
      <c r="C254" s="26">
        <v>32178.249</v>
      </c>
      <c r="D254" s="2"/>
      <c r="E254" s="29">
        <f>(C254-C$7)/C$8</f>
        <v>-10626.966475326883</v>
      </c>
      <c r="F254" s="29">
        <f>ROUND(2*E254,0)/2</f>
        <v>-10627</v>
      </c>
      <c r="G254" s="28">
        <f>C254-(C$7+C$8*F254)</f>
        <v>3.2570400002441602E-2</v>
      </c>
      <c r="H254" s="29">
        <f>G254</f>
        <v>3.2570400002441602E-2</v>
      </c>
      <c r="I254" s="29"/>
      <c r="J254" s="29"/>
      <c r="K254" s="29"/>
      <c r="L254" s="29"/>
      <c r="N254" s="29"/>
      <c r="O254" s="29">
        <f ca="1">+C$11+C$12*F254</f>
        <v>0.14710958233666793</v>
      </c>
      <c r="P254" s="29"/>
      <c r="Q254" s="83">
        <f>+C254-15018.5</f>
        <v>17159.749</v>
      </c>
    </row>
    <row r="255" spans="1:17" x14ac:dyDescent="0.2">
      <c r="A255" s="26" t="s">
        <v>82</v>
      </c>
      <c r="B255" s="27" t="s">
        <v>52</v>
      </c>
      <c r="C255" s="26">
        <v>32202.531999999999</v>
      </c>
      <c r="D255" s="2"/>
      <c r="E255" s="29">
        <f>(C255-C$7)/C$8</f>
        <v>-10601.97201295434</v>
      </c>
      <c r="F255" s="29">
        <f>ROUND(2*E255,0)/2</f>
        <v>-10602</v>
      </c>
      <c r="G255" s="28">
        <f>C255-(C$7+C$8*F255)</f>
        <v>2.7190400003746618E-2</v>
      </c>
      <c r="H255" s="29">
        <f>G255</f>
        <v>2.7190400003746618E-2</v>
      </c>
      <c r="I255" s="29"/>
      <c r="J255" s="29"/>
      <c r="K255" s="29"/>
      <c r="L255" s="29"/>
      <c r="N255" s="29"/>
      <c r="O255" s="29">
        <f ca="1">+C$11+C$12*F255</f>
        <v>0.14688180048204719</v>
      </c>
      <c r="P255" s="29"/>
      <c r="Q255" s="83">
        <f>+C255-15018.5</f>
        <v>17184.031999999999</v>
      </c>
    </row>
    <row r="256" spans="1:17" x14ac:dyDescent="0.2">
      <c r="A256" s="26" t="s">
        <v>80</v>
      </c>
      <c r="B256" s="27" t="s">
        <v>52</v>
      </c>
      <c r="C256" s="26">
        <v>32211.276999999998</v>
      </c>
      <c r="D256" s="2"/>
      <c r="E256" s="29">
        <f>(C256-C$7)/C$8</f>
        <v>-10592.97079508802</v>
      </c>
      <c r="F256" s="29">
        <f>ROUND(2*E256,0)/2</f>
        <v>-10593</v>
      </c>
      <c r="G256" s="28">
        <f>C256-(C$7+C$8*F256)</f>
        <v>2.8373600001941668E-2</v>
      </c>
      <c r="H256" s="29">
        <f>G256</f>
        <v>2.8373600001941668E-2</v>
      </c>
      <c r="I256" s="29"/>
      <c r="J256" s="29"/>
      <c r="K256" s="29"/>
      <c r="L256" s="29"/>
      <c r="N256" s="29"/>
      <c r="O256" s="29">
        <f ca="1">+C$11+C$12*F256</f>
        <v>0.14679979901438373</v>
      </c>
      <c r="P256" s="29"/>
      <c r="Q256" s="83">
        <f>+C256-15018.5</f>
        <v>17192.776999999998</v>
      </c>
    </row>
    <row r="257" spans="1:17" x14ac:dyDescent="0.2">
      <c r="A257" s="26" t="s">
        <v>82</v>
      </c>
      <c r="B257" s="27" t="s">
        <v>52</v>
      </c>
      <c r="C257" s="26">
        <v>32212.252</v>
      </c>
      <c r="D257" s="2"/>
      <c r="E257" s="29">
        <f>(C257-C$7)/C$8</f>
        <v>-10591.967228773592</v>
      </c>
      <c r="F257" s="29">
        <f>ROUND(2*E257,0)/2</f>
        <v>-10592</v>
      </c>
      <c r="G257" s="28">
        <f>C257-(C$7+C$8*F257)</f>
        <v>3.1838400005653966E-2</v>
      </c>
      <c r="H257" s="29">
        <f>G257</f>
        <v>3.1838400005653966E-2</v>
      </c>
      <c r="I257" s="29"/>
      <c r="J257" s="29"/>
      <c r="K257" s="29"/>
      <c r="L257" s="29"/>
      <c r="N257" s="29"/>
      <c r="O257" s="29">
        <f ca="1">+C$11+C$12*F257</f>
        <v>0.14679068774019888</v>
      </c>
      <c r="P257" s="29"/>
      <c r="Q257" s="83">
        <f>+C257-15018.5</f>
        <v>17193.752</v>
      </c>
    </row>
    <row r="258" spans="1:17" x14ac:dyDescent="0.2">
      <c r="A258" s="26" t="s">
        <v>68</v>
      </c>
      <c r="B258" s="27" t="s">
        <v>52</v>
      </c>
      <c r="C258" s="26">
        <v>32446.388999999999</v>
      </c>
      <c r="D258" s="2"/>
      <c r="E258" s="29">
        <f>(C258-C$7)/C$8</f>
        <v>-10350.970299377725</v>
      </c>
      <c r="F258" s="29">
        <f>ROUND(2*E258,0)/2</f>
        <v>-10351</v>
      </c>
      <c r="G258" s="28">
        <f>C258-(C$7+C$8*F258)</f>
        <v>2.8855200001999037E-2</v>
      </c>
      <c r="H258" s="29">
        <f>G258</f>
        <v>2.8855200001999037E-2</v>
      </c>
      <c r="I258" s="29"/>
      <c r="J258" s="29"/>
      <c r="K258" s="29"/>
      <c r="L258" s="29"/>
      <c r="N258" s="29"/>
      <c r="O258" s="29">
        <f ca="1">+C$11+C$12*F258</f>
        <v>0.14459487066165488</v>
      </c>
      <c r="P258" s="29"/>
      <c r="Q258" s="83">
        <f>+C258-15018.5</f>
        <v>17427.888999999999</v>
      </c>
    </row>
    <row r="259" spans="1:17" x14ac:dyDescent="0.2">
      <c r="A259" s="26" t="s">
        <v>83</v>
      </c>
      <c r="B259" s="27" t="s">
        <v>52</v>
      </c>
      <c r="C259" s="26">
        <v>32446.3894</v>
      </c>
      <c r="D259" s="2"/>
      <c r="E259" s="29">
        <f>(C259-C$7)/C$8</f>
        <v>-10350.969887658212</v>
      </c>
      <c r="F259" s="29">
        <f>ROUND(2*E259,0)/2</f>
        <v>-10351</v>
      </c>
      <c r="G259" s="28">
        <f>C259-(C$7+C$8*F259)</f>
        <v>2.9255200002808124E-2</v>
      </c>
      <c r="H259" s="29">
        <f>G259</f>
        <v>2.9255200002808124E-2</v>
      </c>
      <c r="I259" s="29"/>
      <c r="J259" s="29"/>
      <c r="K259" s="29"/>
      <c r="L259" s="29"/>
      <c r="N259" s="29"/>
      <c r="O259" s="29">
        <f ca="1">+C$11+C$12*F259</f>
        <v>0.14459487066165488</v>
      </c>
      <c r="P259" s="29"/>
      <c r="Q259" s="83">
        <f>+C259-15018.5</f>
        <v>17427.8894</v>
      </c>
    </row>
    <row r="260" spans="1:17" x14ac:dyDescent="0.2">
      <c r="A260" s="26" t="s">
        <v>80</v>
      </c>
      <c r="B260" s="27" t="s">
        <v>52</v>
      </c>
      <c r="C260" s="26">
        <v>32447.362000000001</v>
      </c>
      <c r="D260" s="2"/>
      <c r="E260" s="29">
        <f>(C260-C$7)/C$8</f>
        <v>-10349.968791660864</v>
      </c>
      <c r="F260" s="29">
        <f>ROUND(2*E260,0)/2</f>
        <v>-10350</v>
      </c>
      <c r="G260" s="28">
        <f>C260-(C$7+C$8*F260)</f>
        <v>3.0320000005303882E-2</v>
      </c>
      <c r="H260" s="29">
        <f>G260</f>
        <v>3.0320000005303882E-2</v>
      </c>
      <c r="I260" s="29"/>
      <c r="J260" s="29"/>
      <c r="K260" s="29"/>
      <c r="L260" s="29"/>
      <c r="N260" s="29"/>
      <c r="O260" s="29">
        <f ca="1">+C$11+C$12*F260</f>
        <v>0.14458575938747004</v>
      </c>
      <c r="P260" s="29"/>
      <c r="Q260" s="83">
        <f>+C260-15018.5</f>
        <v>17428.862000000001</v>
      </c>
    </row>
    <row r="261" spans="1:17" x14ac:dyDescent="0.2">
      <c r="A261" s="26" t="s">
        <v>84</v>
      </c>
      <c r="B261" s="27" t="s">
        <v>52</v>
      </c>
      <c r="C261" s="26">
        <v>32478.455000000002</v>
      </c>
      <c r="D261" s="2"/>
      <c r="E261" s="29">
        <f>(C261-C$7)/C$8</f>
        <v>-10317.964804569094</v>
      </c>
      <c r="F261" s="29">
        <f>ROUND(2*E261,0)/2</f>
        <v>-10318</v>
      </c>
      <c r="G261" s="28">
        <f>C261-(C$7+C$8*F261)</f>
        <v>3.4193600004073232E-2</v>
      </c>
      <c r="H261" s="29">
        <f>G261</f>
        <v>3.4193600004073232E-2</v>
      </c>
      <c r="I261" s="29"/>
      <c r="J261" s="29"/>
      <c r="K261" s="29"/>
      <c r="L261" s="29"/>
      <c r="N261" s="29"/>
      <c r="O261" s="29">
        <f ca="1">+C$11+C$12*F261</f>
        <v>0.14429419861355547</v>
      </c>
      <c r="P261" s="29"/>
      <c r="Q261" s="83">
        <f>+C261-15018.5</f>
        <v>17459.955000000002</v>
      </c>
    </row>
    <row r="262" spans="1:17" x14ac:dyDescent="0.2">
      <c r="A262" s="26" t="s">
        <v>85</v>
      </c>
      <c r="B262" s="27" t="s">
        <v>52</v>
      </c>
      <c r="C262" s="26">
        <v>32820.434000000001</v>
      </c>
      <c r="D262" s="2"/>
      <c r="E262" s="29">
        <f>(C262-C$7)/C$8</f>
        <v>-9965.9662357061243</v>
      </c>
      <c r="F262" s="29">
        <f>ROUND(2*E262,0)/2</f>
        <v>-9966</v>
      </c>
      <c r="G262" s="28">
        <f>C262-(C$7+C$8*F262)</f>
        <v>3.2803200003399979E-2</v>
      </c>
      <c r="H262" s="29">
        <f>G262</f>
        <v>3.2803200003399979E-2</v>
      </c>
      <c r="I262" s="29"/>
      <c r="J262" s="29"/>
      <c r="K262" s="29"/>
      <c r="L262" s="29"/>
      <c r="N262" s="29"/>
      <c r="O262" s="29">
        <f ca="1">+C$11+C$12*F262</f>
        <v>0.14108703010049534</v>
      </c>
      <c r="P262" s="29"/>
      <c r="Q262" s="83">
        <f>+C262-15018.5</f>
        <v>17801.934000000001</v>
      </c>
    </row>
    <row r="263" spans="1:17" x14ac:dyDescent="0.2">
      <c r="A263" s="26" t="s">
        <v>59</v>
      </c>
      <c r="B263" s="27" t="s">
        <v>52</v>
      </c>
      <c r="C263" s="26">
        <v>32820.438999999998</v>
      </c>
      <c r="D263" s="2"/>
      <c r="E263" s="29">
        <f>(C263-C$7)/C$8</f>
        <v>-9965.9610892122073</v>
      </c>
      <c r="F263" s="29">
        <f>ROUND(2*E263,0)/2</f>
        <v>-9966</v>
      </c>
      <c r="G263" s="28">
        <f>C263-(C$7+C$8*F263)</f>
        <v>3.7803200000780635E-2</v>
      </c>
      <c r="H263" s="29">
        <f>G263</f>
        <v>3.7803200000780635E-2</v>
      </c>
      <c r="I263" s="29"/>
      <c r="J263" s="29"/>
      <c r="K263" s="29"/>
      <c r="L263" s="29"/>
      <c r="N263" s="29"/>
      <c r="O263" s="29">
        <f ca="1">+C$11+C$12*F263</f>
        <v>0.14108703010049534</v>
      </c>
      <c r="P263" s="29"/>
      <c r="Q263" s="83">
        <f>+C263-15018.5</f>
        <v>17801.938999999998</v>
      </c>
    </row>
    <row r="264" spans="1:17" x14ac:dyDescent="0.2">
      <c r="A264" s="26" t="s">
        <v>59</v>
      </c>
      <c r="B264" s="27" t="s">
        <v>52</v>
      </c>
      <c r="C264" s="26">
        <v>32823.35</v>
      </c>
      <c r="D264" s="2"/>
      <c r="E264" s="29">
        <f>(C264-C$7)/C$8</f>
        <v>-9962.9648004519022</v>
      </c>
      <c r="F264" s="29">
        <f>ROUND(2*E264,0)/2</f>
        <v>-9963</v>
      </c>
      <c r="G264" s="28">
        <f>C264-(C$7+C$8*F264)</f>
        <v>3.4197599998151418E-2</v>
      </c>
      <c r="H264" s="29">
        <f>G264</f>
        <v>3.4197599998151418E-2</v>
      </c>
      <c r="I264" s="29"/>
      <c r="J264" s="29"/>
      <c r="K264" s="29"/>
      <c r="L264" s="29"/>
      <c r="N264" s="29"/>
      <c r="O264" s="29">
        <f ca="1">+C$11+C$12*F264</f>
        <v>0.14105969627794085</v>
      </c>
      <c r="P264" s="29"/>
      <c r="Q264" s="83">
        <f>+C264-15018.5</f>
        <v>17804.849999999999</v>
      </c>
    </row>
    <row r="265" spans="1:17" x14ac:dyDescent="0.2">
      <c r="A265" s="26" t="s">
        <v>85</v>
      </c>
      <c r="B265" s="27" t="s">
        <v>52</v>
      </c>
      <c r="C265" s="26">
        <v>32823.351000000002</v>
      </c>
      <c r="D265" s="2"/>
      <c r="E265" s="29">
        <f>(C265-C$7)/C$8</f>
        <v>-9962.9637711531141</v>
      </c>
      <c r="F265" s="29">
        <f>ROUND(2*E265,0)/2</f>
        <v>-9963</v>
      </c>
      <c r="G265" s="28">
        <f>C265-(C$7+C$8*F265)</f>
        <v>3.5197600001993123E-2</v>
      </c>
      <c r="H265" s="29">
        <f>G265</f>
        <v>3.5197600001993123E-2</v>
      </c>
      <c r="I265" s="29"/>
      <c r="J265" s="29"/>
      <c r="K265" s="29"/>
      <c r="L265" s="29"/>
      <c r="N265" s="29"/>
      <c r="O265" s="29">
        <f ca="1">+C$11+C$12*F265</f>
        <v>0.14105969627794085</v>
      </c>
      <c r="P265" s="29"/>
      <c r="Q265" s="83">
        <f>+C265-15018.5</f>
        <v>17804.851000000002</v>
      </c>
    </row>
    <row r="266" spans="1:17" x14ac:dyDescent="0.2">
      <c r="A266" s="26" t="s">
        <v>59</v>
      </c>
      <c r="B266" s="27" t="s">
        <v>52</v>
      </c>
      <c r="C266" s="26">
        <v>32825.294999999998</v>
      </c>
      <c r="D266" s="2"/>
      <c r="E266" s="29">
        <f>(C266-C$7)/C$8</f>
        <v>-9960.9628143169684</v>
      </c>
      <c r="F266" s="29">
        <f>ROUND(2*E266,0)/2</f>
        <v>-9961</v>
      </c>
      <c r="G266" s="28">
        <f>C266-(C$7+C$8*F266)</f>
        <v>3.6127200000919402E-2</v>
      </c>
      <c r="H266" s="29">
        <f>G266</f>
        <v>3.6127200000919402E-2</v>
      </c>
      <c r="I266" s="29"/>
      <c r="J266" s="29"/>
      <c r="K266" s="29"/>
      <c r="L266" s="29"/>
      <c r="N266" s="29"/>
      <c r="O266" s="29">
        <f ca="1">+C$11+C$12*F266</f>
        <v>0.14104147372957118</v>
      </c>
      <c r="P266" s="29"/>
      <c r="Q266" s="83">
        <f>+C266-15018.5</f>
        <v>17806.794999999998</v>
      </c>
    </row>
    <row r="267" spans="1:17" x14ac:dyDescent="0.2">
      <c r="A267" s="26" t="s">
        <v>59</v>
      </c>
      <c r="B267" s="27" t="s">
        <v>52</v>
      </c>
      <c r="C267" s="26">
        <v>32826.266000000003</v>
      </c>
      <c r="D267" s="2"/>
      <c r="E267" s="29">
        <f>(C267-C$7)/C$8</f>
        <v>-9959.9633651976728</v>
      </c>
      <c r="F267" s="29">
        <f>ROUND(2*E267,0)/2</f>
        <v>-9960</v>
      </c>
      <c r="G267" s="28">
        <f>C267-(C$7+C$8*F267)</f>
        <v>3.5592000007454772E-2</v>
      </c>
      <c r="H267" s="29">
        <f>G267</f>
        <v>3.5592000007454772E-2</v>
      </c>
      <c r="I267" s="29"/>
      <c r="J267" s="29"/>
      <c r="K267" s="29"/>
      <c r="L267" s="29"/>
      <c r="N267" s="29"/>
      <c r="O267" s="29">
        <f ca="1">+C$11+C$12*F267</f>
        <v>0.14103236245538636</v>
      </c>
      <c r="P267" s="29"/>
      <c r="Q267" s="83">
        <f>+C267-15018.5</f>
        <v>17807.766000000003</v>
      </c>
    </row>
    <row r="268" spans="1:17" x14ac:dyDescent="0.2">
      <c r="A268" s="26" t="s">
        <v>85</v>
      </c>
      <c r="B268" s="27" t="s">
        <v>52</v>
      </c>
      <c r="C268" s="26">
        <v>32850.553</v>
      </c>
      <c r="D268" s="2"/>
      <c r="E268" s="29">
        <f>(C268-C$7)/C$8</f>
        <v>-9934.964785629998</v>
      </c>
      <c r="F268" s="29">
        <f>ROUND(2*E268,0)/2</f>
        <v>-9935</v>
      </c>
      <c r="G268" s="28">
        <f>C268-(C$7+C$8*F268)</f>
        <v>3.4211999998660758E-2</v>
      </c>
      <c r="H268" s="29">
        <f>G268</f>
        <v>3.4211999998660758E-2</v>
      </c>
      <c r="I268" s="29"/>
      <c r="J268" s="29"/>
      <c r="K268" s="29"/>
      <c r="L268" s="29"/>
      <c r="N268" s="29"/>
      <c r="O268" s="29">
        <f ca="1">+C$11+C$12*F268</f>
        <v>0.14080458060076562</v>
      </c>
      <c r="P268" s="29"/>
      <c r="Q268" s="83">
        <f>+C268-15018.5</f>
        <v>17832.053</v>
      </c>
    </row>
    <row r="269" spans="1:17" x14ac:dyDescent="0.2">
      <c r="A269" s="26" t="s">
        <v>85</v>
      </c>
      <c r="B269" s="27" t="s">
        <v>52</v>
      </c>
      <c r="C269" s="26">
        <v>32888.44</v>
      </c>
      <c r="D269" s="2"/>
      <c r="E269" s="29">
        <f>(C269-C$7)/C$8</f>
        <v>-9895.9677425995433</v>
      </c>
      <c r="F269" s="29">
        <f>ROUND(2*E269,0)/2</f>
        <v>-9896</v>
      </c>
      <c r="G269" s="28">
        <f>C269-(C$7+C$8*F269)</f>
        <v>3.133920000254875E-2</v>
      </c>
      <c r="H269" s="29">
        <f>G269</f>
        <v>3.133920000254875E-2</v>
      </c>
      <c r="I269" s="29"/>
      <c r="J269" s="29"/>
      <c r="K269" s="29"/>
      <c r="L269" s="29"/>
      <c r="N269" s="29"/>
      <c r="O269" s="29">
        <f ca="1">+C$11+C$12*F269</f>
        <v>0.14044924090755723</v>
      </c>
      <c r="P269" s="29"/>
      <c r="Q269" s="83">
        <f>+C269-15018.5</f>
        <v>17869.940000000002</v>
      </c>
    </row>
    <row r="270" spans="1:17" x14ac:dyDescent="0.2">
      <c r="A270" s="26" t="s">
        <v>86</v>
      </c>
      <c r="B270" s="27" t="s">
        <v>52</v>
      </c>
      <c r="C270" s="26">
        <v>32888.4421</v>
      </c>
      <c r="D270" s="2"/>
      <c r="E270" s="29">
        <f>(C270-C$7)/C$8</f>
        <v>-9895.9655810720978</v>
      </c>
      <c r="F270" s="29">
        <f>ROUND(2*E270,0)/2</f>
        <v>-9896</v>
      </c>
      <c r="G270" s="28">
        <f>C270-(C$7+C$8*F270)</f>
        <v>3.3439200000429992E-2</v>
      </c>
      <c r="H270" s="29">
        <f>G270</f>
        <v>3.3439200000429992E-2</v>
      </c>
      <c r="I270" s="29"/>
      <c r="J270" s="29"/>
      <c r="K270" s="29"/>
      <c r="L270" s="29"/>
      <c r="N270" s="29"/>
      <c r="O270" s="29">
        <f ca="1">+C$11+C$12*F270</f>
        <v>0.14044924090755723</v>
      </c>
      <c r="P270" s="29"/>
      <c r="Q270" s="83">
        <f>+C270-15018.5</f>
        <v>17869.9421</v>
      </c>
    </row>
    <row r="271" spans="1:17" x14ac:dyDescent="0.2">
      <c r="A271" s="26" t="s">
        <v>80</v>
      </c>
      <c r="B271" s="27" t="s">
        <v>52</v>
      </c>
      <c r="C271" s="26">
        <v>32889.413999999997</v>
      </c>
      <c r="D271" s="2"/>
      <c r="E271" s="29">
        <f>(C271-C$7)/C$8</f>
        <v>-9894.9652055839051</v>
      </c>
      <c r="F271" s="29">
        <f>ROUND(2*E271,0)/2</f>
        <v>-9895</v>
      </c>
      <c r="G271" s="28">
        <f>C271-(C$7+C$8*F271)</f>
        <v>3.3803999998781364E-2</v>
      </c>
      <c r="H271" s="29">
        <f>G271</f>
        <v>3.3803999998781364E-2</v>
      </c>
      <c r="I271" s="29"/>
      <c r="J271" s="29"/>
      <c r="K271" s="29"/>
      <c r="L271" s="29"/>
      <c r="N271" s="29"/>
      <c r="O271" s="29">
        <f ca="1">+C$11+C$12*F271</f>
        <v>0.14044012963337241</v>
      </c>
      <c r="P271" s="29"/>
      <c r="Q271" s="83">
        <f>+C271-15018.5</f>
        <v>17870.913999999997</v>
      </c>
    </row>
    <row r="272" spans="1:17" x14ac:dyDescent="0.2">
      <c r="A272" s="26" t="s">
        <v>85</v>
      </c>
      <c r="B272" s="27" t="s">
        <v>52</v>
      </c>
      <c r="C272" s="26">
        <v>32892.330999999998</v>
      </c>
      <c r="D272" s="2"/>
      <c r="E272" s="29">
        <f>(C272-C$7)/C$8</f>
        <v>-9891.9627410308949</v>
      </c>
      <c r="F272" s="29">
        <f>ROUND(2*E272,0)/2</f>
        <v>-9892</v>
      </c>
      <c r="G272" s="28">
        <f>C272-(C$7+C$8*F272)</f>
        <v>3.6198399997374509E-2</v>
      </c>
      <c r="H272" s="29">
        <f>G272</f>
        <v>3.6198399997374509E-2</v>
      </c>
      <c r="I272" s="29"/>
      <c r="J272" s="29"/>
      <c r="K272" s="29"/>
      <c r="L272" s="29"/>
      <c r="N272" s="29"/>
      <c r="O272" s="29">
        <f ca="1">+C$11+C$12*F272</f>
        <v>0.14041279581081792</v>
      </c>
      <c r="P272" s="29"/>
      <c r="Q272" s="83">
        <f>+C272-15018.5</f>
        <v>17873.830999999998</v>
      </c>
    </row>
    <row r="273" spans="1:17" x14ac:dyDescent="0.2">
      <c r="A273" s="26" t="s">
        <v>59</v>
      </c>
      <c r="B273" s="27" t="s">
        <v>52</v>
      </c>
      <c r="C273" s="26">
        <v>32892.336000000003</v>
      </c>
      <c r="D273" s="2"/>
      <c r="E273" s="29">
        <f>(C273-C$7)/C$8</f>
        <v>-9891.9575945369706</v>
      </c>
      <c r="F273" s="29">
        <f>ROUND(2*E273,0)/2</f>
        <v>-9892</v>
      </c>
      <c r="G273" s="28">
        <f>C273-(C$7+C$8*F273)</f>
        <v>4.1198400002031121E-2</v>
      </c>
      <c r="H273" s="29">
        <f>G273</f>
        <v>4.1198400002031121E-2</v>
      </c>
      <c r="I273" s="29"/>
      <c r="J273" s="29"/>
      <c r="K273" s="29"/>
      <c r="L273" s="29"/>
      <c r="N273" s="29"/>
      <c r="O273" s="29">
        <f ca="1">+C$11+C$12*F273</f>
        <v>0.14041279581081792</v>
      </c>
      <c r="P273" s="29"/>
      <c r="Q273" s="83">
        <f>+C273-15018.5</f>
        <v>17873.836000000003</v>
      </c>
    </row>
    <row r="274" spans="1:17" x14ac:dyDescent="0.2">
      <c r="A274" s="26" t="s">
        <v>59</v>
      </c>
      <c r="B274" s="27" t="s">
        <v>52</v>
      </c>
      <c r="C274" s="26">
        <v>32894.273000000001</v>
      </c>
      <c r="D274" s="2"/>
      <c r="E274" s="29">
        <f>(C274-C$7)/C$8</f>
        <v>-9889.963842792311</v>
      </c>
      <c r="F274" s="29">
        <f>ROUND(2*E274,0)/2</f>
        <v>-9890</v>
      </c>
      <c r="G274" s="28">
        <f>C274-(C$7+C$8*F274)</f>
        <v>3.5128000003169291E-2</v>
      </c>
      <c r="H274" s="29">
        <f>G274</f>
        <v>3.5128000003169291E-2</v>
      </c>
      <c r="I274" s="29"/>
      <c r="J274" s="29"/>
      <c r="K274" s="29"/>
      <c r="L274" s="29"/>
      <c r="N274" s="29"/>
      <c r="O274" s="29">
        <f ca="1">+C$11+C$12*F274</f>
        <v>0.14039457326244825</v>
      </c>
      <c r="P274" s="29"/>
      <c r="Q274" s="83">
        <f>+C274-15018.5</f>
        <v>17875.773000000001</v>
      </c>
    </row>
    <row r="275" spans="1:17" x14ac:dyDescent="0.2">
      <c r="A275" s="26" t="s">
        <v>59</v>
      </c>
      <c r="B275" s="27" t="s">
        <v>52</v>
      </c>
      <c r="C275" s="26">
        <v>32997.254000000001</v>
      </c>
      <c r="D275" s="2"/>
      <c r="E275" s="29">
        <f>(C275-C$7)/C$8</f>
        <v>-9783.9656247143666</v>
      </c>
      <c r="F275" s="29">
        <f>ROUND(2*E275,0)/2</f>
        <v>-9784</v>
      </c>
      <c r="G275" s="28">
        <f>C275-(C$7+C$8*F275)</f>
        <v>3.3396800004993565E-2</v>
      </c>
      <c r="H275" s="29">
        <f>G275</f>
        <v>3.3396800004993565E-2</v>
      </c>
      <c r="I275" s="29"/>
      <c r="J275" s="29"/>
      <c r="K275" s="29"/>
      <c r="L275" s="29"/>
      <c r="N275" s="29"/>
      <c r="O275" s="29">
        <f ca="1">+C$11+C$12*F275</f>
        <v>0.1394287781988563</v>
      </c>
      <c r="P275" s="29"/>
      <c r="Q275" s="83">
        <f>+C275-15018.5</f>
        <v>17978.754000000001</v>
      </c>
    </row>
    <row r="276" spans="1:17" x14ac:dyDescent="0.2">
      <c r="A276" s="26" t="s">
        <v>87</v>
      </c>
      <c r="B276" s="27" t="s">
        <v>52</v>
      </c>
      <c r="C276" s="26">
        <v>33162.415999999997</v>
      </c>
      <c r="D276" s="2"/>
      <c r="E276" s="29">
        <f>(C276-C$7)/C$8</f>
        <v>-9613.964578946805</v>
      </c>
      <c r="F276" s="29">
        <f>ROUND(2*E276,0)/2</f>
        <v>-9614</v>
      </c>
      <c r="G276" s="28">
        <f>C276-(C$7+C$8*F276)</f>
        <v>3.4412799999699928E-2</v>
      </c>
      <c r="H276" s="29">
        <f>G276</f>
        <v>3.4412799999699928E-2</v>
      </c>
      <c r="I276" s="29"/>
      <c r="J276" s="29"/>
      <c r="K276" s="29"/>
      <c r="L276" s="29"/>
      <c r="N276" s="29"/>
      <c r="O276" s="29">
        <f ca="1">+C$11+C$12*F276</f>
        <v>0.1378798615874352</v>
      </c>
      <c r="P276" s="29"/>
      <c r="Q276" s="83">
        <f>+C276-15018.5</f>
        <v>18143.915999999997</v>
      </c>
    </row>
    <row r="277" spans="1:17" x14ac:dyDescent="0.2">
      <c r="A277" s="26" t="s">
        <v>59</v>
      </c>
      <c r="B277" s="27" t="s">
        <v>52</v>
      </c>
      <c r="C277" s="26">
        <v>33162.423999999999</v>
      </c>
      <c r="D277" s="2"/>
      <c r="E277" s="29">
        <f>(C277-C$7)/C$8</f>
        <v>-9613.9563445565309</v>
      </c>
      <c r="F277" s="29">
        <f>ROUND(2*E277,0)/2</f>
        <v>-9614</v>
      </c>
      <c r="G277" s="28">
        <f>C277-(C$7+C$8*F277)</f>
        <v>4.2412800001329742E-2</v>
      </c>
      <c r="H277" s="29">
        <f>G277</f>
        <v>4.2412800001329742E-2</v>
      </c>
      <c r="I277" s="29"/>
      <c r="J277" s="29"/>
      <c r="K277" s="29"/>
      <c r="L277" s="29"/>
      <c r="N277" s="29"/>
      <c r="O277" s="29">
        <f ca="1">+C$11+C$12*F277</f>
        <v>0.1378798615874352</v>
      </c>
      <c r="P277" s="29"/>
      <c r="Q277" s="83">
        <f>+C277-15018.5</f>
        <v>18143.923999999999</v>
      </c>
    </row>
    <row r="278" spans="1:17" x14ac:dyDescent="0.2">
      <c r="A278" s="26" t="s">
        <v>59</v>
      </c>
      <c r="B278" s="27" t="s">
        <v>52</v>
      </c>
      <c r="C278" s="26">
        <v>33163.387999999999</v>
      </c>
      <c r="D278" s="2"/>
      <c r="E278" s="29">
        <f>(C278-C$7)/C$8</f>
        <v>-9612.9641005287285</v>
      </c>
      <c r="F278" s="29">
        <f>ROUND(2*E278,0)/2</f>
        <v>-9613</v>
      </c>
      <c r="G278" s="28">
        <f>C278-(C$7+C$8*F278)</f>
        <v>3.4877600002801046E-2</v>
      </c>
      <c r="H278" s="29">
        <f>G278</f>
        <v>3.4877600002801046E-2</v>
      </c>
      <c r="I278" s="29"/>
      <c r="J278" s="29"/>
      <c r="K278" s="29"/>
      <c r="L278" s="29"/>
      <c r="N278" s="29"/>
      <c r="O278" s="29">
        <f ca="1">+C$11+C$12*F278</f>
        <v>0.13787075031325036</v>
      </c>
      <c r="P278" s="29"/>
      <c r="Q278" s="83">
        <f>+C278-15018.5</f>
        <v>18144.887999999999</v>
      </c>
    </row>
    <row r="279" spans="1:17" x14ac:dyDescent="0.2">
      <c r="A279" s="26" t="s">
        <v>88</v>
      </c>
      <c r="B279" s="27" t="s">
        <v>52</v>
      </c>
      <c r="C279" s="26">
        <v>33269.285000000003</v>
      </c>
      <c r="D279" s="2"/>
      <c r="E279" s="29">
        <f>(C279-C$7)/C$8</f>
        <v>-9503.9644471965548</v>
      </c>
      <c r="F279" s="29">
        <f>ROUND(2*E279,0)/2</f>
        <v>-9504</v>
      </c>
      <c r="G279" s="28">
        <f>C279-(C$7+C$8*F279)</f>
        <v>3.4540800006652717E-2</v>
      </c>
      <c r="H279" s="29">
        <f>G279</f>
        <v>3.4540800006652717E-2</v>
      </c>
      <c r="I279" s="29"/>
      <c r="J279" s="29"/>
      <c r="K279" s="29"/>
      <c r="L279" s="29"/>
      <c r="N279" s="29"/>
      <c r="O279" s="29">
        <f ca="1">+C$11+C$12*F279</f>
        <v>0.13687762142710388</v>
      </c>
      <c r="P279" s="29"/>
      <c r="Q279" s="83">
        <f>+C279-15018.5</f>
        <v>18250.785000000003</v>
      </c>
    </row>
    <row r="280" spans="1:17" x14ac:dyDescent="0.2">
      <c r="A280" s="26" t="s">
        <v>88</v>
      </c>
      <c r="B280" s="27" t="s">
        <v>52</v>
      </c>
      <c r="C280" s="26">
        <v>33336.328999999998</v>
      </c>
      <c r="D280" s="2"/>
      <c r="E280" s="29">
        <f>(C280-C$7)/C$8</f>
        <v>-9434.9561395202145</v>
      </c>
      <c r="F280" s="29">
        <f>ROUND(2*E280,0)/2</f>
        <v>-9435</v>
      </c>
      <c r="G280" s="28">
        <f>C280-(C$7+C$8*F280)</f>
        <v>4.2612000004737638E-2</v>
      </c>
      <c r="H280" s="29">
        <f>G280</f>
        <v>4.2612000004737638E-2</v>
      </c>
      <c r="I280" s="29"/>
      <c r="J280" s="29"/>
      <c r="K280" s="29"/>
      <c r="L280" s="29"/>
      <c r="N280" s="29"/>
      <c r="O280" s="29">
        <f ca="1">+C$11+C$12*F280</f>
        <v>0.13624894350835062</v>
      </c>
      <c r="P280" s="29"/>
      <c r="Q280" s="83">
        <f>+C280-15018.5</f>
        <v>18317.828999999998</v>
      </c>
    </row>
    <row r="281" spans="1:17" x14ac:dyDescent="0.2">
      <c r="A281" s="26" t="s">
        <v>59</v>
      </c>
      <c r="B281" s="27" t="s">
        <v>52</v>
      </c>
      <c r="C281" s="26">
        <v>33504.400999999998</v>
      </c>
      <c r="D281" s="2"/>
      <c r="E281" s="29">
        <f>(C281-C$7)/C$8</f>
        <v>-9261.9598342911286</v>
      </c>
      <c r="F281" s="29">
        <f>ROUND(2*E281,0)/2</f>
        <v>-9262</v>
      </c>
      <c r="G281" s="28">
        <f>C281-(C$7+C$8*F281)</f>
        <v>3.9022400000249036E-2</v>
      </c>
      <c r="H281" s="29">
        <f>G281</f>
        <v>3.9022400000249036E-2</v>
      </c>
      <c r="I281" s="29"/>
      <c r="J281" s="29"/>
      <c r="K281" s="29"/>
      <c r="L281" s="29"/>
      <c r="N281" s="29"/>
      <c r="O281" s="29">
        <f ca="1">+C$11+C$12*F281</f>
        <v>0.13467269307437504</v>
      </c>
      <c r="P281" s="29"/>
      <c r="Q281" s="83">
        <f>+C281-15018.5</f>
        <v>18485.900999999998</v>
      </c>
    </row>
    <row r="282" spans="1:17" x14ac:dyDescent="0.2">
      <c r="A282" s="26" t="s">
        <v>89</v>
      </c>
      <c r="B282" s="27" t="s">
        <v>52</v>
      </c>
      <c r="C282" s="26">
        <v>33536.457999999999</v>
      </c>
      <c r="D282" s="2"/>
      <c r="E282" s="29">
        <f>(C282-C$7)/C$8</f>
        <v>-9228.9636031715563</v>
      </c>
      <c r="F282" s="29">
        <f>ROUND(2*E282,0)/2</f>
        <v>-9229</v>
      </c>
      <c r="G282" s="28">
        <f>C282-(C$7+C$8*F282)</f>
        <v>3.5360800000489689E-2</v>
      </c>
      <c r="I282" s="29">
        <f>G282</f>
        <v>3.5360800000489689E-2</v>
      </c>
      <c r="J282" s="29"/>
      <c r="K282" s="29"/>
      <c r="L282" s="29"/>
      <c r="N282" s="29"/>
      <c r="O282" s="29">
        <f ca="1">+C$11+C$12*F282</f>
        <v>0.13437202102627566</v>
      </c>
      <c r="P282" s="29"/>
      <c r="Q282" s="83">
        <f>+C282-15018.5</f>
        <v>18517.957999999999</v>
      </c>
    </row>
    <row r="283" spans="1:17" x14ac:dyDescent="0.2">
      <c r="A283" s="26" t="s">
        <v>89</v>
      </c>
      <c r="B283" s="27" t="s">
        <v>52</v>
      </c>
      <c r="C283" s="26">
        <v>33536.457999999999</v>
      </c>
      <c r="D283" s="2"/>
      <c r="E283" s="29">
        <f>(C283-C$7)/C$8</f>
        <v>-9228.9636031715563</v>
      </c>
      <c r="F283" s="29">
        <f>ROUND(2*E283,0)/2</f>
        <v>-9229</v>
      </c>
      <c r="G283" s="28">
        <f>C283-(C$7+C$8*F283)</f>
        <v>3.5360800000489689E-2</v>
      </c>
      <c r="I283" s="29">
        <f>G283</f>
        <v>3.5360800000489689E-2</v>
      </c>
      <c r="J283" s="29"/>
      <c r="K283" s="29"/>
      <c r="L283" s="29"/>
      <c r="N283" s="29"/>
      <c r="O283" s="29">
        <f ca="1">+C$11+C$12*F283</f>
        <v>0.13437202102627566</v>
      </c>
      <c r="P283" s="29"/>
      <c r="Q283" s="83">
        <f>+C283-15018.5</f>
        <v>18517.957999999999</v>
      </c>
    </row>
    <row r="284" spans="1:17" x14ac:dyDescent="0.2">
      <c r="A284" s="26" t="s">
        <v>51</v>
      </c>
      <c r="B284" s="27" t="s">
        <v>52</v>
      </c>
      <c r="C284" s="26">
        <v>33536.459000000003</v>
      </c>
      <c r="D284" s="2"/>
      <c r="E284" s="29">
        <f>(C284-C$7)/C$8</f>
        <v>-9228.9625738727682</v>
      </c>
      <c r="F284" s="29">
        <f>ROUND(2*E284,0)/2</f>
        <v>-9229</v>
      </c>
      <c r="G284" s="28">
        <f>C284-(C$7+C$8*F284)</f>
        <v>3.6360800004331395E-2</v>
      </c>
      <c r="H284" s="29">
        <f>G284</f>
        <v>3.6360800004331395E-2</v>
      </c>
      <c r="I284" s="29"/>
      <c r="J284" s="29"/>
      <c r="K284" s="29"/>
      <c r="L284" s="29"/>
      <c r="N284" s="29"/>
      <c r="O284" s="29">
        <f ca="1">+C$11+C$12*F284</f>
        <v>0.13437202102627566</v>
      </c>
      <c r="P284" s="29"/>
      <c r="Q284" s="83">
        <f>+C284-15018.5</f>
        <v>18517.959000000003</v>
      </c>
    </row>
    <row r="285" spans="1:17" x14ac:dyDescent="0.2">
      <c r="A285" s="26" t="s">
        <v>89</v>
      </c>
      <c r="B285" s="27" t="s">
        <v>52</v>
      </c>
      <c r="C285" s="26">
        <v>33536.459000000003</v>
      </c>
      <c r="D285" s="2"/>
      <c r="E285" s="29">
        <f>(C285-C$7)/C$8</f>
        <v>-9228.9625738727682</v>
      </c>
      <c r="F285" s="29">
        <f>ROUND(2*E285,0)/2</f>
        <v>-9229</v>
      </c>
      <c r="G285" s="28">
        <f>C285-(C$7+C$8*F285)</f>
        <v>3.6360800004331395E-2</v>
      </c>
      <c r="I285" s="29">
        <f>G285</f>
        <v>3.6360800004331395E-2</v>
      </c>
      <c r="J285" s="29"/>
      <c r="K285" s="29"/>
      <c r="L285" s="29"/>
      <c r="N285" s="29"/>
      <c r="O285" s="29">
        <f ca="1">+C$11+C$12*F285</f>
        <v>0.13437202102627566</v>
      </c>
      <c r="P285" s="29"/>
      <c r="Q285" s="83">
        <f>+C285-15018.5</f>
        <v>18517.959000000003</v>
      </c>
    </row>
    <row r="286" spans="1:17" x14ac:dyDescent="0.2">
      <c r="A286" s="26" t="s">
        <v>88</v>
      </c>
      <c r="B286" s="27" t="s">
        <v>52</v>
      </c>
      <c r="C286" s="26">
        <v>33536.46</v>
      </c>
      <c r="D286" s="2"/>
      <c r="E286" s="29">
        <f>(C286-C$7)/C$8</f>
        <v>-9228.9615445739873</v>
      </c>
      <c r="F286" s="29">
        <f>ROUND(2*E286,0)/2</f>
        <v>-9229</v>
      </c>
      <c r="G286" s="28">
        <f>C286-(C$7+C$8*F286)</f>
        <v>3.7360800000897143E-2</v>
      </c>
      <c r="H286" s="29">
        <f>G286</f>
        <v>3.7360800000897143E-2</v>
      </c>
      <c r="I286" s="29"/>
      <c r="J286" s="29"/>
      <c r="K286" s="29"/>
      <c r="L286" s="29"/>
      <c r="N286" s="29"/>
      <c r="O286" s="29">
        <f ca="1">+C$11+C$12*F286</f>
        <v>0.13437202102627566</v>
      </c>
      <c r="P286" s="29"/>
      <c r="Q286" s="83">
        <f>+C286-15018.5</f>
        <v>18517.96</v>
      </c>
    </row>
    <row r="287" spans="1:17" x14ac:dyDescent="0.2">
      <c r="A287" s="26" t="s">
        <v>89</v>
      </c>
      <c r="B287" s="27" t="s">
        <v>52</v>
      </c>
      <c r="C287" s="26">
        <v>33538.394999999997</v>
      </c>
      <c r="D287" s="2"/>
      <c r="E287" s="29">
        <f>(C287-C$7)/C$8</f>
        <v>-9226.9698514268966</v>
      </c>
      <c r="F287" s="29">
        <f>ROUND(2*E287,0)/2</f>
        <v>-9227</v>
      </c>
      <c r="G287" s="28">
        <f>C287-(C$7+C$8*F287)</f>
        <v>2.9290400001627859E-2</v>
      </c>
      <c r="I287" s="29">
        <f>G287</f>
        <v>2.9290400001627859E-2</v>
      </c>
      <c r="J287" s="29"/>
      <c r="K287" s="29"/>
      <c r="L287" s="29"/>
      <c r="N287" s="29"/>
      <c r="O287" s="29">
        <f ca="1">+C$11+C$12*F287</f>
        <v>0.13435379847790599</v>
      </c>
      <c r="P287" s="29"/>
      <c r="Q287" s="83">
        <f>+C287-15018.5</f>
        <v>18519.894999999997</v>
      </c>
    </row>
    <row r="288" spans="1:17" x14ac:dyDescent="0.2">
      <c r="A288" s="26" t="s">
        <v>51</v>
      </c>
      <c r="B288" s="27" t="s">
        <v>52</v>
      </c>
      <c r="C288" s="26">
        <v>33538.402000000002</v>
      </c>
      <c r="D288" s="2"/>
      <c r="E288" s="29">
        <f>(C288-C$7)/C$8</f>
        <v>-9226.9626463354034</v>
      </c>
      <c r="F288" s="29">
        <f>ROUND(2*E288,0)/2</f>
        <v>-9227</v>
      </c>
      <c r="G288" s="28">
        <f>C288-(C$7+C$8*F288)</f>
        <v>3.6290400006691925E-2</v>
      </c>
      <c r="H288" s="29">
        <f>G288</f>
        <v>3.6290400006691925E-2</v>
      </c>
      <c r="I288" s="29"/>
      <c r="J288" s="29"/>
      <c r="K288" s="29"/>
      <c r="L288" s="29"/>
      <c r="N288" s="29"/>
      <c r="O288" s="29">
        <f ca="1">+C$11+C$12*F288</f>
        <v>0.13435379847790599</v>
      </c>
      <c r="P288" s="29"/>
      <c r="Q288" s="83">
        <f>+C288-15018.5</f>
        <v>18519.902000000002</v>
      </c>
    </row>
    <row r="289" spans="1:17" x14ac:dyDescent="0.2">
      <c r="A289" s="26" t="s">
        <v>89</v>
      </c>
      <c r="B289" s="27" t="s">
        <v>52</v>
      </c>
      <c r="C289" s="26">
        <v>33538.402000000002</v>
      </c>
      <c r="D289" s="2"/>
      <c r="E289" s="29">
        <f>(C289-C$7)/C$8</f>
        <v>-9226.9626463354034</v>
      </c>
      <c r="F289" s="29">
        <f>ROUND(2*E289,0)/2</f>
        <v>-9227</v>
      </c>
      <c r="G289" s="28">
        <f>C289-(C$7+C$8*F289)</f>
        <v>3.6290400006691925E-2</v>
      </c>
      <c r="I289" s="29">
        <f>G289</f>
        <v>3.6290400006691925E-2</v>
      </c>
      <c r="J289" s="29"/>
      <c r="K289" s="29"/>
      <c r="L289" s="29"/>
      <c r="N289" s="29"/>
      <c r="O289" s="29">
        <f ca="1">+C$11+C$12*F289</f>
        <v>0.13435379847790599</v>
      </c>
      <c r="P289" s="29"/>
      <c r="Q289" s="83">
        <f>+C289-15018.5</f>
        <v>18519.902000000002</v>
      </c>
    </row>
    <row r="290" spans="1:17" x14ac:dyDescent="0.2">
      <c r="A290" s="26" t="s">
        <v>89</v>
      </c>
      <c r="B290" s="27" t="s">
        <v>52</v>
      </c>
      <c r="C290" s="26">
        <v>33538.406999999999</v>
      </c>
      <c r="D290" s="2"/>
      <c r="E290" s="29">
        <f>(C290-C$7)/C$8</f>
        <v>-9226.9574998414864</v>
      </c>
      <c r="F290" s="29">
        <f>ROUND(2*E290,0)/2</f>
        <v>-9227</v>
      </c>
      <c r="G290" s="28">
        <f>C290-(C$7+C$8*F290)</f>
        <v>4.129040000407258E-2</v>
      </c>
      <c r="I290" s="29">
        <f>G290</f>
        <v>4.129040000407258E-2</v>
      </c>
      <c r="J290" s="29"/>
      <c r="K290" s="29"/>
      <c r="L290" s="29"/>
      <c r="N290" s="29"/>
      <c r="O290" s="29">
        <f ca="1">+C$11+C$12*F290</f>
        <v>0.13435379847790599</v>
      </c>
      <c r="P290" s="29"/>
      <c r="Q290" s="83">
        <f>+C290-15018.5</f>
        <v>18519.906999999999</v>
      </c>
    </row>
    <row r="291" spans="1:17" x14ac:dyDescent="0.2">
      <c r="A291" s="26" t="s">
        <v>89</v>
      </c>
      <c r="B291" s="27" t="s">
        <v>52</v>
      </c>
      <c r="C291" s="26">
        <v>33539.368999999999</v>
      </c>
      <c r="D291" s="2"/>
      <c r="E291" s="29">
        <f>(C291-C$7)/C$8</f>
        <v>-9225.9673144112512</v>
      </c>
      <c r="F291" s="29">
        <f>ROUND(2*E291,0)/2</f>
        <v>-9226</v>
      </c>
      <c r="G291" s="28">
        <f>C291-(C$7+C$8*F291)</f>
        <v>3.1755199997860473E-2</v>
      </c>
      <c r="I291" s="29">
        <f>G291</f>
        <v>3.1755199997860473E-2</v>
      </c>
      <c r="J291" s="29"/>
      <c r="K291" s="29"/>
      <c r="L291" s="29"/>
      <c r="N291" s="29"/>
      <c r="O291" s="29">
        <f ca="1">+C$11+C$12*F291</f>
        <v>0.13434468720372117</v>
      </c>
      <c r="P291" s="29"/>
      <c r="Q291" s="83">
        <f>+C291-15018.5</f>
        <v>18520.868999999999</v>
      </c>
    </row>
    <row r="292" spans="1:17" x14ac:dyDescent="0.2">
      <c r="A292" s="26" t="s">
        <v>89</v>
      </c>
      <c r="B292" s="27" t="s">
        <v>52</v>
      </c>
      <c r="C292" s="26">
        <v>33539.370000000003</v>
      </c>
      <c r="D292" s="2"/>
      <c r="E292" s="29">
        <f>(C292-C$7)/C$8</f>
        <v>-9225.9662851124631</v>
      </c>
      <c r="F292" s="29">
        <f>ROUND(2*E292,0)/2</f>
        <v>-9226</v>
      </c>
      <c r="G292" s="28">
        <f>C292-(C$7+C$8*F292)</f>
        <v>3.2755200001702178E-2</v>
      </c>
      <c r="I292" s="29">
        <f>G292</f>
        <v>3.2755200001702178E-2</v>
      </c>
      <c r="J292" s="29"/>
      <c r="K292" s="29"/>
      <c r="L292" s="29"/>
      <c r="N292" s="29"/>
      <c r="O292" s="29">
        <f ca="1">+C$11+C$12*F292</f>
        <v>0.13434468720372117</v>
      </c>
      <c r="P292" s="29"/>
      <c r="Q292" s="83">
        <f>+C292-15018.5</f>
        <v>18520.870000000003</v>
      </c>
    </row>
    <row r="293" spans="1:17" x14ac:dyDescent="0.2">
      <c r="A293" s="26" t="s">
        <v>88</v>
      </c>
      <c r="B293" s="27" t="s">
        <v>52</v>
      </c>
      <c r="C293" s="26">
        <v>33539.375999999997</v>
      </c>
      <c r="D293" s="2"/>
      <c r="E293" s="29">
        <f>(C293-C$7)/C$8</f>
        <v>-9225.9601093197653</v>
      </c>
      <c r="F293" s="29">
        <f>ROUND(2*E293,0)/2</f>
        <v>-9226</v>
      </c>
      <c r="G293" s="28">
        <f>C293-(C$7+C$8*F293)</f>
        <v>3.8755199995648582E-2</v>
      </c>
      <c r="H293" s="29">
        <f>G293</f>
        <v>3.8755199995648582E-2</v>
      </c>
      <c r="I293" s="29"/>
      <c r="J293" s="29"/>
      <c r="K293" s="29"/>
      <c r="L293" s="29"/>
      <c r="N293" s="29"/>
      <c r="O293" s="29">
        <f ca="1">+C$11+C$12*F293</f>
        <v>0.13434468720372117</v>
      </c>
      <c r="P293" s="29"/>
      <c r="Q293" s="83">
        <f>+C293-15018.5</f>
        <v>18520.875999999997</v>
      </c>
    </row>
    <row r="294" spans="1:17" x14ac:dyDescent="0.2">
      <c r="A294" s="26" t="s">
        <v>59</v>
      </c>
      <c r="B294" s="27" t="s">
        <v>52</v>
      </c>
      <c r="C294" s="26">
        <v>33539.375999999997</v>
      </c>
      <c r="D294" s="2"/>
      <c r="E294" s="29">
        <f>(C294-C$7)/C$8</f>
        <v>-9225.9601093197653</v>
      </c>
      <c r="F294" s="29">
        <f>ROUND(2*E294,0)/2</f>
        <v>-9226</v>
      </c>
      <c r="G294" s="28">
        <f>C294-(C$7+C$8*F294)</f>
        <v>3.8755199995648582E-2</v>
      </c>
      <c r="H294" s="29">
        <f>G294</f>
        <v>3.8755199995648582E-2</v>
      </c>
      <c r="I294" s="29"/>
      <c r="J294" s="29"/>
      <c r="K294" s="29"/>
      <c r="L294" s="29"/>
      <c r="N294" s="29"/>
      <c r="O294" s="29">
        <f ca="1">+C$11+C$12*F294</f>
        <v>0.13434468720372117</v>
      </c>
      <c r="P294" s="29"/>
      <c r="Q294" s="83">
        <f>+C294-15018.5</f>
        <v>18520.875999999997</v>
      </c>
    </row>
    <row r="295" spans="1:17" x14ac:dyDescent="0.2">
      <c r="A295" s="26" t="s">
        <v>59</v>
      </c>
      <c r="B295" s="27" t="s">
        <v>52</v>
      </c>
      <c r="C295" s="26">
        <v>33540.341</v>
      </c>
      <c r="D295" s="2"/>
      <c r="E295" s="29">
        <f>(C295-C$7)/C$8</f>
        <v>-9224.9668359931748</v>
      </c>
      <c r="F295" s="29">
        <f>ROUND(2*E295,0)/2</f>
        <v>-9225</v>
      </c>
      <c r="G295" s="28">
        <f>C295-(C$7+C$8*F295)</f>
        <v>3.2220000000961591E-2</v>
      </c>
      <c r="H295" s="29">
        <f>G295</f>
        <v>3.2220000000961591E-2</v>
      </c>
      <c r="I295" s="29"/>
      <c r="J295" s="29"/>
      <c r="K295" s="29"/>
      <c r="L295" s="29"/>
      <c r="N295" s="29"/>
      <c r="O295" s="29">
        <f ca="1">+C$11+C$12*F295</f>
        <v>0.13433557592953632</v>
      </c>
      <c r="P295" s="29"/>
      <c r="Q295" s="83">
        <f>+C295-15018.5</f>
        <v>18521.841</v>
      </c>
    </row>
    <row r="296" spans="1:17" x14ac:dyDescent="0.2">
      <c r="A296" s="26" t="s">
        <v>59</v>
      </c>
      <c r="B296" s="27" t="s">
        <v>52</v>
      </c>
      <c r="C296" s="26">
        <v>33541.313999999998</v>
      </c>
      <c r="D296" s="2"/>
      <c r="E296" s="29">
        <f>(C296-C$7)/C$8</f>
        <v>-9223.9653282763193</v>
      </c>
      <c r="F296" s="29">
        <f>ROUND(2*E296,0)/2</f>
        <v>-9224</v>
      </c>
      <c r="G296" s="28">
        <f>C296-(C$7+C$8*F296)</f>
        <v>3.3684800000628456E-2</v>
      </c>
      <c r="H296" s="29">
        <f>G296</f>
        <v>3.3684800000628456E-2</v>
      </c>
      <c r="I296" s="29"/>
      <c r="J296" s="29"/>
      <c r="K296" s="29"/>
      <c r="L296" s="29"/>
      <c r="N296" s="29"/>
      <c r="O296" s="29">
        <f ca="1">+C$11+C$12*F296</f>
        <v>0.1343264646553515</v>
      </c>
      <c r="P296" s="29"/>
      <c r="Q296" s="83">
        <f>+C296-15018.5</f>
        <v>18522.813999999998</v>
      </c>
    </row>
    <row r="297" spans="1:17" x14ac:dyDescent="0.2">
      <c r="A297" s="26" t="s">
        <v>59</v>
      </c>
      <c r="B297" s="27" t="s">
        <v>52</v>
      </c>
      <c r="C297" s="26">
        <v>33542.29</v>
      </c>
      <c r="D297" s="2"/>
      <c r="E297" s="29">
        <f>(C297-C$7)/C$8</f>
        <v>-9222.9607326631049</v>
      </c>
      <c r="F297" s="29">
        <f>ROUND(2*E297,0)/2</f>
        <v>-9223</v>
      </c>
      <c r="G297" s="28">
        <f>C297-(C$7+C$8*F297)</f>
        <v>3.8149600004544482E-2</v>
      </c>
      <c r="H297" s="29">
        <f>G297</f>
        <v>3.8149600004544482E-2</v>
      </c>
      <c r="I297" s="29"/>
      <c r="J297" s="29"/>
      <c r="K297" s="29"/>
      <c r="L297" s="29"/>
      <c r="N297" s="29"/>
      <c r="O297" s="29">
        <f ca="1">+C$11+C$12*F297</f>
        <v>0.13431735338116668</v>
      </c>
      <c r="P297" s="29"/>
      <c r="Q297" s="83">
        <f>+C297-15018.5</f>
        <v>18523.79</v>
      </c>
    </row>
    <row r="298" spans="1:17" x14ac:dyDescent="0.2">
      <c r="A298" s="26" t="s">
        <v>90</v>
      </c>
      <c r="B298" s="27" t="s">
        <v>52</v>
      </c>
      <c r="C298" s="26">
        <v>33568.518799999998</v>
      </c>
      <c r="D298" s="2"/>
      <c r="E298" s="29">
        <f>(C298-C$7)/C$8</f>
        <v>-9195.9634607166045</v>
      </c>
      <c r="F298" s="29">
        <f>ROUND(2*E298,0)/2</f>
        <v>-9196</v>
      </c>
      <c r="G298" s="28">
        <f>C298-(C$7+C$8*F298)</f>
        <v>3.5499199999321718E-2</v>
      </c>
      <c r="H298" s="29">
        <f>G298</f>
        <v>3.5499199999321718E-2</v>
      </c>
      <c r="I298" s="29"/>
      <c r="J298" s="29"/>
      <c r="K298" s="29"/>
      <c r="L298" s="29"/>
      <c r="N298" s="29"/>
      <c r="O298" s="29">
        <f ca="1">+C$11+C$12*F298</f>
        <v>0.13407134897817627</v>
      </c>
      <c r="P298" s="29"/>
      <c r="Q298" s="83">
        <f>+C298-15018.5</f>
        <v>18550.018799999998</v>
      </c>
    </row>
    <row r="299" spans="1:17" x14ac:dyDescent="0.2">
      <c r="A299" s="26" t="s">
        <v>89</v>
      </c>
      <c r="B299" s="27" t="s">
        <v>52</v>
      </c>
      <c r="C299" s="26">
        <v>33570.457999999999</v>
      </c>
      <c r="D299" s="2"/>
      <c r="E299" s="29">
        <f>(C299-C$7)/C$8</f>
        <v>-9193.9674445146175</v>
      </c>
      <c r="F299" s="29">
        <f>ROUND(2*E299,0)/2</f>
        <v>-9194</v>
      </c>
      <c r="G299" s="28">
        <f>C299-(C$7+C$8*F299)</f>
        <v>3.1628800003090873E-2</v>
      </c>
      <c r="I299" s="29">
        <f>G299</f>
        <v>3.1628800003090873E-2</v>
      </c>
      <c r="J299" s="29"/>
      <c r="K299" s="29"/>
      <c r="L299" s="29"/>
      <c r="N299" s="29"/>
      <c r="O299" s="29">
        <f ca="1">+C$11+C$12*F299</f>
        <v>0.1340531264298066</v>
      </c>
      <c r="P299" s="29"/>
      <c r="Q299" s="83">
        <f>+C299-15018.5</f>
        <v>18551.957999999999</v>
      </c>
    </row>
    <row r="300" spans="1:17" x14ac:dyDescent="0.2">
      <c r="A300" s="26" t="s">
        <v>88</v>
      </c>
      <c r="B300" s="27" t="s">
        <v>52</v>
      </c>
      <c r="C300" s="26">
        <v>33570.463000000003</v>
      </c>
      <c r="D300" s="2"/>
      <c r="E300" s="29">
        <f>(C300-C$7)/C$8</f>
        <v>-9193.9622980206932</v>
      </c>
      <c r="F300" s="29">
        <f>ROUND(2*E300,0)/2</f>
        <v>-9194</v>
      </c>
      <c r="G300" s="28">
        <f>C300-(C$7+C$8*F300)</f>
        <v>3.6628800007747486E-2</v>
      </c>
      <c r="H300" s="29">
        <f>G300</f>
        <v>3.6628800007747486E-2</v>
      </c>
      <c r="I300" s="29"/>
      <c r="J300" s="29"/>
      <c r="K300" s="29"/>
      <c r="L300" s="29"/>
      <c r="N300" s="29"/>
      <c r="O300" s="29">
        <f ca="1">+C$11+C$12*F300</f>
        <v>0.1340531264298066</v>
      </c>
      <c r="P300" s="29"/>
      <c r="Q300" s="83">
        <f>+C300-15018.5</f>
        <v>18551.963000000003</v>
      </c>
    </row>
    <row r="301" spans="1:17" x14ac:dyDescent="0.2">
      <c r="A301" s="26" t="s">
        <v>89</v>
      </c>
      <c r="B301" s="27" t="s">
        <v>52</v>
      </c>
      <c r="C301" s="26">
        <v>33575.315000000002</v>
      </c>
      <c r="D301" s="2"/>
      <c r="E301" s="29">
        <f>(C301-C$7)/C$8</f>
        <v>-9188.9681403205923</v>
      </c>
      <c r="F301" s="29">
        <f>ROUND(2*E301,0)/2</f>
        <v>-9189</v>
      </c>
      <c r="G301" s="28">
        <f>C301-(C$7+C$8*F301)</f>
        <v>3.0952800007071346E-2</v>
      </c>
      <c r="I301" s="29">
        <f>G301</f>
        <v>3.0952800007071346E-2</v>
      </c>
      <c r="J301" s="29"/>
      <c r="K301" s="29"/>
      <c r="L301" s="29"/>
      <c r="N301" s="29"/>
      <c r="O301" s="29">
        <f ca="1">+C$11+C$12*F301</f>
        <v>0.13400757005888247</v>
      </c>
      <c r="P301" s="29"/>
      <c r="Q301" s="83">
        <f>+C301-15018.5</f>
        <v>18556.815000000002</v>
      </c>
    </row>
    <row r="302" spans="1:17" x14ac:dyDescent="0.2">
      <c r="A302" s="26" t="s">
        <v>89</v>
      </c>
      <c r="B302" s="27" t="s">
        <v>52</v>
      </c>
      <c r="C302" s="26">
        <v>33576.288999999997</v>
      </c>
      <c r="D302" s="2"/>
      <c r="E302" s="29">
        <f>(C302-C$7)/C$8</f>
        <v>-9187.9656033049559</v>
      </c>
      <c r="F302" s="29">
        <f>ROUND(2*E302,0)/2</f>
        <v>-9188</v>
      </c>
      <c r="G302" s="28">
        <f>C302-(C$7+C$8*F302)</f>
        <v>3.3417599996028002E-2</v>
      </c>
      <c r="I302" s="29">
        <f>G302</f>
        <v>3.3417599996028002E-2</v>
      </c>
      <c r="J302" s="29"/>
      <c r="K302" s="29"/>
      <c r="L302" s="29"/>
      <c r="N302" s="29"/>
      <c r="O302" s="29">
        <f ca="1">+C$11+C$12*F302</f>
        <v>0.13399845878469763</v>
      </c>
      <c r="P302" s="29"/>
      <c r="Q302" s="83">
        <f>+C302-15018.5</f>
        <v>18557.788999999997</v>
      </c>
    </row>
    <row r="303" spans="1:17" x14ac:dyDescent="0.2">
      <c r="A303" s="26" t="s">
        <v>89</v>
      </c>
      <c r="B303" s="27" t="s">
        <v>52</v>
      </c>
      <c r="C303" s="26">
        <v>33576.288999999997</v>
      </c>
      <c r="D303" s="2"/>
      <c r="E303" s="29">
        <f>(C303-C$7)/C$8</f>
        <v>-9187.9656033049559</v>
      </c>
      <c r="F303" s="29">
        <f>ROUND(2*E303,0)/2</f>
        <v>-9188</v>
      </c>
      <c r="G303" s="28">
        <f>C303-(C$7+C$8*F303)</f>
        <v>3.3417599996028002E-2</v>
      </c>
      <c r="I303" s="29">
        <f>G303</f>
        <v>3.3417599996028002E-2</v>
      </c>
      <c r="J303" s="29"/>
      <c r="K303" s="29"/>
      <c r="L303" s="29"/>
      <c r="N303" s="29"/>
      <c r="O303" s="29">
        <f ca="1">+C$11+C$12*F303</f>
        <v>0.13399845878469763</v>
      </c>
      <c r="P303" s="29"/>
      <c r="Q303" s="83">
        <f>+C303-15018.5</f>
        <v>18557.788999999997</v>
      </c>
    </row>
    <row r="304" spans="1:17" x14ac:dyDescent="0.2">
      <c r="A304" s="26" t="s">
        <v>89</v>
      </c>
      <c r="B304" s="27" t="s">
        <v>52</v>
      </c>
      <c r="C304" s="26">
        <v>33576.29</v>
      </c>
      <c r="D304" s="2"/>
      <c r="E304" s="29">
        <f>(C304-C$7)/C$8</f>
        <v>-9187.9645740061678</v>
      </c>
      <c r="F304" s="29">
        <f>ROUND(2*E304,0)/2</f>
        <v>-9188</v>
      </c>
      <c r="G304" s="28">
        <f>C304-(C$7+C$8*F304)</f>
        <v>3.4417599999869708E-2</v>
      </c>
      <c r="I304" s="29">
        <f>G304</f>
        <v>3.4417599999869708E-2</v>
      </c>
      <c r="J304" s="29"/>
      <c r="K304" s="29"/>
      <c r="L304" s="29"/>
      <c r="N304" s="29"/>
      <c r="O304" s="29">
        <f ca="1">+C$11+C$12*F304</f>
        <v>0.13399845878469763</v>
      </c>
      <c r="P304" s="29"/>
      <c r="Q304" s="83">
        <f>+C304-15018.5</f>
        <v>18557.79</v>
      </c>
    </row>
    <row r="305" spans="1:17" x14ac:dyDescent="0.2">
      <c r="A305" s="26" t="s">
        <v>89</v>
      </c>
      <c r="B305" s="27" t="s">
        <v>52</v>
      </c>
      <c r="C305" s="26">
        <v>33577.26</v>
      </c>
      <c r="D305" s="2"/>
      <c r="E305" s="29">
        <f>(C305-C$7)/C$8</f>
        <v>-9186.9661541856585</v>
      </c>
      <c r="F305" s="29">
        <f>ROUND(2*E305,0)/2</f>
        <v>-9187</v>
      </c>
      <c r="G305" s="28">
        <f>C305-(C$7+C$8*F305)</f>
        <v>3.2882400002563372E-2</v>
      </c>
      <c r="I305" s="29">
        <f>G305</f>
        <v>3.2882400002563372E-2</v>
      </c>
      <c r="J305" s="29"/>
      <c r="K305" s="29"/>
      <c r="L305" s="29"/>
      <c r="N305" s="29"/>
      <c r="O305" s="29">
        <f ca="1">+C$11+C$12*F305</f>
        <v>0.13398934751051278</v>
      </c>
      <c r="P305" s="29"/>
      <c r="Q305" s="83">
        <f>+C305-15018.5</f>
        <v>18558.760000000002</v>
      </c>
    </row>
    <row r="306" spans="1:17" x14ac:dyDescent="0.2">
      <c r="A306" s="26" t="s">
        <v>89</v>
      </c>
      <c r="B306" s="27" t="s">
        <v>52</v>
      </c>
      <c r="C306" s="26">
        <v>33577.262000000002</v>
      </c>
      <c r="D306" s="2"/>
      <c r="E306" s="29">
        <f>(C306-C$7)/C$8</f>
        <v>-9186.9640955880914</v>
      </c>
      <c r="F306" s="29">
        <f>ROUND(2*E306,0)/2</f>
        <v>-9187</v>
      </c>
      <c r="G306" s="28">
        <f>C306-(C$7+C$8*F306)</f>
        <v>3.4882400002970826E-2</v>
      </c>
      <c r="I306" s="29">
        <f>G306</f>
        <v>3.4882400002970826E-2</v>
      </c>
      <c r="J306" s="29"/>
      <c r="K306" s="29"/>
      <c r="L306" s="29"/>
      <c r="N306" s="29"/>
      <c r="O306" s="29">
        <f ca="1">+C$11+C$12*F306</f>
        <v>0.13398934751051278</v>
      </c>
      <c r="P306" s="29"/>
      <c r="Q306" s="83">
        <f>+C306-15018.5</f>
        <v>18558.762000000002</v>
      </c>
    </row>
    <row r="307" spans="1:17" x14ac:dyDescent="0.2">
      <c r="A307" s="26" t="s">
        <v>88</v>
      </c>
      <c r="B307" s="27" t="s">
        <v>52</v>
      </c>
      <c r="C307" s="26">
        <v>33605.442000000003</v>
      </c>
      <c r="D307" s="2"/>
      <c r="E307" s="29">
        <f>(C307-C$7)/C$8</f>
        <v>-9157.9584558541937</v>
      </c>
      <c r="F307" s="29">
        <f>ROUND(2*E307,0)/2</f>
        <v>-9158</v>
      </c>
      <c r="G307" s="28">
        <f>C307-(C$7+C$8*F307)</f>
        <v>4.0361600003961939E-2</v>
      </c>
      <c r="H307" s="29">
        <f>G307</f>
        <v>4.0361600003961939E-2</v>
      </c>
      <c r="I307" s="29"/>
      <c r="J307" s="29"/>
      <c r="K307" s="29"/>
      <c r="L307" s="29"/>
      <c r="N307" s="29"/>
      <c r="O307" s="29">
        <f ca="1">+C$11+C$12*F307</f>
        <v>0.13372512055915273</v>
      </c>
      <c r="P307" s="29"/>
      <c r="Q307" s="83">
        <f>+C307-15018.5</f>
        <v>18586.942000000003</v>
      </c>
    </row>
    <row r="308" spans="1:17" x14ac:dyDescent="0.2">
      <c r="A308" s="26" t="s">
        <v>89</v>
      </c>
      <c r="B308" s="27" t="s">
        <v>52</v>
      </c>
      <c r="C308" s="26">
        <v>33647.213000000003</v>
      </c>
      <c r="D308" s="2"/>
      <c r="E308" s="29">
        <f>(C308-C$7)/C$8</f>
        <v>-9114.9636163465766</v>
      </c>
      <c r="F308" s="29">
        <f>ROUND(2*E308,0)/2</f>
        <v>-9115</v>
      </c>
      <c r="G308" s="28">
        <f>C308-(C$7+C$8*F308)</f>
        <v>3.5348000004887581E-2</v>
      </c>
      <c r="I308" s="29">
        <f>G308</f>
        <v>3.5348000004887581E-2</v>
      </c>
      <c r="J308" s="29"/>
      <c r="K308" s="29"/>
      <c r="L308" s="29"/>
      <c r="N308" s="29"/>
      <c r="O308" s="29">
        <f ca="1">+C$11+C$12*F308</f>
        <v>0.13333333576920503</v>
      </c>
      <c r="P308" s="29"/>
      <c r="Q308" s="83">
        <f>+C308-15018.5</f>
        <v>18628.713000000003</v>
      </c>
    </row>
    <row r="309" spans="1:17" x14ac:dyDescent="0.2">
      <c r="A309" s="26" t="s">
        <v>89</v>
      </c>
      <c r="B309" s="27" t="s">
        <v>52</v>
      </c>
      <c r="C309" s="26">
        <v>33713.273999999998</v>
      </c>
      <c r="D309" s="2"/>
      <c r="E309" s="29">
        <f>(C309-C$7)/C$8</f>
        <v>-9046.9671093749348</v>
      </c>
      <c r="F309" s="29">
        <f>ROUND(2*E309,0)/2</f>
        <v>-9047</v>
      </c>
      <c r="G309" s="28">
        <f>C309-(C$7+C$8*F309)</f>
        <v>3.1954400001268368E-2</v>
      </c>
      <c r="I309" s="29">
        <f>G309</f>
        <v>3.1954400001268368E-2</v>
      </c>
      <c r="J309" s="29"/>
      <c r="K309" s="29"/>
      <c r="L309" s="29"/>
      <c r="N309" s="29"/>
      <c r="O309" s="29">
        <f ca="1">+C$11+C$12*F309</f>
        <v>0.13271376912463662</v>
      </c>
      <c r="P309" s="29"/>
      <c r="Q309" s="83">
        <f>+C309-15018.5</f>
        <v>18694.773999999998</v>
      </c>
    </row>
    <row r="310" spans="1:17" x14ac:dyDescent="0.2">
      <c r="A310" s="26" t="s">
        <v>89</v>
      </c>
      <c r="B310" s="27" t="s">
        <v>52</v>
      </c>
      <c r="C310" s="26">
        <v>33713.277999999998</v>
      </c>
      <c r="D310" s="2"/>
      <c r="E310" s="29">
        <f>(C310-C$7)/C$8</f>
        <v>-9046.9629921797987</v>
      </c>
      <c r="F310" s="29">
        <f>ROUND(2*E310,0)/2</f>
        <v>-9047</v>
      </c>
      <c r="G310" s="28">
        <f>C310-(C$7+C$8*F310)</f>
        <v>3.5954400002083275E-2</v>
      </c>
      <c r="I310" s="29">
        <f>G310</f>
        <v>3.5954400002083275E-2</v>
      </c>
      <c r="J310" s="29"/>
      <c r="K310" s="29"/>
      <c r="L310" s="29"/>
      <c r="N310" s="29"/>
      <c r="O310" s="29">
        <f ca="1">+C$11+C$12*F310</f>
        <v>0.13271376912463662</v>
      </c>
      <c r="P310" s="29"/>
      <c r="Q310" s="83">
        <f>+C310-15018.5</f>
        <v>18694.777999999998</v>
      </c>
    </row>
    <row r="311" spans="1:17" x14ac:dyDescent="0.2">
      <c r="A311" s="26" t="s">
        <v>89</v>
      </c>
      <c r="B311" s="27" t="s">
        <v>52</v>
      </c>
      <c r="C311" s="26">
        <v>33875.523000000001</v>
      </c>
      <c r="D311" s="2"/>
      <c r="E311" s="29">
        <f>(C311-C$7)/C$8</f>
        <v>-8879.9644109652399</v>
      </c>
      <c r="F311" s="29">
        <f>ROUND(2*E311,0)/2</f>
        <v>-8880</v>
      </c>
      <c r="G311" s="28">
        <f>C311-(C$7+C$8*F311)</f>
        <v>3.4576000005472451E-2</v>
      </c>
      <c r="I311" s="29">
        <f>G311</f>
        <v>3.4576000005472451E-2</v>
      </c>
      <c r="J311" s="29"/>
      <c r="K311" s="29"/>
      <c r="L311" s="29"/>
      <c r="N311" s="29"/>
      <c r="O311" s="29">
        <f ca="1">+C$11+C$12*F311</f>
        <v>0.13119218633577001</v>
      </c>
      <c r="P311" s="29"/>
      <c r="Q311" s="83">
        <f>+C311-15018.5</f>
        <v>18857.023000000001</v>
      </c>
    </row>
    <row r="312" spans="1:17" x14ac:dyDescent="0.2">
      <c r="A312" s="26" t="s">
        <v>89</v>
      </c>
      <c r="B312" s="27" t="s">
        <v>52</v>
      </c>
      <c r="C312" s="26">
        <v>33875.525999999998</v>
      </c>
      <c r="D312" s="2"/>
      <c r="E312" s="29">
        <f>(C312-C$7)/C$8</f>
        <v>-8879.9613230688901</v>
      </c>
      <c r="F312" s="29">
        <f>ROUND(2*E312,0)/2</f>
        <v>-8880</v>
      </c>
      <c r="G312" s="28">
        <f>C312-(C$7+C$8*F312)</f>
        <v>3.7576000002445653E-2</v>
      </c>
      <c r="I312" s="29">
        <f>G312</f>
        <v>3.7576000002445653E-2</v>
      </c>
      <c r="J312" s="29"/>
      <c r="K312" s="29"/>
      <c r="L312" s="29"/>
      <c r="N312" s="29"/>
      <c r="O312" s="29">
        <f ca="1">+C$11+C$12*F312</f>
        <v>0.13119218633577001</v>
      </c>
      <c r="P312" s="29"/>
      <c r="Q312" s="83">
        <f>+C312-15018.5</f>
        <v>18857.025999999998</v>
      </c>
    </row>
    <row r="313" spans="1:17" x14ac:dyDescent="0.2">
      <c r="A313" s="26" t="s">
        <v>91</v>
      </c>
      <c r="B313" s="27" t="s">
        <v>52</v>
      </c>
      <c r="C313" s="26">
        <v>33949.355499999998</v>
      </c>
      <c r="D313" s="2"/>
      <c r="E313" s="29">
        <f>(C313-C$7)/C$8</f>
        <v>-8803.9687084935267</v>
      </c>
      <c r="F313" s="29">
        <f>ROUND(2*E313,0)/2</f>
        <v>-8804</v>
      </c>
      <c r="G313" s="28">
        <f>C313-(C$7+C$8*F313)</f>
        <v>3.0400800002098549E-2</v>
      </c>
      <c r="H313" s="29">
        <f>G313</f>
        <v>3.0400800002098549E-2</v>
      </c>
      <c r="I313" s="29"/>
      <c r="J313" s="29"/>
      <c r="K313" s="29"/>
      <c r="L313" s="29"/>
      <c r="N313" s="29"/>
      <c r="O313" s="29">
        <f ca="1">+C$11+C$12*F313</f>
        <v>0.13049972949772293</v>
      </c>
      <c r="P313" s="29"/>
      <c r="Q313" s="83">
        <f>+C313-15018.5</f>
        <v>18930.855499999998</v>
      </c>
    </row>
    <row r="314" spans="1:17" x14ac:dyDescent="0.2">
      <c r="A314" s="26" t="s">
        <v>91</v>
      </c>
      <c r="B314" s="27" t="s">
        <v>52</v>
      </c>
      <c r="C314" s="26">
        <v>33950.330900000001</v>
      </c>
      <c r="D314" s="2"/>
      <c r="E314" s="29">
        <f>(C314-C$7)/C$8</f>
        <v>-8802.9647304595819</v>
      </c>
      <c r="F314" s="29">
        <f>ROUND(2*E314,0)/2</f>
        <v>-8803</v>
      </c>
      <c r="G314" s="28">
        <f>C314-(C$7+C$8*F314)</f>
        <v>3.4265599999343976E-2</v>
      </c>
      <c r="H314" s="29">
        <f>G314</f>
        <v>3.4265599999343976E-2</v>
      </c>
      <c r="I314" s="29"/>
      <c r="J314" s="29"/>
      <c r="K314" s="29"/>
      <c r="L314" s="29"/>
      <c r="N314" s="29"/>
      <c r="O314" s="29">
        <f ca="1">+C$11+C$12*F314</f>
        <v>0.13049061822353808</v>
      </c>
      <c r="P314" s="29"/>
      <c r="Q314" s="83">
        <f>+C314-15018.5</f>
        <v>18931.830900000001</v>
      </c>
    </row>
    <row r="315" spans="1:17" x14ac:dyDescent="0.2">
      <c r="A315" s="26" t="s">
        <v>92</v>
      </c>
      <c r="B315" s="27" t="s">
        <v>52</v>
      </c>
      <c r="C315" s="26">
        <v>33950.334999999999</v>
      </c>
      <c r="D315" s="2"/>
      <c r="E315" s="29">
        <f>(C315-C$7)/C$8</f>
        <v>-8802.9605103345693</v>
      </c>
      <c r="F315" s="29">
        <f>ROUND(2*E315,0)/2</f>
        <v>-8803</v>
      </c>
      <c r="G315" s="28">
        <f>C315-(C$7+C$8*F315)</f>
        <v>3.8365599997632671E-2</v>
      </c>
      <c r="H315" s="29">
        <f>G315</f>
        <v>3.8365599997632671E-2</v>
      </c>
      <c r="I315" s="29"/>
      <c r="J315" s="29"/>
      <c r="K315" s="29"/>
      <c r="L315" s="29"/>
      <c r="N315" s="29"/>
      <c r="O315" s="29">
        <f ca="1">+C$11+C$12*F315</f>
        <v>0.13049061822353808</v>
      </c>
      <c r="P315" s="29"/>
      <c r="Q315" s="83">
        <f>+C315-15018.5</f>
        <v>18931.834999999999</v>
      </c>
    </row>
    <row r="316" spans="1:17" x14ac:dyDescent="0.2">
      <c r="A316" s="26" t="s">
        <v>91</v>
      </c>
      <c r="B316" s="27" t="s">
        <v>52</v>
      </c>
      <c r="C316" s="26">
        <v>33951.298900000002</v>
      </c>
      <c r="D316" s="2"/>
      <c r="E316" s="29">
        <f>(C316-C$7)/C$8</f>
        <v>-8801.9683692366434</v>
      </c>
      <c r="F316" s="29">
        <f>ROUND(2*E316,0)/2</f>
        <v>-8802</v>
      </c>
      <c r="G316" s="28">
        <f>C316-(C$7+C$8*F316)</f>
        <v>3.0730400001630187E-2</v>
      </c>
      <c r="H316" s="29">
        <f>G316</f>
        <v>3.0730400001630187E-2</v>
      </c>
      <c r="I316" s="29"/>
      <c r="J316" s="29"/>
      <c r="K316" s="29"/>
      <c r="L316" s="29"/>
      <c r="N316" s="29"/>
      <c r="O316" s="29">
        <f ca="1">+C$11+C$12*F316</f>
        <v>0.13048150694935326</v>
      </c>
      <c r="P316" s="29"/>
      <c r="Q316" s="83">
        <f>+C316-15018.5</f>
        <v>18932.798900000002</v>
      </c>
    </row>
    <row r="317" spans="1:17" x14ac:dyDescent="0.2">
      <c r="A317" s="26" t="s">
        <v>93</v>
      </c>
      <c r="B317" s="27" t="s">
        <v>52</v>
      </c>
      <c r="C317" s="26">
        <v>33981.417800000003</v>
      </c>
      <c r="D317" s="2"/>
      <c r="E317" s="29">
        <f>(C317-C$7)/C$8</f>
        <v>-8770.9670220903936</v>
      </c>
      <c r="F317" s="29">
        <f>ROUND(2*E317,0)/2</f>
        <v>-8771</v>
      </c>
      <c r="G317" s="28">
        <f>C317-(C$7+C$8*F317)</f>
        <v>3.2039200006693136E-2</v>
      </c>
      <c r="H317" s="29">
        <f>G317</f>
        <v>3.2039200006693136E-2</v>
      </c>
      <c r="I317" s="29"/>
      <c r="J317" s="29"/>
      <c r="K317" s="29"/>
      <c r="L317" s="29"/>
      <c r="N317" s="29"/>
      <c r="O317" s="29">
        <f ca="1">+C$11+C$12*F317</f>
        <v>0.13019905744962354</v>
      </c>
      <c r="P317" s="29"/>
      <c r="Q317" s="83">
        <f>+C317-15018.5</f>
        <v>18962.917800000003</v>
      </c>
    </row>
    <row r="318" spans="1:17" x14ac:dyDescent="0.2">
      <c r="A318" s="26" t="s">
        <v>94</v>
      </c>
      <c r="B318" s="27" t="s">
        <v>52</v>
      </c>
      <c r="C318" s="26">
        <v>34216.527999999998</v>
      </c>
      <c r="D318" s="2"/>
      <c r="E318" s="29">
        <f>(C318-C$7)/C$8</f>
        <v>-8528.9683791179141</v>
      </c>
      <c r="F318" s="29">
        <f>ROUND(2*E318,0)/2</f>
        <v>-8529</v>
      </c>
      <c r="G318" s="28">
        <f>C318-(C$7+C$8*F318)</f>
        <v>3.0720800001290627E-2</v>
      </c>
      <c r="H318" s="29">
        <f>G318</f>
        <v>3.0720800001290627E-2</v>
      </c>
      <c r="I318" s="29"/>
      <c r="J318" s="29"/>
      <c r="K318" s="29"/>
      <c r="L318" s="29"/>
      <c r="N318" s="29"/>
      <c r="O318" s="29">
        <f ca="1">+C$11+C$12*F318</f>
        <v>0.12799412909689467</v>
      </c>
      <c r="P318" s="29"/>
      <c r="Q318" s="83">
        <f>+C318-15018.5</f>
        <v>19198.027999999998</v>
      </c>
    </row>
    <row r="319" spans="1:17" x14ac:dyDescent="0.2">
      <c r="A319" s="26" t="s">
        <v>95</v>
      </c>
      <c r="B319" s="27" t="s">
        <v>52</v>
      </c>
      <c r="C319" s="26">
        <v>34253.444000000003</v>
      </c>
      <c r="D319" s="2"/>
      <c r="E319" s="29">
        <f>(C319-C$7)/C$8</f>
        <v>-8490.9707852067477</v>
      </c>
      <c r="F319" s="29">
        <f>ROUND(2*E319,0)/2</f>
        <v>-8491</v>
      </c>
      <c r="G319" s="28">
        <f>C319-(C$7+C$8*F319)</f>
        <v>2.8383200005919207E-2</v>
      </c>
      <c r="I319" s="29">
        <f>G319</f>
        <v>2.8383200005919207E-2</v>
      </c>
      <c r="J319" s="29"/>
      <c r="K319" s="29"/>
      <c r="L319" s="29"/>
      <c r="N319" s="29"/>
      <c r="O319" s="29">
        <f ca="1">+C$11+C$12*F319</f>
        <v>0.12764790067787113</v>
      </c>
      <c r="P319" s="29"/>
      <c r="Q319" s="83">
        <f>+C319-15018.5</f>
        <v>19234.944000000003</v>
      </c>
    </row>
    <row r="320" spans="1:17" x14ac:dyDescent="0.2">
      <c r="A320" s="26" t="s">
        <v>94</v>
      </c>
      <c r="B320" s="27" t="s">
        <v>52</v>
      </c>
      <c r="C320" s="26">
        <v>34254.417999999998</v>
      </c>
      <c r="D320" s="2"/>
      <c r="E320" s="29">
        <f>(C320-C$7)/C$8</f>
        <v>-8489.9682481911095</v>
      </c>
      <c r="F320" s="29">
        <f>ROUND(2*E320,0)/2</f>
        <v>-8490</v>
      </c>
      <c r="G320" s="28">
        <f>C320-(C$7+C$8*F320)</f>
        <v>3.0848000002151821E-2</v>
      </c>
      <c r="H320" s="29">
        <f>G320</f>
        <v>3.0848000002151821E-2</v>
      </c>
      <c r="I320" s="29"/>
      <c r="J320" s="29"/>
      <c r="K320" s="29"/>
      <c r="L320" s="29"/>
      <c r="N320" s="29"/>
      <c r="O320" s="29">
        <f ca="1">+C$11+C$12*F320</f>
        <v>0.12763878940368631</v>
      </c>
      <c r="P320" s="29"/>
      <c r="Q320" s="83">
        <f>+C320-15018.5</f>
        <v>19235.917999999998</v>
      </c>
    </row>
    <row r="321" spans="1:17" x14ac:dyDescent="0.2">
      <c r="A321" s="26" t="s">
        <v>51</v>
      </c>
      <c r="B321" s="27" t="s">
        <v>52</v>
      </c>
      <c r="C321" s="26">
        <v>34627.481</v>
      </c>
      <c r="D321" s="2"/>
      <c r="E321" s="29">
        <f>(C321-C$7)/C$8</f>
        <v>-8105.9749559254233</v>
      </c>
      <c r="F321" s="29">
        <f>ROUND(2*E321,0)/2</f>
        <v>-8106</v>
      </c>
      <c r="G321" s="28">
        <f>C321-(C$7+C$8*F321)</f>
        <v>2.4331200002052356E-2</v>
      </c>
      <c r="H321" s="29">
        <f>G321</f>
        <v>2.4331200002052356E-2</v>
      </c>
      <c r="I321" s="29"/>
      <c r="J321" s="29"/>
      <c r="K321" s="29"/>
      <c r="L321" s="29"/>
      <c r="N321" s="29"/>
      <c r="O321" s="29">
        <f ca="1">+C$11+C$12*F321</f>
        <v>0.12414006011671161</v>
      </c>
      <c r="P321" s="29"/>
      <c r="Q321" s="83">
        <f>+C321-15018.5</f>
        <v>19608.981</v>
      </c>
    </row>
    <row r="322" spans="1:17" x14ac:dyDescent="0.2">
      <c r="A322" s="26" t="s">
        <v>96</v>
      </c>
      <c r="B322" s="27" t="s">
        <v>52</v>
      </c>
      <c r="C322" s="26">
        <v>34628.455999999998</v>
      </c>
      <c r="D322" s="2"/>
      <c r="E322" s="29">
        <f>(C322-C$7)/C$8</f>
        <v>-8104.9713896109979</v>
      </c>
      <c r="F322" s="29">
        <f>ROUND(2*E322,0)/2</f>
        <v>-8105</v>
      </c>
      <c r="G322" s="28">
        <f>C322-(C$7+C$8*F322)</f>
        <v>2.7796000002126675E-2</v>
      </c>
      <c r="H322" s="29">
        <f>G322</f>
        <v>2.7796000002126675E-2</v>
      </c>
      <c r="I322" s="29"/>
      <c r="J322" s="29"/>
      <c r="K322" s="29"/>
      <c r="L322" s="29"/>
      <c r="N322" s="29"/>
      <c r="O322" s="29">
        <f ca="1">+C$11+C$12*F322</f>
        <v>0.12413094884252679</v>
      </c>
      <c r="P322" s="29"/>
      <c r="Q322" s="83">
        <f>+C322-15018.5</f>
        <v>19609.955999999998</v>
      </c>
    </row>
    <row r="323" spans="1:17" x14ac:dyDescent="0.2">
      <c r="A323" s="26" t="s">
        <v>95</v>
      </c>
      <c r="B323" s="27" t="s">
        <v>52</v>
      </c>
      <c r="C323" s="26">
        <v>34630.396000000001</v>
      </c>
      <c r="D323" s="2"/>
      <c r="E323" s="29">
        <f>(C323-C$7)/C$8</f>
        <v>-8102.974549969982</v>
      </c>
      <c r="F323" s="29">
        <f>ROUND(2*E323,0)/2</f>
        <v>-8103</v>
      </c>
      <c r="G323" s="28">
        <f>C323-(C$7+C$8*F323)</f>
        <v>2.4725600000238046E-2</v>
      </c>
      <c r="I323" s="29">
        <f>G323</f>
        <v>2.4725600000238046E-2</v>
      </c>
      <c r="J323" s="29"/>
      <c r="K323" s="29"/>
      <c r="L323" s="29"/>
      <c r="N323" s="29"/>
      <c r="O323" s="29">
        <f ca="1">+C$11+C$12*F323</f>
        <v>0.12411272629415712</v>
      </c>
      <c r="P323" s="29"/>
      <c r="Q323" s="83">
        <f>+C323-15018.5</f>
        <v>19611.896000000001</v>
      </c>
    </row>
    <row r="324" spans="1:17" x14ac:dyDescent="0.2">
      <c r="A324" s="26" t="s">
        <v>96</v>
      </c>
      <c r="B324" s="27" t="s">
        <v>52</v>
      </c>
      <c r="C324" s="26">
        <v>34660.516000000003</v>
      </c>
      <c r="D324" s="2"/>
      <c r="E324" s="29">
        <f>(C324-C$7)/C$8</f>
        <v>-8071.9720705950685</v>
      </c>
      <c r="F324" s="29">
        <f>ROUND(2*E324,0)/2</f>
        <v>-8072</v>
      </c>
      <c r="G324" s="28">
        <f>C324-(C$7+C$8*F324)</f>
        <v>2.7134400006616488E-2</v>
      </c>
      <c r="H324" s="29">
        <f>G324</f>
        <v>2.7134400006616488E-2</v>
      </c>
      <c r="I324" s="29"/>
      <c r="J324" s="29"/>
      <c r="K324" s="29"/>
      <c r="L324" s="29"/>
      <c r="N324" s="29"/>
      <c r="O324" s="29">
        <f ca="1">+C$11+C$12*F324</f>
        <v>0.12383027679442739</v>
      </c>
      <c r="P324" s="29"/>
      <c r="Q324" s="83">
        <f>+C324-15018.5</f>
        <v>19642.016000000003</v>
      </c>
    </row>
    <row r="325" spans="1:17" x14ac:dyDescent="0.2">
      <c r="A325" s="26" t="s">
        <v>96</v>
      </c>
      <c r="B325" s="27" t="s">
        <v>52</v>
      </c>
      <c r="C325" s="26">
        <v>34661.485999999997</v>
      </c>
      <c r="D325" s="2"/>
      <c r="E325" s="29">
        <f>(C325-C$7)/C$8</f>
        <v>-8070.9736507745683</v>
      </c>
      <c r="F325" s="29">
        <f>ROUND(2*E325,0)/2</f>
        <v>-8071</v>
      </c>
      <c r="G325" s="28">
        <f>C325-(C$7+C$8*F325)</f>
        <v>2.5599200002034195E-2</v>
      </c>
      <c r="H325" s="29">
        <f>G325</f>
        <v>2.5599200002034195E-2</v>
      </c>
      <c r="I325" s="29"/>
      <c r="J325" s="29"/>
      <c r="K325" s="29"/>
      <c r="L325" s="29"/>
      <c r="N325" s="29"/>
      <c r="O325" s="29">
        <f ca="1">+C$11+C$12*F325</f>
        <v>0.12382116552024257</v>
      </c>
      <c r="P325" s="29"/>
      <c r="Q325" s="83">
        <f>+C325-15018.5</f>
        <v>19642.985999999997</v>
      </c>
    </row>
    <row r="326" spans="1:17" x14ac:dyDescent="0.2">
      <c r="A326" s="26" t="s">
        <v>97</v>
      </c>
      <c r="B326" s="27" t="s">
        <v>52</v>
      </c>
      <c r="C326" s="26">
        <v>34662.461000000003</v>
      </c>
      <c r="D326" s="2"/>
      <c r="E326" s="29">
        <f>(C326-C$7)/C$8</f>
        <v>-8069.9700844601357</v>
      </c>
      <c r="F326" s="29">
        <f>ROUND(2*E326,0)/2</f>
        <v>-8070</v>
      </c>
      <c r="G326" s="28">
        <f>C326-(C$7+C$8*F326)</f>
        <v>2.9064000009384472E-2</v>
      </c>
      <c r="H326" s="29">
        <f>G326</f>
        <v>2.9064000009384472E-2</v>
      </c>
      <c r="I326" s="29"/>
      <c r="J326" s="29"/>
      <c r="K326" s="29"/>
      <c r="L326" s="29"/>
      <c r="N326" s="29"/>
      <c r="O326" s="29">
        <f ca="1">+C$11+C$12*F326</f>
        <v>0.12381205424605773</v>
      </c>
      <c r="P326" s="29"/>
      <c r="Q326" s="83">
        <f>+C326-15018.5</f>
        <v>19643.961000000003</v>
      </c>
    </row>
    <row r="327" spans="1:17" x14ac:dyDescent="0.2">
      <c r="A327" s="26" t="s">
        <v>96</v>
      </c>
      <c r="B327" s="27" t="s">
        <v>52</v>
      </c>
      <c r="C327" s="26">
        <v>34664.402000000002</v>
      </c>
      <c r="D327" s="2"/>
      <c r="E327" s="29">
        <f>(C327-C$7)/C$8</f>
        <v>-8067.972215520339</v>
      </c>
      <c r="F327" s="29">
        <f>ROUND(2*E327,0)/2</f>
        <v>-8068</v>
      </c>
      <c r="G327" s="28">
        <f>C327-(C$7+C$8*F327)</f>
        <v>2.6993600004061591E-2</v>
      </c>
      <c r="H327" s="29">
        <f>G327</f>
        <v>2.6993600004061591E-2</v>
      </c>
      <c r="I327" s="29"/>
      <c r="J327" s="29"/>
      <c r="K327" s="29"/>
      <c r="L327" s="29"/>
      <c r="N327" s="29"/>
      <c r="O327" s="29">
        <f ca="1">+C$11+C$12*F327</f>
        <v>0.12379383169768808</v>
      </c>
      <c r="P327" s="29"/>
      <c r="Q327" s="83">
        <f>+C327-15018.5</f>
        <v>19645.902000000002</v>
      </c>
    </row>
    <row r="328" spans="1:17" x14ac:dyDescent="0.2">
      <c r="A328" s="26" t="s">
        <v>98</v>
      </c>
      <c r="B328" s="27" t="s">
        <v>52</v>
      </c>
      <c r="C328" s="26">
        <v>34695.489399999999</v>
      </c>
      <c r="D328" s="2"/>
      <c r="E328" s="29">
        <f>(C328-C$7)/C$8</f>
        <v>-8035.973992501763</v>
      </c>
      <c r="F328" s="29">
        <f>ROUND(2*E328,0)/2</f>
        <v>-8036</v>
      </c>
      <c r="G328" s="28">
        <f>C328-(C$7+C$8*F328)</f>
        <v>2.5267199998779688E-2</v>
      </c>
      <c r="H328" s="29">
        <f>G328</f>
        <v>2.5267199998779688E-2</v>
      </c>
      <c r="I328" s="29"/>
      <c r="J328" s="29"/>
      <c r="K328" s="29"/>
      <c r="L328" s="29"/>
      <c r="N328" s="29"/>
      <c r="O328" s="29">
        <f ca="1">+C$11+C$12*F328</f>
        <v>0.12350227092377351</v>
      </c>
      <c r="P328" s="29"/>
      <c r="Q328" s="83">
        <f>+C328-15018.5</f>
        <v>19676.989399999999</v>
      </c>
    </row>
    <row r="329" spans="1:17" x14ac:dyDescent="0.2">
      <c r="A329" s="26" t="s">
        <v>99</v>
      </c>
      <c r="B329" s="27" t="s">
        <v>52</v>
      </c>
      <c r="C329" s="26">
        <v>35005.406999999999</v>
      </c>
      <c r="D329" s="2"/>
      <c r="E329" s="29">
        <f>(C329-C$7)/C$8</f>
        <v>-7716.976183673014</v>
      </c>
      <c r="F329" s="29">
        <f>ROUND(2*E329,0)/2</f>
        <v>-7717</v>
      </c>
      <c r="G329" s="28">
        <f>C329-(C$7+C$8*F329)</f>
        <v>2.3138399999879766E-2</v>
      </c>
      <c r="H329" s="29">
        <f>G329</f>
        <v>2.3138399999879766E-2</v>
      </c>
      <c r="I329" s="29"/>
      <c r="J329" s="29"/>
      <c r="K329" s="29"/>
      <c r="L329" s="29"/>
      <c r="N329" s="29"/>
      <c r="O329" s="29">
        <f ca="1">+C$11+C$12*F329</f>
        <v>0.12059577445881275</v>
      </c>
      <c r="P329" s="29"/>
      <c r="Q329" s="83">
        <f>+C329-15018.5</f>
        <v>19986.906999999999</v>
      </c>
    </row>
    <row r="330" spans="1:17" x14ac:dyDescent="0.2">
      <c r="A330" s="26" t="s">
        <v>100</v>
      </c>
      <c r="B330" s="27" t="s">
        <v>52</v>
      </c>
      <c r="C330" s="26">
        <v>35042.326000000001</v>
      </c>
      <c r="D330" s="2"/>
      <c r="E330" s="29">
        <f>(C330-C$7)/C$8</f>
        <v>-7678.9755018654978</v>
      </c>
      <c r="F330" s="29">
        <f>ROUND(2*E330,0)/2</f>
        <v>-7679</v>
      </c>
      <c r="G330" s="28">
        <f>C330-(C$7+C$8*F330)</f>
        <v>2.3800800001481548E-2</v>
      </c>
      <c r="I330" s="29">
        <f>G330</f>
        <v>2.3800800001481548E-2</v>
      </c>
      <c r="J330" s="29"/>
      <c r="K330" s="29"/>
      <c r="L330" s="29"/>
      <c r="N330" s="29"/>
      <c r="O330" s="29">
        <f ca="1">+C$11+C$12*F330</f>
        <v>0.12024954603978923</v>
      </c>
      <c r="P330" s="29"/>
      <c r="Q330" s="83">
        <f>+C330-15018.5</f>
        <v>20023.826000000001</v>
      </c>
    </row>
    <row r="331" spans="1:17" x14ac:dyDescent="0.2">
      <c r="A331" s="26" t="s">
        <v>101</v>
      </c>
      <c r="B331" s="27" t="s">
        <v>52</v>
      </c>
      <c r="C331" s="26">
        <v>35075.360000000001</v>
      </c>
      <c r="D331" s="2"/>
      <c r="E331" s="29">
        <f>(C331-C$7)/C$8</f>
        <v>-7644.9736458339303</v>
      </c>
      <c r="F331" s="29">
        <f>ROUND(2*E331,0)/2</f>
        <v>-7645</v>
      </c>
      <c r="G331" s="28">
        <f>C331-(C$7+C$8*F331)</f>
        <v>2.5604000002203975E-2</v>
      </c>
      <c r="H331" s="29">
        <f>G331</f>
        <v>2.5604000002203975E-2</v>
      </c>
      <c r="I331" s="29"/>
      <c r="J331" s="29"/>
      <c r="K331" s="29"/>
      <c r="L331" s="29"/>
      <c r="N331" s="29"/>
      <c r="O331" s="29">
        <f ca="1">+C$11+C$12*F331</f>
        <v>0.11993976271750501</v>
      </c>
      <c r="P331" s="29"/>
      <c r="Q331" s="83">
        <f>+C331-15018.5</f>
        <v>20056.86</v>
      </c>
    </row>
    <row r="332" spans="1:17" x14ac:dyDescent="0.2">
      <c r="A332" s="26" t="s">
        <v>91</v>
      </c>
      <c r="B332" s="27" t="s">
        <v>52</v>
      </c>
      <c r="C332" s="26">
        <v>35179.313099999999</v>
      </c>
      <c r="D332" s="2"/>
      <c r="E332" s="29">
        <f>(C332-C$7)/C$8</f>
        <v>-7537.974846408033</v>
      </c>
      <c r="F332" s="29">
        <f>ROUND(2*E332,0)/2</f>
        <v>-7538</v>
      </c>
      <c r="G332" s="28">
        <f>C332-(C$7+C$8*F332)</f>
        <v>2.4437600004603155E-2</v>
      </c>
      <c r="H332" s="29">
        <f>G332</f>
        <v>2.4437600004603155E-2</v>
      </c>
      <c r="I332" s="29"/>
      <c r="J332" s="29"/>
      <c r="K332" s="29"/>
      <c r="L332" s="29"/>
      <c r="N332" s="29"/>
      <c r="O332" s="29">
        <f ca="1">+C$11+C$12*F332</f>
        <v>0.1189648563797282</v>
      </c>
      <c r="P332" s="29"/>
      <c r="Q332" s="83">
        <f>+C332-15018.5</f>
        <v>20160.813099999999</v>
      </c>
    </row>
    <row r="333" spans="1:17" x14ac:dyDescent="0.2">
      <c r="A333" s="26" t="s">
        <v>60</v>
      </c>
      <c r="B333" s="27" t="s">
        <v>52</v>
      </c>
      <c r="C333" s="26">
        <v>35342.527000000002</v>
      </c>
      <c r="D333" s="2"/>
      <c r="E333" s="29">
        <f>(C333-C$7)/C$8</f>
        <v>-7369.9789776016305</v>
      </c>
      <c r="F333" s="29">
        <f>ROUND(2*E333,0)/2</f>
        <v>-7370</v>
      </c>
      <c r="G333" s="28">
        <f>C333-(C$7+C$8*F333)</f>
        <v>2.0424000002094544E-2</v>
      </c>
      <c r="H333" s="29">
        <f>G333</f>
        <v>2.0424000002094544E-2</v>
      </c>
      <c r="I333" s="29"/>
      <c r="J333" s="29"/>
      <c r="K333" s="29"/>
      <c r="L333" s="29"/>
      <c r="N333" s="29"/>
      <c r="O333" s="29">
        <f ca="1">+C$11+C$12*F333</f>
        <v>0.11743416231667676</v>
      </c>
      <c r="P333" s="29"/>
      <c r="Q333" s="83">
        <f>+C333-15018.5</f>
        <v>20324.027000000002</v>
      </c>
    </row>
    <row r="334" spans="1:17" x14ac:dyDescent="0.2">
      <c r="A334" s="26" t="s">
        <v>60</v>
      </c>
      <c r="B334" s="27" t="s">
        <v>52</v>
      </c>
      <c r="C334" s="26">
        <v>35343.495999999999</v>
      </c>
      <c r="D334" s="2"/>
      <c r="E334" s="29">
        <f>(C334-C$7)/C$8</f>
        <v>-7368.9815870799102</v>
      </c>
      <c r="F334" s="29">
        <f>ROUND(2*E334,0)/2</f>
        <v>-7369</v>
      </c>
      <c r="G334" s="28">
        <f>C334-(C$7+C$8*F334)</f>
        <v>1.7888800000946503E-2</v>
      </c>
      <c r="H334" s="29">
        <f>G334</f>
        <v>1.7888800000946503E-2</v>
      </c>
      <c r="I334" s="29"/>
      <c r="J334" s="29"/>
      <c r="K334" s="29"/>
      <c r="L334" s="29"/>
      <c r="N334" s="29"/>
      <c r="O334" s="29">
        <f ca="1">+C$11+C$12*F334</f>
        <v>0.11742505104249193</v>
      </c>
      <c r="P334" s="29"/>
      <c r="Q334" s="83">
        <f>+C334-15018.5</f>
        <v>20324.995999999999</v>
      </c>
    </row>
    <row r="335" spans="1:17" x14ac:dyDescent="0.2">
      <c r="A335" s="26" t="s">
        <v>60</v>
      </c>
      <c r="B335" s="27" t="s">
        <v>52</v>
      </c>
      <c r="C335" s="26">
        <v>35344.470999999998</v>
      </c>
      <c r="D335" s="2"/>
      <c r="E335" s="29">
        <f>(C335-C$7)/C$8</f>
        <v>-7367.9780207654849</v>
      </c>
      <c r="F335" s="29">
        <f>ROUND(2*E335,0)/2</f>
        <v>-7368</v>
      </c>
      <c r="G335" s="28">
        <f>C335-(C$7+C$8*F335)</f>
        <v>2.1353600001020823E-2</v>
      </c>
      <c r="H335" s="29">
        <f>G335</f>
        <v>2.1353600001020823E-2</v>
      </c>
      <c r="I335" s="29"/>
      <c r="J335" s="29"/>
      <c r="K335" s="29"/>
      <c r="L335" s="29"/>
      <c r="N335" s="29"/>
      <c r="O335" s="29">
        <f ca="1">+C$11+C$12*F335</f>
        <v>0.11741593976830711</v>
      </c>
      <c r="P335" s="29"/>
      <c r="Q335" s="83">
        <f>+C335-15018.5</f>
        <v>20325.970999999998</v>
      </c>
    </row>
    <row r="336" spans="1:17" x14ac:dyDescent="0.2">
      <c r="A336" s="26" t="s">
        <v>60</v>
      </c>
      <c r="B336" s="27" t="s">
        <v>52</v>
      </c>
      <c r="C336" s="26">
        <v>35345.440000000002</v>
      </c>
      <c r="D336" s="2"/>
      <c r="E336" s="29">
        <f>(C336-C$7)/C$8</f>
        <v>-7366.9806302437573</v>
      </c>
      <c r="F336" s="29">
        <f>ROUND(2*E336,0)/2</f>
        <v>-7367</v>
      </c>
      <c r="G336" s="28">
        <f>C336-(C$7+C$8*F336)</f>
        <v>1.8818400007148739E-2</v>
      </c>
      <c r="H336" s="29">
        <f>G336</f>
        <v>1.8818400007148739E-2</v>
      </c>
      <c r="I336" s="29"/>
      <c r="J336" s="29"/>
      <c r="K336" s="29"/>
      <c r="L336" s="29"/>
      <c r="N336" s="29"/>
      <c r="O336" s="29">
        <f ca="1">+C$11+C$12*F336</f>
        <v>0.11740682849412228</v>
      </c>
      <c r="P336" s="29"/>
      <c r="Q336" s="83">
        <f>+C336-15018.5</f>
        <v>20326.940000000002</v>
      </c>
    </row>
    <row r="337" spans="1:17" x14ac:dyDescent="0.2">
      <c r="A337" s="26" t="s">
        <v>99</v>
      </c>
      <c r="B337" s="27" t="s">
        <v>52</v>
      </c>
      <c r="C337" s="26">
        <v>35345.442999999999</v>
      </c>
      <c r="D337" s="2"/>
      <c r="E337" s="29">
        <f>(C337-C$7)/C$8</f>
        <v>-7366.9775423474084</v>
      </c>
      <c r="F337" s="29">
        <f>ROUND(2*E337,0)/2</f>
        <v>-7367</v>
      </c>
      <c r="G337" s="28">
        <f>C337-(C$7+C$8*F337)</f>
        <v>2.1818400004121941E-2</v>
      </c>
      <c r="H337" s="29">
        <f>G337</f>
        <v>2.1818400004121941E-2</v>
      </c>
      <c r="I337" s="29"/>
      <c r="J337" s="29"/>
      <c r="K337" s="29"/>
      <c r="L337" s="29"/>
      <c r="N337" s="29"/>
      <c r="O337" s="29">
        <f ca="1">+C$11+C$12*F337</f>
        <v>0.11740682849412228</v>
      </c>
      <c r="P337" s="29"/>
      <c r="Q337" s="83">
        <f>+C337-15018.5</f>
        <v>20326.942999999999</v>
      </c>
    </row>
    <row r="338" spans="1:17" x14ac:dyDescent="0.2">
      <c r="A338" s="26" t="s">
        <v>102</v>
      </c>
      <c r="B338" s="27" t="s">
        <v>52</v>
      </c>
      <c r="C338" s="26">
        <v>35345.449399999998</v>
      </c>
      <c r="D338" s="2"/>
      <c r="E338" s="29">
        <f>(C338-C$7)/C$8</f>
        <v>-7366.9709548351921</v>
      </c>
      <c r="F338" s="29">
        <f>ROUND(2*E338,0)/2</f>
        <v>-7367</v>
      </c>
      <c r="G338" s="28">
        <f>C338-(C$7+C$8*F338)</f>
        <v>2.8218400002515409E-2</v>
      </c>
      <c r="H338" s="29">
        <f>G338</f>
        <v>2.8218400002515409E-2</v>
      </c>
      <c r="I338" s="29"/>
      <c r="J338" s="29"/>
      <c r="K338" s="29"/>
      <c r="L338" s="29"/>
      <c r="N338" s="29"/>
      <c r="O338" s="29">
        <f ca="1">+C$11+C$12*F338</f>
        <v>0.11740682849412228</v>
      </c>
      <c r="P338" s="29"/>
      <c r="Q338" s="83">
        <f>+C338-15018.5</f>
        <v>20326.949399999998</v>
      </c>
    </row>
    <row r="339" spans="1:17" x14ac:dyDescent="0.2">
      <c r="A339" s="26" t="s">
        <v>103</v>
      </c>
      <c r="B339" s="27" t="s">
        <v>52</v>
      </c>
      <c r="C339" s="26">
        <v>35345.449399999998</v>
      </c>
      <c r="D339" s="2"/>
      <c r="E339" s="29">
        <f>(C339-C$7)/C$8</f>
        <v>-7366.9709548351921</v>
      </c>
      <c r="F339" s="29">
        <f>ROUND(2*E339,0)/2</f>
        <v>-7367</v>
      </c>
      <c r="G339" s="28">
        <f>C339-(C$7+C$8*F339)</f>
        <v>2.8218400002515409E-2</v>
      </c>
      <c r="H339" s="29">
        <f>G339</f>
        <v>2.8218400002515409E-2</v>
      </c>
      <c r="I339" s="29"/>
      <c r="J339" s="29"/>
      <c r="K339" s="29"/>
      <c r="L339" s="29"/>
      <c r="N339" s="29"/>
      <c r="O339" s="29">
        <f ca="1">+C$11+C$12*F339</f>
        <v>0.11740682849412228</v>
      </c>
      <c r="P339" s="29"/>
      <c r="Q339" s="83">
        <f>+C339-15018.5</f>
        <v>20326.949399999998</v>
      </c>
    </row>
    <row r="340" spans="1:17" x14ac:dyDescent="0.2">
      <c r="A340" s="26" t="s">
        <v>102</v>
      </c>
      <c r="B340" s="27" t="s">
        <v>52</v>
      </c>
      <c r="C340" s="26">
        <v>35346.417200000004</v>
      </c>
      <c r="D340" s="2"/>
      <c r="E340" s="29">
        <f>(C340-C$7)/C$8</f>
        <v>-7365.9747994720046</v>
      </c>
      <c r="F340" s="29">
        <f>ROUND(2*E340,0)/2</f>
        <v>-7366</v>
      </c>
      <c r="G340" s="28">
        <f>C340-(C$7+C$8*F340)</f>
        <v>2.4483200009854045E-2</v>
      </c>
      <c r="H340" s="29">
        <f>G340</f>
        <v>2.4483200009854045E-2</v>
      </c>
      <c r="I340" s="29"/>
      <c r="J340" s="29"/>
      <c r="K340" s="29"/>
      <c r="L340" s="29"/>
      <c r="N340" s="29"/>
      <c r="O340" s="29">
        <f ca="1">+C$11+C$12*F340</f>
        <v>0.11739771721993744</v>
      </c>
      <c r="P340" s="29"/>
      <c r="Q340" s="83">
        <f>+C340-15018.5</f>
        <v>20327.917200000004</v>
      </c>
    </row>
    <row r="341" spans="1:17" x14ac:dyDescent="0.2">
      <c r="A341" s="26" t="s">
        <v>104</v>
      </c>
      <c r="B341" s="27" t="s">
        <v>52</v>
      </c>
      <c r="C341" s="26">
        <v>35346.417999999998</v>
      </c>
      <c r="D341" s="2"/>
      <c r="E341" s="29">
        <f>(C341-C$7)/C$8</f>
        <v>-7365.973976032983</v>
      </c>
      <c r="F341" s="29">
        <f>ROUND(2*E341,0)/2</f>
        <v>-7366</v>
      </c>
      <c r="G341" s="28">
        <f>C341-(C$7+C$8*F341)</f>
        <v>2.528320000419626E-2</v>
      </c>
      <c r="H341" s="29">
        <f>G341</f>
        <v>2.528320000419626E-2</v>
      </c>
      <c r="I341" s="29"/>
      <c r="J341" s="29"/>
      <c r="K341" s="29"/>
      <c r="L341" s="29"/>
      <c r="N341" s="29"/>
      <c r="O341" s="29">
        <f ca="1">+C$11+C$12*F341</f>
        <v>0.11739771721993744</v>
      </c>
      <c r="P341" s="29"/>
      <c r="Q341" s="83">
        <f>+C341-15018.5</f>
        <v>20327.917999999998</v>
      </c>
    </row>
    <row r="342" spans="1:17" x14ac:dyDescent="0.2">
      <c r="A342" s="26" t="s">
        <v>103</v>
      </c>
      <c r="B342" s="27" t="s">
        <v>52</v>
      </c>
      <c r="C342" s="26">
        <v>35346.427199999998</v>
      </c>
      <c r="D342" s="2"/>
      <c r="E342" s="29">
        <f>(C342-C$7)/C$8</f>
        <v>-7365.9645064841698</v>
      </c>
      <c r="F342" s="29">
        <f>ROUND(2*E342,0)/2</f>
        <v>-7366</v>
      </c>
      <c r="G342" s="28">
        <f>C342-(C$7+C$8*F342)</f>
        <v>3.4483200004615355E-2</v>
      </c>
      <c r="H342" s="29">
        <f>G342</f>
        <v>3.4483200004615355E-2</v>
      </c>
      <c r="I342" s="29"/>
      <c r="J342" s="29"/>
      <c r="K342" s="29"/>
      <c r="L342" s="29"/>
      <c r="N342" s="29"/>
      <c r="O342" s="29">
        <f ca="1">+C$11+C$12*F342</f>
        <v>0.11739771721993744</v>
      </c>
      <c r="P342" s="29"/>
      <c r="Q342" s="83">
        <f>+C342-15018.5</f>
        <v>20327.927199999998</v>
      </c>
    </row>
    <row r="343" spans="1:17" x14ac:dyDescent="0.2">
      <c r="A343" s="26" t="s">
        <v>60</v>
      </c>
      <c r="B343" s="27" t="s">
        <v>52</v>
      </c>
      <c r="C343" s="26">
        <v>35347.385999999999</v>
      </c>
      <c r="D343" s="2"/>
      <c r="E343" s="29">
        <f>(C343-C$7)/C$8</f>
        <v>-7364.9776148100436</v>
      </c>
      <c r="F343" s="29">
        <f>ROUND(2*E343,0)/2</f>
        <v>-7365</v>
      </c>
      <c r="G343" s="28">
        <f>C343-(C$7+C$8*F343)</f>
        <v>2.1747999999206513E-2</v>
      </c>
      <c r="H343" s="29">
        <f>G343</f>
        <v>2.1747999999206513E-2</v>
      </c>
      <c r="I343" s="29"/>
      <c r="J343" s="29"/>
      <c r="K343" s="29"/>
      <c r="L343" s="29"/>
      <c r="N343" s="29"/>
      <c r="O343" s="29">
        <f ca="1">+C$11+C$12*F343</f>
        <v>0.11738860594575262</v>
      </c>
      <c r="P343" s="29"/>
      <c r="Q343" s="83">
        <f>+C343-15018.5</f>
        <v>20328.885999999999</v>
      </c>
    </row>
    <row r="344" spans="1:17" x14ac:dyDescent="0.2">
      <c r="A344" s="26" t="s">
        <v>104</v>
      </c>
      <c r="B344" s="27" t="s">
        <v>52</v>
      </c>
      <c r="C344" s="26">
        <v>35376.534</v>
      </c>
      <c r="D344" s="2"/>
      <c r="E344" s="29">
        <f>(C344-C$7)/C$8</f>
        <v>-7334.9756138532066</v>
      </c>
      <c r="F344" s="29">
        <f>ROUND(2*E344,0)/2</f>
        <v>-7335</v>
      </c>
      <c r="G344" s="28">
        <f>C344-(C$7+C$8*F344)</f>
        <v>2.3692000002483837E-2</v>
      </c>
      <c r="H344" s="29">
        <f>G344</f>
        <v>2.3692000002483837E-2</v>
      </c>
      <c r="I344" s="29"/>
      <c r="J344" s="29"/>
      <c r="K344" s="29"/>
      <c r="L344" s="29"/>
      <c r="N344" s="29"/>
      <c r="O344" s="29">
        <f ca="1">+C$11+C$12*F344</f>
        <v>0.11711526772020772</v>
      </c>
      <c r="P344" s="29"/>
      <c r="Q344" s="83">
        <f>+C344-15018.5</f>
        <v>20358.034</v>
      </c>
    </row>
    <row r="345" spans="1:17" x14ac:dyDescent="0.2">
      <c r="A345" s="26" t="s">
        <v>105</v>
      </c>
      <c r="B345" s="27" t="s">
        <v>52</v>
      </c>
      <c r="C345" s="26">
        <v>35377.5</v>
      </c>
      <c r="D345" s="2"/>
      <c r="E345" s="29">
        <f>(C345-C$7)/C$8</f>
        <v>-7333.9813112278352</v>
      </c>
      <c r="F345" s="29">
        <f>ROUND(2*E345,0)/2</f>
        <v>-7334</v>
      </c>
      <c r="G345" s="28">
        <f>C345-(C$7+C$8*F345)</f>
        <v>1.8156800004362594E-2</v>
      </c>
      <c r="H345" s="29">
        <f>G345</f>
        <v>1.8156800004362594E-2</v>
      </c>
      <c r="I345" s="29"/>
      <c r="J345" s="29"/>
      <c r="K345" s="29"/>
      <c r="L345" s="29"/>
      <c r="N345" s="29"/>
      <c r="O345" s="29">
        <f ca="1">+C$11+C$12*F345</f>
        <v>0.11710615644602289</v>
      </c>
      <c r="P345" s="29"/>
      <c r="Q345" s="83">
        <f>+C345-15018.5</f>
        <v>20359</v>
      </c>
    </row>
    <row r="346" spans="1:17" x14ac:dyDescent="0.2">
      <c r="A346" s="26" t="s">
        <v>60</v>
      </c>
      <c r="B346" s="27" t="s">
        <v>52</v>
      </c>
      <c r="C346" s="26">
        <v>35378.472000000002</v>
      </c>
      <c r="D346" s="2"/>
      <c r="E346" s="29">
        <f>(C346-C$7)/C$8</f>
        <v>-7332.9808328097588</v>
      </c>
      <c r="F346" s="29">
        <f>ROUND(2*E346,0)/2</f>
        <v>-7333</v>
      </c>
      <c r="G346" s="28">
        <f>C346-(C$7+C$8*F346)</f>
        <v>1.8621600007463712E-2</v>
      </c>
      <c r="H346" s="29">
        <f>G346</f>
        <v>1.8621600007463712E-2</v>
      </c>
      <c r="I346" s="29"/>
      <c r="J346" s="29"/>
      <c r="K346" s="29"/>
      <c r="L346" s="29"/>
      <c r="N346" s="29"/>
      <c r="O346" s="29">
        <f ca="1">+C$11+C$12*F346</f>
        <v>0.11709704517183805</v>
      </c>
      <c r="P346" s="29"/>
      <c r="Q346" s="83">
        <f>+C346-15018.5</f>
        <v>20359.972000000002</v>
      </c>
    </row>
    <row r="347" spans="1:17" x14ac:dyDescent="0.2">
      <c r="A347" s="26" t="s">
        <v>100</v>
      </c>
      <c r="B347" s="27" t="s">
        <v>52</v>
      </c>
      <c r="C347" s="26">
        <v>35379.449000000001</v>
      </c>
      <c r="D347" s="2"/>
      <c r="E347" s="29">
        <f>(C347-C$7)/C$8</f>
        <v>-7331.9752078977654</v>
      </c>
      <c r="F347" s="29">
        <f>ROUND(2*E347,0)/2</f>
        <v>-7332</v>
      </c>
      <c r="G347" s="28">
        <f>C347-(C$7+C$8*F347)</f>
        <v>2.4086400000669528E-2</v>
      </c>
      <c r="I347" s="29">
        <f>G347</f>
        <v>2.4086400000669528E-2</v>
      </c>
      <c r="J347" s="29"/>
      <c r="K347" s="29"/>
      <c r="L347" s="29"/>
      <c r="N347" s="29"/>
      <c r="O347" s="29">
        <f ca="1">+C$11+C$12*F347</f>
        <v>0.11708793389765322</v>
      </c>
      <c r="P347" s="29"/>
      <c r="Q347" s="83">
        <f>+C347-15018.5</f>
        <v>20360.949000000001</v>
      </c>
    </row>
    <row r="348" spans="1:17" x14ac:dyDescent="0.2">
      <c r="A348" s="26" t="s">
        <v>100</v>
      </c>
      <c r="B348" s="27" t="s">
        <v>52</v>
      </c>
      <c r="C348" s="26">
        <v>35379.451999999997</v>
      </c>
      <c r="D348" s="2"/>
      <c r="E348" s="29">
        <f>(C348-C$7)/C$8</f>
        <v>-7331.9721200014164</v>
      </c>
      <c r="F348" s="29">
        <f>ROUND(2*E348,0)/2</f>
        <v>-7332</v>
      </c>
      <c r="G348" s="28">
        <f>C348-(C$7+C$8*F348)</f>
        <v>2.7086399997642729E-2</v>
      </c>
      <c r="I348" s="29">
        <f>G348</f>
        <v>2.7086399997642729E-2</v>
      </c>
      <c r="J348" s="29"/>
      <c r="K348" s="29"/>
      <c r="L348" s="29"/>
      <c r="N348" s="29"/>
      <c r="O348" s="29">
        <f ca="1">+C$11+C$12*F348</f>
        <v>0.11708793389765322</v>
      </c>
      <c r="P348" s="29"/>
      <c r="Q348" s="83">
        <f>+C348-15018.5</f>
        <v>20360.951999999997</v>
      </c>
    </row>
    <row r="349" spans="1:17" x14ac:dyDescent="0.2">
      <c r="A349" s="26" t="s">
        <v>100</v>
      </c>
      <c r="B349" s="27" t="s">
        <v>52</v>
      </c>
      <c r="C349" s="26">
        <v>35380.415000000001</v>
      </c>
      <c r="D349" s="2"/>
      <c r="E349" s="29">
        <f>(C349-C$7)/C$8</f>
        <v>-7330.980905272394</v>
      </c>
      <c r="F349" s="29">
        <f>ROUND(2*E349,0)/2</f>
        <v>-7331</v>
      </c>
      <c r="G349" s="28">
        <f>C349-(C$7+C$8*F349)</f>
        <v>1.8551200002548285E-2</v>
      </c>
      <c r="I349" s="29">
        <f>G349</f>
        <v>1.8551200002548285E-2</v>
      </c>
      <c r="J349" s="29"/>
      <c r="K349" s="29"/>
      <c r="L349" s="29"/>
      <c r="N349" s="29"/>
      <c r="O349" s="29">
        <f ca="1">+C$11+C$12*F349</f>
        <v>0.1170788226234684</v>
      </c>
      <c r="P349" s="29"/>
      <c r="Q349" s="83">
        <f>+C349-15018.5</f>
        <v>20361.915000000001</v>
      </c>
    </row>
    <row r="350" spans="1:17" x14ac:dyDescent="0.2">
      <c r="A350" s="26" t="s">
        <v>100</v>
      </c>
      <c r="B350" s="27" t="s">
        <v>52</v>
      </c>
      <c r="C350" s="26">
        <v>35380.421999999999</v>
      </c>
      <c r="D350" s="2"/>
      <c r="E350" s="29">
        <f>(C350-C$7)/C$8</f>
        <v>-7330.9737001809081</v>
      </c>
      <c r="F350" s="29">
        <f>ROUND(2*E350,0)/2</f>
        <v>-7331</v>
      </c>
      <c r="G350" s="28">
        <f>C350-(C$7+C$8*F350)</f>
        <v>2.5551200000336394E-2</v>
      </c>
      <c r="I350" s="29">
        <f>G350</f>
        <v>2.5551200000336394E-2</v>
      </c>
      <c r="J350" s="29"/>
      <c r="K350" s="29"/>
      <c r="L350" s="29"/>
      <c r="N350" s="29"/>
      <c r="O350" s="29">
        <f ca="1">+C$11+C$12*F350</f>
        <v>0.1170788226234684</v>
      </c>
      <c r="P350" s="29"/>
      <c r="Q350" s="83">
        <f>+C350-15018.5</f>
        <v>20361.921999999999</v>
      </c>
    </row>
    <row r="351" spans="1:17" x14ac:dyDescent="0.2">
      <c r="A351" s="26" t="s">
        <v>60</v>
      </c>
      <c r="B351" s="27" t="s">
        <v>52</v>
      </c>
      <c r="C351" s="26">
        <v>35387.218999999997</v>
      </c>
      <c r="D351" s="2"/>
      <c r="E351" s="29">
        <f>(C351-C$7)/C$8</f>
        <v>-7323.9775563458743</v>
      </c>
      <c r="F351" s="29">
        <f>ROUND(2*E351,0)/2</f>
        <v>-7324</v>
      </c>
      <c r="G351" s="28">
        <f>C351-(C$7+C$8*F351)</f>
        <v>2.1804800002428237E-2</v>
      </c>
      <c r="H351" s="29">
        <f>G351</f>
        <v>2.1804800002428237E-2</v>
      </c>
      <c r="I351" s="29"/>
      <c r="J351" s="29"/>
      <c r="K351" s="29"/>
      <c r="L351" s="29"/>
      <c r="N351" s="29"/>
      <c r="O351" s="29">
        <f ca="1">+C$11+C$12*F351</f>
        <v>0.11701504370417459</v>
      </c>
      <c r="P351" s="29"/>
      <c r="Q351" s="83">
        <f>+C351-15018.5</f>
        <v>20368.718999999997</v>
      </c>
    </row>
    <row r="352" spans="1:17" x14ac:dyDescent="0.2">
      <c r="A352" s="26" t="s">
        <v>60</v>
      </c>
      <c r="B352" s="27" t="s">
        <v>52</v>
      </c>
      <c r="C352" s="26">
        <v>35421.222999999998</v>
      </c>
      <c r="D352" s="2"/>
      <c r="E352" s="29">
        <f>(C352-C$7)/C$8</f>
        <v>-7288.9772804937993</v>
      </c>
      <c r="F352" s="29">
        <f>ROUND(2*E352,0)/2</f>
        <v>-7289</v>
      </c>
      <c r="G352" s="28">
        <f>C352-(C$7+C$8*F352)</f>
        <v>2.2072799998568371E-2</v>
      </c>
      <c r="H352" s="29">
        <f>G352</f>
        <v>2.2072799998568371E-2</v>
      </c>
      <c r="I352" s="29"/>
      <c r="J352" s="29"/>
      <c r="K352" s="29"/>
      <c r="L352" s="29"/>
      <c r="N352" s="29"/>
      <c r="O352" s="29">
        <f ca="1">+C$11+C$12*F352</f>
        <v>0.11669614910770554</v>
      </c>
      <c r="P352" s="29"/>
      <c r="Q352" s="83">
        <f>+C352-15018.5</f>
        <v>20402.722999999998</v>
      </c>
    </row>
    <row r="353" spans="1:17" x14ac:dyDescent="0.2">
      <c r="A353" s="26" t="s">
        <v>60</v>
      </c>
      <c r="B353" s="27" t="s">
        <v>52</v>
      </c>
      <c r="C353" s="26">
        <v>35451.341</v>
      </c>
      <c r="D353" s="2"/>
      <c r="E353" s="29">
        <f>(C353-C$7)/C$8</f>
        <v>-7257.9768597164539</v>
      </c>
      <c r="F353" s="29">
        <f>ROUND(2*E353,0)/2</f>
        <v>-7258</v>
      </c>
      <c r="G353" s="28">
        <f>C353-(C$7+C$8*F353)</f>
        <v>2.2481600004539359E-2</v>
      </c>
      <c r="H353" s="29">
        <f>G353</f>
        <v>2.2481600004539359E-2</v>
      </c>
      <c r="I353" s="29"/>
      <c r="J353" s="29"/>
      <c r="K353" s="29"/>
      <c r="L353" s="29"/>
      <c r="N353" s="29"/>
      <c r="O353" s="29">
        <f ca="1">+C$11+C$12*F353</f>
        <v>0.1164136996079758</v>
      </c>
      <c r="P353" s="29"/>
      <c r="Q353" s="83">
        <f>+C353-15018.5</f>
        <v>20432.841</v>
      </c>
    </row>
    <row r="354" spans="1:17" x14ac:dyDescent="0.2">
      <c r="A354" s="26" t="s">
        <v>91</v>
      </c>
      <c r="B354" s="27" t="s">
        <v>52</v>
      </c>
      <c r="C354" s="26">
        <v>35451.341999999997</v>
      </c>
      <c r="D354" s="2"/>
      <c r="E354" s="29">
        <f>(C354-C$7)/C$8</f>
        <v>-7257.9758304176739</v>
      </c>
      <c r="F354" s="29">
        <f>ROUND(2*E354,0)/2</f>
        <v>-7258</v>
      </c>
      <c r="G354" s="28">
        <f>C354-(C$7+C$8*F354)</f>
        <v>2.3481600001105107E-2</v>
      </c>
      <c r="H354" s="29">
        <f>G354</f>
        <v>2.3481600001105107E-2</v>
      </c>
      <c r="I354" s="29"/>
      <c r="J354" s="29"/>
      <c r="K354" s="29"/>
      <c r="L354" s="29"/>
      <c r="N354" s="29"/>
      <c r="O354" s="29">
        <f ca="1">+C$11+C$12*F354</f>
        <v>0.1164136996079758</v>
      </c>
      <c r="P354" s="29"/>
      <c r="Q354" s="83">
        <f>+C354-15018.5</f>
        <v>20432.841999999997</v>
      </c>
    </row>
    <row r="355" spans="1:17" x14ac:dyDescent="0.2">
      <c r="A355" s="26" t="s">
        <v>105</v>
      </c>
      <c r="B355" s="27" t="s">
        <v>52</v>
      </c>
      <c r="C355" s="26">
        <v>35451.345000000001</v>
      </c>
      <c r="D355" s="2"/>
      <c r="E355" s="29">
        <f>(C355-C$7)/C$8</f>
        <v>-7257.9727425213168</v>
      </c>
      <c r="F355" s="29">
        <f>ROUND(2*E355,0)/2</f>
        <v>-7258</v>
      </c>
      <c r="G355" s="28">
        <f>C355-(C$7+C$8*F355)</f>
        <v>2.6481600005354267E-2</v>
      </c>
      <c r="H355" s="29">
        <f>G355</f>
        <v>2.6481600005354267E-2</v>
      </c>
      <c r="I355" s="29"/>
      <c r="J355" s="29"/>
      <c r="K355" s="29"/>
      <c r="L355" s="29"/>
      <c r="N355" s="29"/>
      <c r="O355" s="29">
        <f ca="1">+C$11+C$12*F355</f>
        <v>0.1164136996079758</v>
      </c>
      <c r="P355" s="29"/>
      <c r="Q355" s="83">
        <f>+C355-15018.5</f>
        <v>20432.845000000001</v>
      </c>
    </row>
    <row r="356" spans="1:17" x14ac:dyDescent="0.2">
      <c r="A356" s="26" t="s">
        <v>60</v>
      </c>
      <c r="B356" s="27" t="s">
        <v>52</v>
      </c>
      <c r="C356" s="26">
        <v>35454.256000000001</v>
      </c>
      <c r="D356" s="2"/>
      <c r="E356" s="29">
        <f>(C356-C$7)/C$8</f>
        <v>-7254.9764537610126</v>
      </c>
      <c r="F356" s="29">
        <f>ROUND(2*E356,0)/2</f>
        <v>-7255</v>
      </c>
      <c r="G356" s="28">
        <f>C356-(C$7+C$8*F356)</f>
        <v>2.287600000272505E-2</v>
      </c>
      <c r="H356" s="29">
        <f>G356</f>
        <v>2.287600000272505E-2</v>
      </c>
      <c r="I356" s="29"/>
      <c r="J356" s="29"/>
      <c r="K356" s="29"/>
      <c r="L356" s="29"/>
      <c r="N356" s="29"/>
      <c r="O356" s="29">
        <f ca="1">+C$11+C$12*F356</f>
        <v>0.11638636578542132</v>
      </c>
      <c r="P356" s="29"/>
      <c r="Q356" s="83">
        <f>+C356-15018.5</f>
        <v>20435.756000000001</v>
      </c>
    </row>
    <row r="357" spans="1:17" x14ac:dyDescent="0.2">
      <c r="A357" s="26" t="s">
        <v>60</v>
      </c>
      <c r="B357" s="27" t="s">
        <v>52</v>
      </c>
      <c r="C357" s="26">
        <v>35455.226999999999</v>
      </c>
      <c r="D357" s="2"/>
      <c r="E357" s="29">
        <f>(C357-C$7)/C$8</f>
        <v>-7253.9770046417243</v>
      </c>
      <c r="F357" s="29">
        <f>ROUND(2*E357,0)/2</f>
        <v>-7254</v>
      </c>
      <c r="G357" s="28">
        <f>C357-(C$7+C$8*F357)</f>
        <v>2.2340800001984462E-2</v>
      </c>
      <c r="H357" s="29">
        <f>G357</f>
        <v>2.2340800001984462E-2</v>
      </c>
      <c r="I357" s="29"/>
      <c r="J357" s="29"/>
      <c r="K357" s="29"/>
      <c r="L357" s="29"/>
      <c r="N357" s="29"/>
      <c r="O357" s="29">
        <f ca="1">+C$11+C$12*F357</f>
        <v>0.1163772545112365</v>
      </c>
      <c r="P357" s="29"/>
      <c r="Q357" s="83">
        <f>+C357-15018.5</f>
        <v>20436.726999999999</v>
      </c>
    </row>
    <row r="358" spans="1:17" x14ac:dyDescent="0.2">
      <c r="A358" s="26" t="s">
        <v>105</v>
      </c>
      <c r="B358" s="27" t="s">
        <v>52</v>
      </c>
      <c r="C358" s="26">
        <v>35455.233999999997</v>
      </c>
      <c r="D358" s="2"/>
      <c r="E358" s="29">
        <f>(C358-C$7)/C$8</f>
        <v>-7253.9697995502383</v>
      </c>
      <c r="F358" s="29">
        <f>ROUND(2*E358,0)/2</f>
        <v>-7254</v>
      </c>
      <c r="G358" s="28">
        <f>C358-(C$7+C$8*F358)</f>
        <v>2.9340799999772571E-2</v>
      </c>
      <c r="H358" s="29">
        <f>G358</f>
        <v>2.9340799999772571E-2</v>
      </c>
      <c r="I358" s="29"/>
      <c r="J358" s="29"/>
      <c r="K358" s="29"/>
      <c r="L358" s="29"/>
      <c r="N358" s="29"/>
      <c r="O358" s="29">
        <f ca="1">+C$11+C$12*F358</f>
        <v>0.1163772545112365</v>
      </c>
      <c r="P358" s="29"/>
      <c r="Q358" s="83">
        <f>+C358-15018.5</f>
        <v>20436.733999999997</v>
      </c>
    </row>
    <row r="359" spans="1:17" x14ac:dyDescent="0.2">
      <c r="A359" s="26" t="s">
        <v>105</v>
      </c>
      <c r="B359" s="27" t="s">
        <v>52</v>
      </c>
      <c r="C359" s="26">
        <v>35456.203000000001</v>
      </c>
      <c r="D359" s="2"/>
      <c r="E359" s="29">
        <f>(C359-C$7)/C$8</f>
        <v>-7252.9724090285108</v>
      </c>
      <c r="F359" s="29">
        <f>ROUND(2*E359,0)/2</f>
        <v>-7253</v>
      </c>
      <c r="G359" s="28">
        <f>C359-(C$7+C$8*F359)</f>
        <v>2.6805600005900487E-2</v>
      </c>
      <c r="H359" s="29">
        <f>G359</f>
        <v>2.6805600005900487E-2</v>
      </c>
      <c r="I359" s="29"/>
      <c r="J359" s="29"/>
      <c r="K359" s="29"/>
      <c r="L359" s="29"/>
      <c r="N359" s="29"/>
      <c r="O359" s="29">
        <f ca="1">+C$11+C$12*F359</f>
        <v>0.11636814323705166</v>
      </c>
      <c r="P359" s="29"/>
      <c r="Q359" s="83">
        <f>+C359-15018.5</f>
        <v>20437.703000000001</v>
      </c>
    </row>
    <row r="360" spans="1:17" x14ac:dyDescent="0.2">
      <c r="A360" s="26" t="s">
        <v>91</v>
      </c>
      <c r="B360" s="27" t="s">
        <v>52</v>
      </c>
      <c r="C360" s="26">
        <v>35481.461300000003</v>
      </c>
      <c r="D360" s="2"/>
      <c r="E360" s="29">
        <f>(C360-C$7)/C$8</f>
        <v>-7226.9740715519056</v>
      </c>
      <c r="F360" s="29">
        <f>ROUND(2*E360,0)/2</f>
        <v>-7227</v>
      </c>
      <c r="G360" s="28">
        <f>C360-(C$7+C$8*F360)</f>
        <v>2.5190400003339164E-2</v>
      </c>
      <c r="H360" s="29">
        <f>G360</f>
        <v>2.5190400003339164E-2</v>
      </c>
      <c r="I360" s="29"/>
      <c r="J360" s="29"/>
      <c r="K360" s="29"/>
      <c r="L360" s="29"/>
      <c r="N360" s="29"/>
      <c r="O360" s="29">
        <f ca="1">+C$11+C$12*F360</f>
        <v>0.11613125010824608</v>
      </c>
      <c r="P360" s="29"/>
      <c r="Q360" s="83">
        <f>+C360-15018.5</f>
        <v>20462.961300000003</v>
      </c>
    </row>
    <row r="361" spans="1:17" x14ac:dyDescent="0.2">
      <c r="A361" s="26" t="s">
        <v>91</v>
      </c>
      <c r="B361" s="27" t="s">
        <v>52</v>
      </c>
      <c r="C361" s="26">
        <v>35489.233500000002</v>
      </c>
      <c r="D361" s="2"/>
      <c r="E361" s="29">
        <f>(C361-C$7)/C$8</f>
        <v>-7218.9741555426872</v>
      </c>
      <c r="F361" s="29">
        <f>ROUND(2*E361,0)/2</f>
        <v>-7219</v>
      </c>
      <c r="G361" s="28">
        <f>C361-(C$7+C$8*F361)</f>
        <v>2.510880000772886E-2</v>
      </c>
      <c r="H361" s="29">
        <f>G361</f>
        <v>2.510880000772886E-2</v>
      </c>
      <c r="I361" s="29"/>
      <c r="J361" s="29"/>
      <c r="K361" s="29"/>
      <c r="L361" s="29"/>
      <c r="N361" s="29"/>
      <c r="O361" s="29">
        <f ca="1">+C$11+C$12*F361</f>
        <v>0.11605835991476744</v>
      </c>
      <c r="P361" s="29"/>
      <c r="Q361" s="83">
        <f>+C361-15018.5</f>
        <v>20470.733500000002</v>
      </c>
    </row>
    <row r="362" spans="1:17" x14ac:dyDescent="0.2">
      <c r="A362" s="26" t="s">
        <v>60</v>
      </c>
      <c r="B362" s="27" t="s">
        <v>52</v>
      </c>
      <c r="C362" s="26">
        <v>35490.201000000001</v>
      </c>
      <c r="D362" s="2"/>
      <c r="E362" s="29">
        <f>(C362-C$7)/C$8</f>
        <v>-7217.9783089691409</v>
      </c>
      <c r="F362" s="29">
        <f>ROUND(2*E362,0)/2</f>
        <v>-7218</v>
      </c>
      <c r="G362" s="28">
        <f>C362-(C$7+C$8*F362)</f>
        <v>2.107360000081826E-2</v>
      </c>
      <c r="H362" s="29">
        <f>G362</f>
        <v>2.107360000081826E-2</v>
      </c>
      <c r="I362" s="29"/>
      <c r="J362" s="29"/>
      <c r="K362" s="29"/>
      <c r="L362" s="29"/>
      <c r="N362" s="29"/>
      <c r="O362" s="29">
        <f ca="1">+C$11+C$12*F362</f>
        <v>0.11604924864058261</v>
      </c>
      <c r="P362" s="29"/>
      <c r="Q362" s="83">
        <f>+C362-15018.5</f>
        <v>20471.701000000001</v>
      </c>
    </row>
    <row r="363" spans="1:17" x14ac:dyDescent="0.2">
      <c r="A363" s="26" t="s">
        <v>91</v>
      </c>
      <c r="B363" s="27" t="s">
        <v>52</v>
      </c>
      <c r="C363" s="26">
        <v>35490.204100000003</v>
      </c>
      <c r="D363" s="2"/>
      <c r="E363" s="29">
        <f>(C363-C$7)/C$8</f>
        <v>-7217.9751181429092</v>
      </c>
      <c r="F363" s="29">
        <f>ROUND(2*E363,0)/2</f>
        <v>-7218</v>
      </c>
      <c r="G363" s="28">
        <f>C363-(C$7+C$8*F363)</f>
        <v>2.4173600002541207E-2</v>
      </c>
      <c r="H363" s="29">
        <f>G363</f>
        <v>2.4173600002541207E-2</v>
      </c>
      <c r="I363" s="29"/>
      <c r="J363" s="29"/>
      <c r="K363" s="29"/>
      <c r="L363" s="29"/>
      <c r="N363" s="29"/>
      <c r="O363" s="29">
        <f ca="1">+C$11+C$12*F363</f>
        <v>0.11604924864058261</v>
      </c>
      <c r="P363" s="29"/>
      <c r="Q363" s="83">
        <f>+C363-15018.5</f>
        <v>20471.704100000003</v>
      </c>
    </row>
    <row r="364" spans="1:17" x14ac:dyDescent="0.2">
      <c r="A364" s="26" t="s">
        <v>60</v>
      </c>
      <c r="B364" s="27" t="s">
        <v>52</v>
      </c>
      <c r="C364" s="26">
        <v>35491.173999999999</v>
      </c>
      <c r="D364" s="2"/>
      <c r="E364" s="29">
        <f>(C364-C$7)/C$8</f>
        <v>-7216.9768012522845</v>
      </c>
      <c r="F364" s="29">
        <f>ROUND(2*E364,0)/2</f>
        <v>-7217</v>
      </c>
      <c r="G364" s="28">
        <f>C364-(C$7+C$8*F364)</f>
        <v>2.2538400000485126E-2</v>
      </c>
      <c r="H364" s="29">
        <f>G364</f>
        <v>2.2538400000485126E-2</v>
      </c>
      <c r="I364" s="29"/>
      <c r="J364" s="29"/>
      <c r="K364" s="29"/>
      <c r="L364" s="29"/>
      <c r="N364" s="29"/>
      <c r="O364" s="29">
        <f ca="1">+C$11+C$12*F364</f>
        <v>0.11604013736639779</v>
      </c>
      <c r="P364" s="29"/>
      <c r="Q364" s="83">
        <f>+C364-15018.5</f>
        <v>20472.673999999999</v>
      </c>
    </row>
    <row r="365" spans="1:17" x14ac:dyDescent="0.2">
      <c r="A365" s="26" t="s">
        <v>106</v>
      </c>
      <c r="B365" s="27" t="s">
        <v>52</v>
      </c>
      <c r="C365" s="26">
        <v>35687.422599999998</v>
      </c>
      <c r="D365" s="2"/>
      <c r="E365" s="29">
        <f>(C365-C$7)/C$8</f>
        <v>-7014.9783559051684</v>
      </c>
      <c r="F365" s="29">
        <f>ROUND(2*E365,0)/2</f>
        <v>-7015</v>
      </c>
      <c r="G365" s="28">
        <f>C365-(C$7+C$8*F365)</f>
        <v>2.1028000002843328E-2</v>
      </c>
      <c r="H365" s="29">
        <f>G365</f>
        <v>2.1028000002843328E-2</v>
      </c>
      <c r="I365" s="29"/>
      <c r="J365" s="29"/>
      <c r="K365" s="29"/>
      <c r="L365" s="29"/>
      <c r="N365" s="29"/>
      <c r="O365" s="29">
        <f ca="1">+C$11+C$12*F365</f>
        <v>0.11419965998106213</v>
      </c>
      <c r="P365" s="29"/>
      <c r="Q365" s="83">
        <f>+C365-15018.5</f>
        <v>20668.922599999998</v>
      </c>
    </row>
    <row r="366" spans="1:17" x14ac:dyDescent="0.2">
      <c r="A366" s="26" t="s">
        <v>102</v>
      </c>
      <c r="B366" s="27" t="s">
        <v>52</v>
      </c>
      <c r="C366" s="26">
        <v>35719.480799999998</v>
      </c>
      <c r="D366" s="2"/>
      <c r="E366" s="29">
        <f>(C366-C$7)/C$8</f>
        <v>-6981.9808896270561</v>
      </c>
      <c r="F366" s="29">
        <f>ROUND(2*E366,0)/2</f>
        <v>-6982</v>
      </c>
      <c r="G366" s="28">
        <f>C366-(C$7+C$8*F366)</f>
        <v>1.8566400001873262E-2</v>
      </c>
      <c r="H366" s="29">
        <f>G366</f>
        <v>1.8566400001873262E-2</v>
      </c>
      <c r="I366" s="29"/>
      <c r="J366" s="29"/>
      <c r="K366" s="29"/>
      <c r="L366" s="29"/>
      <c r="N366" s="29"/>
      <c r="O366" s="29">
        <f ca="1">+C$11+C$12*F366</f>
        <v>0.11389898793296274</v>
      </c>
      <c r="P366" s="29"/>
      <c r="Q366" s="83">
        <f>+C366-15018.5</f>
        <v>20700.980799999998</v>
      </c>
    </row>
    <row r="367" spans="1:17" x14ac:dyDescent="0.2">
      <c r="A367" s="26" t="s">
        <v>106</v>
      </c>
      <c r="B367" s="27" t="s">
        <v>52</v>
      </c>
      <c r="C367" s="26">
        <v>35719.483</v>
      </c>
      <c r="D367" s="2"/>
      <c r="E367" s="29">
        <f>(C367-C$7)/C$8</f>
        <v>-6981.9786251697287</v>
      </c>
      <c r="F367" s="29">
        <f>ROUND(2*E367,0)/2</f>
        <v>-6982</v>
      </c>
      <c r="G367" s="28">
        <f>C367-(C$7+C$8*F367)</f>
        <v>2.0766400004504248E-2</v>
      </c>
      <c r="H367" s="29">
        <f>G367</f>
        <v>2.0766400004504248E-2</v>
      </c>
      <c r="I367" s="29"/>
      <c r="J367" s="29"/>
      <c r="K367" s="29"/>
      <c r="L367" s="29"/>
      <c r="N367" s="29"/>
      <c r="O367" s="29">
        <f ca="1">+C$11+C$12*F367</f>
        <v>0.11389898793296274</v>
      </c>
      <c r="P367" s="29"/>
      <c r="Q367" s="83">
        <f>+C367-15018.5</f>
        <v>20700.983</v>
      </c>
    </row>
    <row r="368" spans="1:17" x14ac:dyDescent="0.2">
      <c r="A368" s="26" t="s">
        <v>106</v>
      </c>
      <c r="B368" s="27" t="s">
        <v>52</v>
      </c>
      <c r="C368" s="26">
        <v>35721.424700000003</v>
      </c>
      <c r="D368" s="2"/>
      <c r="E368" s="29">
        <f>(C368-C$7)/C$8</f>
        <v>-6979.9800357207787</v>
      </c>
      <c r="F368" s="29">
        <f>ROUND(2*E368,0)/2</f>
        <v>-6980</v>
      </c>
      <c r="G368" s="28">
        <f>C368-(C$7+C$8*F368)</f>
        <v>1.9396000003325753E-2</v>
      </c>
      <c r="H368" s="29">
        <f>G368</f>
        <v>1.9396000003325753E-2</v>
      </c>
      <c r="I368" s="29"/>
      <c r="J368" s="29"/>
      <c r="K368" s="29"/>
      <c r="L368" s="29"/>
      <c r="N368" s="29"/>
      <c r="O368" s="29">
        <f ca="1">+C$11+C$12*F368</f>
        <v>0.11388076538459309</v>
      </c>
      <c r="P368" s="29"/>
      <c r="Q368" s="83">
        <f>+C368-15018.5</f>
        <v>20702.924700000003</v>
      </c>
    </row>
    <row r="369" spans="1:17" x14ac:dyDescent="0.2">
      <c r="A369" s="26" t="s">
        <v>107</v>
      </c>
      <c r="B369" s="27" t="s">
        <v>52</v>
      </c>
      <c r="C369" s="26">
        <v>35721.427199999998</v>
      </c>
      <c r="D369" s="2"/>
      <c r="E369" s="29">
        <f>(C369-C$7)/C$8</f>
        <v>-6979.9774624738238</v>
      </c>
      <c r="F369" s="29">
        <f>ROUND(2*E369,0)/2</f>
        <v>-6980</v>
      </c>
      <c r="G369" s="28">
        <f>C369-(C$7+C$8*F369)</f>
        <v>2.1895999998378102E-2</v>
      </c>
      <c r="H369" s="29">
        <f>G369</f>
        <v>2.1895999998378102E-2</v>
      </c>
      <c r="I369" s="29"/>
      <c r="J369" s="29"/>
      <c r="K369" s="29"/>
      <c r="L369" s="29"/>
      <c r="N369" s="29"/>
      <c r="O369" s="29">
        <f ca="1">+C$11+C$12*F369</f>
        <v>0.11388076538459309</v>
      </c>
      <c r="P369" s="29"/>
      <c r="Q369" s="83">
        <f>+C369-15018.5</f>
        <v>20702.927199999998</v>
      </c>
    </row>
    <row r="370" spans="1:17" x14ac:dyDescent="0.2">
      <c r="A370" s="26" t="s">
        <v>108</v>
      </c>
      <c r="B370" s="27" t="s">
        <v>52</v>
      </c>
      <c r="C370" s="26">
        <v>35723.374000000003</v>
      </c>
      <c r="D370" s="2"/>
      <c r="E370" s="29">
        <f>(C370-C$7)/C$8</f>
        <v>-6977.973623601074</v>
      </c>
      <c r="F370" s="29">
        <f>ROUND(2*E370,0)/2</f>
        <v>-6978</v>
      </c>
      <c r="G370" s="28">
        <f>C370-(C$7+C$8*F370)</f>
        <v>2.5625600006605964E-2</v>
      </c>
      <c r="H370" s="29">
        <f>G370</f>
        <v>2.5625600006605964E-2</v>
      </c>
      <c r="I370" s="29"/>
      <c r="J370" s="29"/>
      <c r="K370" s="29"/>
      <c r="L370" s="29"/>
      <c r="N370" s="29"/>
      <c r="O370" s="29">
        <f ca="1">+C$11+C$12*F370</f>
        <v>0.11386254283622342</v>
      </c>
      <c r="P370" s="29"/>
      <c r="Q370" s="83">
        <f>+C370-15018.5</f>
        <v>20704.874000000003</v>
      </c>
    </row>
    <row r="371" spans="1:17" x14ac:dyDescent="0.2">
      <c r="A371" s="26" t="s">
        <v>107</v>
      </c>
      <c r="B371" s="27" t="s">
        <v>52</v>
      </c>
      <c r="C371" s="26">
        <v>35726.2834</v>
      </c>
      <c r="D371" s="2"/>
      <c r="E371" s="29">
        <f>(C371-C$7)/C$8</f>
        <v>-6974.9789817188275</v>
      </c>
      <c r="F371" s="29">
        <f>ROUND(2*E371,0)/2</f>
        <v>-6975</v>
      </c>
      <c r="G371" s="28">
        <f>C371-(C$7+C$8*F371)</f>
        <v>2.0420000000740401E-2</v>
      </c>
      <c r="H371" s="29">
        <f>G371</f>
        <v>2.0420000000740401E-2</v>
      </c>
      <c r="I371" s="29"/>
      <c r="J371" s="29"/>
      <c r="K371" s="29"/>
      <c r="L371" s="29"/>
      <c r="N371" s="29"/>
      <c r="O371" s="29">
        <f ca="1">+C$11+C$12*F371</f>
        <v>0.11383520901366893</v>
      </c>
      <c r="P371" s="29"/>
      <c r="Q371" s="83">
        <f>+C371-15018.5</f>
        <v>20707.7834</v>
      </c>
    </row>
    <row r="372" spans="1:17" x14ac:dyDescent="0.2">
      <c r="A372" s="26" t="s">
        <v>106</v>
      </c>
      <c r="B372" s="27" t="s">
        <v>52</v>
      </c>
      <c r="C372" s="26">
        <v>35726.284800000001</v>
      </c>
      <c r="D372" s="2"/>
      <c r="E372" s="29">
        <f>(C372-C$7)/C$8</f>
        <v>-6974.9775407005282</v>
      </c>
      <c r="F372" s="29">
        <f>ROUND(2*E372,0)/2</f>
        <v>-6975</v>
      </c>
      <c r="G372" s="28">
        <f>C372-(C$7+C$8*F372)</f>
        <v>2.1820000001753215E-2</v>
      </c>
      <c r="H372" s="29">
        <f>G372</f>
        <v>2.1820000001753215E-2</v>
      </c>
      <c r="I372" s="29"/>
      <c r="J372" s="29"/>
      <c r="K372" s="29"/>
      <c r="L372" s="29"/>
      <c r="N372" s="29"/>
      <c r="O372" s="29">
        <f ca="1">+C$11+C$12*F372</f>
        <v>0.11383520901366893</v>
      </c>
      <c r="P372" s="29"/>
      <c r="Q372" s="83">
        <f>+C372-15018.5</f>
        <v>20707.784800000001</v>
      </c>
    </row>
    <row r="373" spans="1:17" x14ac:dyDescent="0.2">
      <c r="A373" s="26" t="s">
        <v>107</v>
      </c>
      <c r="B373" s="27" t="s">
        <v>52</v>
      </c>
      <c r="C373" s="26">
        <v>35758.346400000002</v>
      </c>
      <c r="D373" s="2"/>
      <c r="E373" s="29">
        <f>(C373-C$7)/C$8</f>
        <v>-6941.9765748065483</v>
      </c>
      <c r="F373" s="29">
        <f>ROUND(2*E373,0)/2</f>
        <v>-6942</v>
      </c>
      <c r="G373" s="28">
        <f>C373-(C$7+C$8*F373)</f>
        <v>2.2758400002203416E-2</v>
      </c>
      <c r="H373" s="29">
        <f>G373</f>
        <v>2.2758400002203416E-2</v>
      </c>
      <c r="I373" s="29"/>
      <c r="J373" s="29"/>
      <c r="K373" s="29"/>
      <c r="L373" s="29"/>
      <c r="N373" s="29"/>
      <c r="O373" s="29">
        <f ca="1">+C$11+C$12*F373</f>
        <v>0.11353453696556955</v>
      </c>
      <c r="P373" s="29"/>
      <c r="Q373" s="83">
        <f>+C373-15018.5</f>
        <v>20739.846400000002</v>
      </c>
    </row>
    <row r="374" spans="1:17" x14ac:dyDescent="0.2">
      <c r="A374" s="26" t="s">
        <v>106</v>
      </c>
      <c r="B374" s="27" t="s">
        <v>52</v>
      </c>
      <c r="C374" s="26">
        <v>35758.348599999998</v>
      </c>
      <c r="D374" s="2"/>
      <c r="E374" s="29">
        <f>(C374-C$7)/C$8</f>
        <v>-6941.9743103492283</v>
      </c>
      <c r="F374" s="29">
        <f>ROUND(2*E374,0)/2</f>
        <v>-6942</v>
      </c>
      <c r="G374" s="28">
        <f>C374-(C$7+C$8*F374)</f>
        <v>2.4958399997558445E-2</v>
      </c>
      <c r="H374" s="29">
        <f>G374</f>
        <v>2.4958399997558445E-2</v>
      </c>
      <c r="I374" s="29"/>
      <c r="J374" s="29"/>
      <c r="K374" s="29"/>
      <c r="L374" s="29"/>
      <c r="N374" s="29"/>
      <c r="O374" s="29">
        <f ca="1">+C$11+C$12*F374</f>
        <v>0.11353453696556955</v>
      </c>
      <c r="P374" s="29"/>
      <c r="Q374" s="83">
        <f>+C374-15018.5</f>
        <v>20739.848599999998</v>
      </c>
    </row>
    <row r="375" spans="1:17" x14ac:dyDescent="0.2">
      <c r="A375" s="26" t="s">
        <v>105</v>
      </c>
      <c r="B375" s="27" t="s">
        <v>52</v>
      </c>
      <c r="C375" s="26">
        <v>35759.32</v>
      </c>
      <c r="D375" s="2"/>
      <c r="E375" s="29">
        <f>(C375-C$7)/C$8</f>
        <v>-6940.9744495104223</v>
      </c>
      <c r="F375" s="29">
        <f>ROUND(2*E375,0)/2</f>
        <v>-6941</v>
      </c>
      <c r="G375" s="28">
        <f>C375-(C$7+C$8*F375)</f>
        <v>2.4823200001264922E-2</v>
      </c>
      <c r="H375" s="29">
        <f>G375</f>
        <v>2.4823200001264922E-2</v>
      </c>
      <c r="I375" s="29"/>
      <c r="J375" s="29"/>
      <c r="K375" s="29"/>
      <c r="L375" s="29"/>
      <c r="N375" s="29"/>
      <c r="O375" s="29">
        <f ca="1">+C$11+C$12*F375</f>
        <v>0.11352542569138471</v>
      </c>
      <c r="P375" s="29"/>
      <c r="Q375" s="83">
        <f>+C375-15018.5</f>
        <v>20740.82</v>
      </c>
    </row>
    <row r="376" spans="1:17" x14ac:dyDescent="0.2">
      <c r="A376" s="26" t="s">
        <v>109</v>
      </c>
      <c r="B376" s="27" t="s">
        <v>52</v>
      </c>
      <c r="C376" s="26">
        <v>36099.358099999998</v>
      </c>
      <c r="D376" s="2"/>
      <c r="E376" s="29">
        <f>(C376-C$7)/C$8</f>
        <v>-6590.9736466573722</v>
      </c>
      <c r="F376" s="29">
        <f>ROUND(2*E376,0)/2</f>
        <v>-6591</v>
      </c>
      <c r="G376" s="28">
        <f>C376-(C$7+C$8*F376)</f>
        <v>2.5603200003388338E-2</v>
      </c>
      <c r="H376" s="29">
        <f>G376</f>
        <v>2.5603200003388338E-2</v>
      </c>
      <c r="I376" s="29"/>
      <c r="J376" s="29"/>
      <c r="K376" s="29"/>
      <c r="L376" s="29"/>
      <c r="N376" s="29"/>
      <c r="O376" s="29">
        <f ca="1">+C$11+C$12*F376</f>
        <v>0.11033647972669422</v>
      </c>
      <c r="P376" s="29"/>
      <c r="Q376" s="83">
        <f>+C376-15018.5</f>
        <v>21080.858099999998</v>
      </c>
    </row>
    <row r="377" spans="1:17" x14ac:dyDescent="0.2">
      <c r="A377" s="26" t="s">
        <v>109</v>
      </c>
      <c r="B377" s="27" t="s">
        <v>52</v>
      </c>
      <c r="C377" s="26">
        <v>36100.327299999997</v>
      </c>
      <c r="D377" s="2"/>
      <c r="E377" s="29">
        <f>(C377-C$7)/C$8</f>
        <v>-6589.9760502758936</v>
      </c>
      <c r="F377" s="29">
        <f>ROUND(2*E377,0)/2</f>
        <v>-6590</v>
      </c>
      <c r="G377" s="28">
        <f>C377-(C$7+C$8*F377)</f>
        <v>2.3267999997187871E-2</v>
      </c>
      <c r="H377" s="29">
        <f>G377</f>
        <v>2.3267999997187871E-2</v>
      </c>
      <c r="I377" s="29"/>
      <c r="J377" s="29"/>
      <c r="K377" s="29"/>
      <c r="L377" s="29"/>
      <c r="N377" s="29"/>
      <c r="O377" s="29">
        <f ca="1">+C$11+C$12*F377</f>
        <v>0.1103273684525094</v>
      </c>
      <c r="P377" s="29"/>
      <c r="Q377" s="83">
        <f>+C377-15018.5</f>
        <v>21081.827299999997</v>
      </c>
    </row>
    <row r="378" spans="1:17" x14ac:dyDescent="0.2">
      <c r="A378" s="26" t="s">
        <v>91</v>
      </c>
      <c r="B378" s="27" t="s">
        <v>52</v>
      </c>
      <c r="C378" s="26">
        <v>36103.245199999998</v>
      </c>
      <c r="D378" s="2"/>
      <c r="E378" s="29">
        <f>(C378-C$7)/C$8</f>
        <v>-6586.972659353979</v>
      </c>
      <c r="F378" s="29">
        <f>ROUND(2*E378,0)/2</f>
        <v>-6587</v>
      </c>
      <c r="G378" s="28">
        <f>C378-(C$7+C$8*F378)</f>
        <v>2.6562400002148934E-2</v>
      </c>
      <c r="H378" s="29">
        <f>G378</f>
        <v>2.6562400002148934E-2</v>
      </c>
      <c r="I378" s="29"/>
      <c r="J378" s="29"/>
      <c r="K378" s="29"/>
      <c r="L378" s="29"/>
      <c r="N378" s="29"/>
      <c r="O378" s="29">
        <f ca="1">+C$11+C$12*F378</f>
        <v>0.11030003462995491</v>
      </c>
      <c r="P378" s="29"/>
      <c r="Q378" s="83">
        <f>+C378-15018.5</f>
        <v>21084.745199999998</v>
      </c>
    </row>
    <row r="379" spans="1:17" x14ac:dyDescent="0.2">
      <c r="A379" s="26" t="s">
        <v>110</v>
      </c>
      <c r="B379" s="27" t="s">
        <v>52</v>
      </c>
      <c r="C379" s="26">
        <v>36128.500999999997</v>
      </c>
      <c r="D379" s="2"/>
      <c r="E379" s="29">
        <f>(C379-C$7)/C$8</f>
        <v>-6560.9768951243359</v>
      </c>
      <c r="F379" s="29">
        <f>ROUND(2*E379,0)/2</f>
        <v>-6561</v>
      </c>
      <c r="G379" s="28">
        <f>C379-(C$7+C$8*F379)</f>
        <v>2.2447199997259304E-2</v>
      </c>
      <c r="H379" s="29">
        <f>G379</f>
        <v>2.2447199997259304E-2</v>
      </c>
      <c r="I379" s="29"/>
      <c r="J379" s="29"/>
      <c r="K379" s="29"/>
      <c r="L379" s="29"/>
      <c r="N379" s="29"/>
      <c r="O379" s="29">
        <f ca="1">+C$11+C$12*F379</f>
        <v>0.11006314150114933</v>
      </c>
      <c r="P379" s="29"/>
      <c r="Q379" s="83">
        <f>+C379-15018.5</f>
        <v>21110.000999999997</v>
      </c>
    </row>
    <row r="380" spans="1:17" x14ac:dyDescent="0.2">
      <c r="A380" s="26" t="s">
        <v>100</v>
      </c>
      <c r="B380" s="27" t="s">
        <v>52</v>
      </c>
      <c r="C380" s="26">
        <v>36128.502</v>
      </c>
      <c r="D380" s="2"/>
      <c r="E380" s="29">
        <f>(C380-C$7)/C$8</f>
        <v>-6560.9758658255478</v>
      </c>
      <c r="F380" s="29">
        <f>ROUND(2*E380,0)/2</f>
        <v>-6561</v>
      </c>
      <c r="G380" s="28">
        <f>C380-(C$7+C$8*F380)</f>
        <v>2.344720000110101E-2</v>
      </c>
      <c r="I380" s="29">
        <f>G380</f>
        <v>2.344720000110101E-2</v>
      </c>
      <c r="J380" s="29"/>
      <c r="K380" s="29"/>
      <c r="L380" s="29"/>
      <c r="N380" s="29"/>
      <c r="O380" s="29">
        <f ca="1">+C$11+C$12*F380</f>
        <v>0.11006314150114933</v>
      </c>
      <c r="P380" s="29"/>
      <c r="Q380" s="83">
        <f>+C380-15018.5</f>
        <v>21110.002</v>
      </c>
    </row>
    <row r="381" spans="1:17" x14ac:dyDescent="0.2">
      <c r="A381" s="26" t="s">
        <v>100</v>
      </c>
      <c r="B381" s="27" t="s">
        <v>52</v>
      </c>
      <c r="C381" s="26">
        <v>36128.502</v>
      </c>
      <c r="D381" s="2"/>
      <c r="E381" s="29">
        <f>(C381-C$7)/C$8</f>
        <v>-6560.9758658255478</v>
      </c>
      <c r="F381" s="29">
        <f>ROUND(2*E381,0)/2</f>
        <v>-6561</v>
      </c>
      <c r="G381" s="28">
        <f>C381-(C$7+C$8*F381)</f>
        <v>2.344720000110101E-2</v>
      </c>
      <c r="I381" s="29">
        <f>G381</f>
        <v>2.344720000110101E-2</v>
      </c>
      <c r="J381" s="29"/>
      <c r="K381" s="29"/>
      <c r="L381" s="29"/>
      <c r="N381" s="29"/>
      <c r="O381" s="29">
        <f ca="1">+C$11+C$12*F381</f>
        <v>0.11006314150114933</v>
      </c>
      <c r="P381" s="29"/>
      <c r="Q381" s="83">
        <f>+C381-15018.5</f>
        <v>21110.002</v>
      </c>
    </row>
    <row r="382" spans="1:17" x14ac:dyDescent="0.2">
      <c r="A382" s="26" t="s">
        <v>100</v>
      </c>
      <c r="B382" s="27" t="s">
        <v>52</v>
      </c>
      <c r="C382" s="26">
        <v>36128.504000000001</v>
      </c>
      <c r="D382" s="2"/>
      <c r="E382" s="29">
        <f>(C382-C$7)/C$8</f>
        <v>-6560.9738072279797</v>
      </c>
      <c r="F382" s="29">
        <f>ROUND(2*E382,0)/2</f>
        <v>-6561</v>
      </c>
      <c r="G382" s="28">
        <f>C382-(C$7+C$8*F382)</f>
        <v>2.5447200001508463E-2</v>
      </c>
      <c r="I382" s="29">
        <f>G382</f>
        <v>2.5447200001508463E-2</v>
      </c>
      <c r="J382" s="29"/>
      <c r="K382" s="29"/>
      <c r="L382" s="29"/>
      <c r="N382" s="29"/>
      <c r="O382" s="29">
        <f ca="1">+C$11+C$12*F382</f>
        <v>0.11006314150114933</v>
      </c>
      <c r="P382" s="29"/>
      <c r="Q382" s="83">
        <f>+C382-15018.5</f>
        <v>21110.004000000001</v>
      </c>
    </row>
    <row r="383" spans="1:17" x14ac:dyDescent="0.2">
      <c r="A383" s="26" t="s">
        <v>111</v>
      </c>
      <c r="B383" s="27" t="s">
        <v>52</v>
      </c>
      <c r="C383" s="26">
        <v>36130.462</v>
      </c>
      <c r="D383" s="2"/>
      <c r="E383" s="29">
        <f>(C383-C$7)/C$8</f>
        <v>-6558.9584402088549</v>
      </c>
      <c r="F383" s="29">
        <f>ROUND(2*E383,0)/2</f>
        <v>-6559</v>
      </c>
      <c r="G383" s="28">
        <f>C383-(C$7+C$8*F383)</f>
        <v>4.0376800003286917E-2</v>
      </c>
      <c r="H383" s="29">
        <f>G383</f>
        <v>4.0376800003286917E-2</v>
      </c>
      <c r="I383" s="29"/>
      <c r="J383" s="29"/>
      <c r="K383" s="29"/>
      <c r="L383" s="29"/>
      <c r="N383" s="29"/>
      <c r="O383" s="29">
        <f ca="1">+C$11+C$12*F383</f>
        <v>0.11004491895277968</v>
      </c>
      <c r="P383" s="29"/>
      <c r="Q383" s="83">
        <f>+C383-15018.5</f>
        <v>21111.962</v>
      </c>
    </row>
    <row r="384" spans="1:17" x14ac:dyDescent="0.2">
      <c r="A384" s="26" t="s">
        <v>112</v>
      </c>
      <c r="B384" s="27" t="s">
        <v>52</v>
      </c>
      <c r="C384" s="26">
        <v>36131.417999999998</v>
      </c>
      <c r="D384" s="2"/>
      <c r="E384" s="29">
        <f>(C384-C$7)/C$8</f>
        <v>-6557.9744305713266</v>
      </c>
      <c r="F384" s="29">
        <f>ROUND(2*E384,0)/2</f>
        <v>-6558</v>
      </c>
      <c r="G384" s="28">
        <f>C384-(C$7+C$8*F384)</f>
        <v>2.4841600003128406E-2</v>
      </c>
      <c r="H384" s="29">
        <f>G384</f>
        <v>2.4841600003128406E-2</v>
      </c>
      <c r="I384" s="29"/>
      <c r="J384" s="29"/>
      <c r="K384" s="29"/>
      <c r="L384" s="29"/>
      <c r="N384" s="29"/>
      <c r="O384" s="29">
        <f ca="1">+C$11+C$12*F384</f>
        <v>0.11003580767859483</v>
      </c>
      <c r="P384" s="29"/>
      <c r="Q384" s="83">
        <f>+C384-15018.5</f>
        <v>21112.917999999998</v>
      </c>
    </row>
    <row r="385" spans="1:17" x14ac:dyDescent="0.2">
      <c r="A385" s="26" t="s">
        <v>100</v>
      </c>
      <c r="B385" s="27" t="s">
        <v>52</v>
      </c>
      <c r="C385" s="26">
        <v>36132.385000000002</v>
      </c>
      <c r="D385" s="2"/>
      <c r="E385" s="29">
        <f>(C385-C$7)/C$8</f>
        <v>-6556.9790986471671</v>
      </c>
      <c r="F385" s="29">
        <f>ROUND(2*E385,0)/2</f>
        <v>-6557</v>
      </c>
      <c r="G385" s="28">
        <f>C385-(C$7+C$8*F385)</f>
        <v>2.0306400001572911E-2</v>
      </c>
      <c r="I385" s="29">
        <f>G385</f>
        <v>2.0306400001572911E-2</v>
      </c>
      <c r="J385" s="29"/>
      <c r="K385" s="29"/>
      <c r="L385" s="29"/>
      <c r="N385" s="29"/>
      <c r="O385" s="29">
        <f ca="1">+C$11+C$12*F385</f>
        <v>0.11002669640441001</v>
      </c>
      <c r="P385" s="29"/>
      <c r="Q385" s="83">
        <f>+C385-15018.5</f>
        <v>21113.885000000002</v>
      </c>
    </row>
    <row r="386" spans="1:17" x14ac:dyDescent="0.2">
      <c r="A386" s="26" t="s">
        <v>100</v>
      </c>
      <c r="B386" s="27" t="s">
        <v>52</v>
      </c>
      <c r="C386" s="26">
        <v>36132.385000000002</v>
      </c>
      <c r="D386" s="2"/>
      <c r="E386" s="29">
        <f>(C386-C$7)/C$8</f>
        <v>-6556.9790986471671</v>
      </c>
      <c r="F386" s="29">
        <f>ROUND(2*E386,0)/2</f>
        <v>-6557</v>
      </c>
      <c r="G386" s="28">
        <f>C386-(C$7+C$8*F386)</f>
        <v>2.0306400001572911E-2</v>
      </c>
      <c r="I386" s="29">
        <f>G386</f>
        <v>2.0306400001572911E-2</v>
      </c>
      <c r="J386" s="29"/>
      <c r="K386" s="29"/>
      <c r="L386" s="29"/>
      <c r="N386" s="29"/>
      <c r="O386" s="29">
        <f ca="1">+C$11+C$12*F386</f>
        <v>0.11002669640441001</v>
      </c>
      <c r="P386" s="29"/>
      <c r="Q386" s="83">
        <f>+C386-15018.5</f>
        <v>21113.885000000002</v>
      </c>
    </row>
    <row r="387" spans="1:17" x14ac:dyDescent="0.2">
      <c r="A387" s="26" t="s">
        <v>100</v>
      </c>
      <c r="B387" s="27" t="s">
        <v>52</v>
      </c>
      <c r="C387" s="26">
        <v>36132.385999999999</v>
      </c>
      <c r="D387" s="2"/>
      <c r="E387" s="29">
        <f>(C387-C$7)/C$8</f>
        <v>-6556.9780693483872</v>
      </c>
      <c r="F387" s="29">
        <f>ROUND(2*E387,0)/2</f>
        <v>-6557</v>
      </c>
      <c r="G387" s="28">
        <f>C387-(C$7+C$8*F387)</f>
        <v>2.1306399998138659E-2</v>
      </c>
      <c r="I387" s="29">
        <f>G387</f>
        <v>2.1306399998138659E-2</v>
      </c>
      <c r="J387" s="29"/>
      <c r="K387" s="29"/>
      <c r="L387" s="29"/>
      <c r="N387" s="29"/>
      <c r="O387" s="29">
        <f ca="1">+C$11+C$12*F387</f>
        <v>0.11002669640441001</v>
      </c>
      <c r="P387" s="29"/>
      <c r="Q387" s="83">
        <f>+C387-15018.5</f>
        <v>21113.885999999999</v>
      </c>
    </row>
    <row r="388" spans="1:17" x14ac:dyDescent="0.2">
      <c r="A388" s="26" t="s">
        <v>100</v>
      </c>
      <c r="B388" s="27" t="s">
        <v>52</v>
      </c>
      <c r="C388" s="26">
        <v>36132.387999999999</v>
      </c>
      <c r="D388" s="2"/>
      <c r="E388" s="29">
        <f>(C388-C$7)/C$8</f>
        <v>-6556.9760107508182</v>
      </c>
      <c r="F388" s="29">
        <f>ROUND(2*E388,0)/2</f>
        <v>-6557</v>
      </c>
      <c r="G388" s="28">
        <f>C388-(C$7+C$8*F388)</f>
        <v>2.3306399998546112E-2</v>
      </c>
      <c r="I388" s="29">
        <f>G388</f>
        <v>2.3306399998546112E-2</v>
      </c>
      <c r="J388" s="29"/>
      <c r="K388" s="29"/>
      <c r="L388" s="29"/>
      <c r="N388" s="29"/>
      <c r="O388" s="29">
        <f ca="1">+C$11+C$12*F388</f>
        <v>0.11002669640441001</v>
      </c>
      <c r="P388" s="29"/>
      <c r="Q388" s="83">
        <f>+C388-15018.5</f>
        <v>21113.887999999999</v>
      </c>
    </row>
    <row r="389" spans="1:17" x14ac:dyDescent="0.2">
      <c r="A389" s="26" t="s">
        <v>110</v>
      </c>
      <c r="B389" s="27" t="s">
        <v>52</v>
      </c>
      <c r="C389" s="26">
        <v>36133.358</v>
      </c>
      <c r="D389" s="2"/>
      <c r="E389" s="29">
        <f>(C389-C$7)/C$8</f>
        <v>-6555.9775909303107</v>
      </c>
      <c r="F389" s="29">
        <f>ROUND(2*E389,0)/2</f>
        <v>-6556</v>
      </c>
      <c r="G389" s="28">
        <f>C389-(C$7+C$8*F389)</f>
        <v>2.1771200001239777E-2</v>
      </c>
      <c r="H389" s="29">
        <f>G389</f>
        <v>2.1771200001239777E-2</v>
      </c>
      <c r="I389" s="29"/>
      <c r="J389" s="29"/>
      <c r="K389" s="29"/>
      <c r="L389" s="29"/>
      <c r="N389" s="29"/>
      <c r="O389" s="29">
        <f ca="1">+C$11+C$12*F389</f>
        <v>0.11001758513022518</v>
      </c>
      <c r="P389" s="29"/>
      <c r="Q389" s="83">
        <f>+C389-15018.5</f>
        <v>21114.858</v>
      </c>
    </row>
    <row r="390" spans="1:17" x14ac:dyDescent="0.2">
      <c r="A390" s="26" t="s">
        <v>110</v>
      </c>
      <c r="B390" s="27" t="s">
        <v>52</v>
      </c>
      <c r="C390" s="26">
        <v>36163.474999999999</v>
      </c>
      <c r="D390" s="2"/>
      <c r="E390" s="29">
        <f>(C390-C$7)/C$8</f>
        <v>-6524.9781994517534</v>
      </c>
      <c r="F390" s="29">
        <f>ROUND(2*E390,0)/2</f>
        <v>-6525</v>
      </c>
      <c r="G390" s="28">
        <f>C390-(C$7+C$8*F390)</f>
        <v>2.1180000003369059E-2</v>
      </c>
      <c r="H390" s="29">
        <f>G390</f>
        <v>2.1180000003369059E-2</v>
      </c>
      <c r="I390" s="29"/>
      <c r="J390" s="29"/>
      <c r="K390" s="29"/>
      <c r="L390" s="29"/>
      <c r="N390" s="29"/>
      <c r="O390" s="29">
        <f ca="1">+C$11+C$12*F390</f>
        <v>0.10973513563049545</v>
      </c>
      <c r="P390" s="29"/>
      <c r="Q390" s="83">
        <f>+C390-15018.5</f>
        <v>21144.974999999999</v>
      </c>
    </row>
    <row r="391" spans="1:17" x14ac:dyDescent="0.2">
      <c r="A391" s="26" t="s">
        <v>111</v>
      </c>
      <c r="B391" s="27" t="s">
        <v>52</v>
      </c>
      <c r="C391" s="26">
        <v>36163.478999999999</v>
      </c>
      <c r="D391" s="2"/>
      <c r="E391" s="29">
        <f>(C391-C$7)/C$8</f>
        <v>-6524.9740822566164</v>
      </c>
      <c r="F391" s="29">
        <f>ROUND(2*E391,0)/2</f>
        <v>-6525</v>
      </c>
      <c r="G391" s="28">
        <f>C391-(C$7+C$8*F391)</f>
        <v>2.5180000004183967E-2</v>
      </c>
      <c r="H391" s="29">
        <f>G391</f>
        <v>2.5180000004183967E-2</v>
      </c>
      <c r="I391" s="29"/>
      <c r="J391" s="29"/>
      <c r="K391" s="29"/>
      <c r="L391" s="29"/>
      <c r="N391" s="29"/>
      <c r="O391" s="29">
        <f ca="1">+C$11+C$12*F391</f>
        <v>0.10973513563049545</v>
      </c>
      <c r="P391" s="29"/>
      <c r="Q391" s="83">
        <f>+C391-15018.5</f>
        <v>21144.978999999999</v>
      </c>
    </row>
    <row r="392" spans="1:17" x14ac:dyDescent="0.2">
      <c r="A392" s="26" t="s">
        <v>113</v>
      </c>
      <c r="B392" s="27" t="s">
        <v>52</v>
      </c>
      <c r="C392" s="26">
        <v>36401.495999999999</v>
      </c>
      <c r="D392" s="2"/>
      <c r="E392" s="29">
        <f>(C392-C$7)/C$8</f>
        <v>-6279.9834735787217</v>
      </c>
      <c r="F392" s="29">
        <f>ROUND(2*E392,0)/2</f>
        <v>-6280</v>
      </c>
      <c r="G392" s="28">
        <f>C392-(C$7+C$8*F392)</f>
        <v>1.6056000000389758E-2</v>
      </c>
      <c r="H392" s="29">
        <f>G392</f>
        <v>1.6056000000389758E-2</v>
      </c>
      <c r="I392" s="29"/>
      <c r="J392" s="29"/>
      <c r="K392" s="29"/>
      <c r="L392" s="29"/>
      <c r="N392" s="29"/>
      <c r="O392" s="29">
        <f ca="1">+C$11+C$12*F392</f>
        <v>0.10750287345521212</v>
      </c>
      <c r="P392" s="29"/>
      <c r="Q392" s="83">
        <f>+C392-15018.5</f>
        <v>21382.995999999999</v>
      </c>
    </row>
    <row r="393" spans="1:17" x14ac:dyDescent="0.2">
      <c r="A393" s="26" t="s">
        <v>113</v>
      </c>
      <c r="B393" s="27" t="s">
        <v>52</v>
      </c>
      <c r="C393" s="26">
        <v>36402.472999999998</v>
      </c>
      <c r="D393" s="2"/>
      <c r="E393" s="29">
        <f>(C393-C$7)/C$8</f>
        <v>-6278.9778486667283</v>
      </c>
      <c r="F393" s="29">
        <f>ROUND(2*E393,0)/2</f>
        <v>-6279</v>
      </c>
      <c r="G393" s="28">
        <f>C393-(C$7+C$8*F393)</f>
        <v>2.1520800000871532E-2</v>
      </c>
      <c r="H393" s="29">
        <f>G393</f>
        <v>2.1520800000871532E-2</v>
      </c>
      <c r="I393" s="29"/>
      <c r="J393" s="29"/>
      <c r="K393" s="29"/>
      <c r="L393" s="29"/>
      <c r="N393" s="29"/>
      <c r="O393" s="29">
        <f ca="1">+C$11+C$12*F393</f>
        <v>0.10749376218102728</v>
      </c>
      <c r="P393" s="29"/>
      <c r="Q393" s="83">
        <f>+C393-15018.5</f>
        <v>21383.972999999998</v>
      </c>
    </row>
    <row r="394" spans="1:17" x14ac:dyDescent="0.2">
      <c r="A394" s="26" t="s">
        <v>111</v>
      </c>
      <c r="B394" s="27" t="s">
        <v>52</v>
      </c>
      <c r="C394" s="26">
        <v>36433.58</v>
      </c>
      <c r="D394" s="2"/>
      <c r="E394" s="29">
        <f>(C394-C$7)/C$8</f>
        <v>-6246.9594513919783</v>
      </c>
      <c r="F394" s="29">
        <f>ROUND(2*E394,0)/2</f>
        <v>-6247</v>
      </c>
      <c r="G394" s="28">
        <f>C394-(C$7+C$8*F394)</f>
        <v>3.9394400002493057E-2</v>
      </c>
      <c r="H394" s="29">
        <f>G394</f>
        <v>3.9394400002493057E-2</v>
      </c>
      <c r="I394" s="29"/>
      <c r="J394" s="29"/>
      <c r="K394" s="29"/>
      <c r="L394" s="29"/>
      <c r="N394" s="29"/>
      <c r="O394" s="29">
        <f ca="1">+C$11+C$12*F394</f>
        <v>0.10720220140711273</v>
      </c>
      <c r="P394" s="29"/>
      <c r="Q394" s="83">
        <f>+C394-15018.5</f>
        <v>21415.08</v>
      </c>
    </row>
    <row r="395" spans="1:17" x14ac:dyDescent="0.2">
      <c r="A395" s="26" t="s">
        <v>113</v>
      </c>
      <c r="B395" s="27" t="s">
        <v>52</v>
      </c>
      <c r="C395" s="26">
        <v>36436.476000000002</v>
      </c>
      <c r="D395" s="2"/>
      <c r="E395" s="29">
        <f>(C395-C$7)/C$8</f>
        <v>-6243.9786021134332</v>
      </c>
      <c r="F395" s="29">
        <f>ROUND(2*E395,0)/2</f>
        <v>-6244</v>
      </c>
      <c r="G395" s="28">
        <f>C395-(C$7+C$8*F395)</f>
        <v>2.0788800007721875E-2</v>
      </c>
      <c r="H395" s="29">
        <f>G395</f>
        <v>2.0788800007721875E-2</v>
      </c>
      <c r="I395" s="29"/>
      <c r="J395" s="29"/>
      <c r="K395" s="29"/>
      <c r="L395" s="29"/>
      <c r="N395" s="29"/>
      <c r="O395" s="29">
        <f ca="1">+C$11+C$12*F395</f>
        <v>0.10717486758455824</v>
      </c>
      <c r="P395" s="29"/>
      <c r="Q395" s="83">
        <f>+C395-15018.5</f>
        <v>21417.976000000002</v>
      </c>
    </row>
    <row r="396" spans="1:17" x14ac:dyDescent="0.2">
      <c r="A396" s="26" t="s">
        <v>113</v>
      </c>
      <c r="B396" s="27" t="s">
        <v>52</v>
      </c>
      <c r="C396" s="26">
        <v>36440.362000000001</v>
      </c>
      <c r="D396" s="2"/>
      <c r="E396" s="29">
        <f>(C396-C$7)/C$8</f>
        <v>-6239.9787470387037</v>
      </c>
      <c r="F396" s="29">
        <f>ROUND(2*E396,0)/2</f>
        <v>-6240</v>
      </c>
      <c r="G396" s="28">
        <f>C396-(C$7+C$8*F396)</f>
        <v>2.0648000005166978E-2</v>
      </c>
      <c r="H396" s="29">
        <f>G396</f>
        <v>2.0648000005166978E-2</v>
      </c>
      <c r="I396" s="29"/>
      <c r="J396" s="29"/>
      <c r="K396" s="29"/>
      <c r="L396" s="29"/>
      <c r="N396" s="29"/>
      <c r="O396" s="29">
        <f ca="1">+C$11+C$12*F396</f>
        <v>0.10713842248781891</v>
      </c>
      <c r="P396" s="29"/>
      <c r="Q396" s="83">
        <f>+C396-15018.5</f>
        <v>21421.862000000001</v>
      </c>
    </row>
    <row r="397" spans="1:17" x14ac:dyDescent="0.2">
      <c r="A397" s="26" t="s">
        <v>113</v>
      </c>
      <c r="B397" s="27" t="s">
        <v>52</v>
      </c>
      <c r="C397" s="26">
        <v>36466.593999999997</v>
      </c>
      <c r="D397" s="2"/>
      <c r="E397" s="29">
        <f>(C397-C$7)/C$8</f>
        <v>-6212.978181336096</v>
      </c>
      <c r="F397" s="29">
        <f>ROUND(2*E397,0)/2</f>
        <v>-6213</v>
      </c>
      <c r="G397" s="28">
        <f>C397-(C$7+C$8*F397)</f>
        <v>2.1197599999140948E-2</v>
      </c>
      <c r="H397" s="29">
        <f>G397</f>
        <v>2.1197599999140948E-2</v>
      </c>
      <c r="I397" s="29"/>
      <c r="J397" s="29"/>
      <c r="K397" s="29"/>
      <c r="L397" s="29"/>
      <c r="N397" s="29"/>
      <c r="O397" s="29">
        <f ca="1">+C$11+C$12*F397</f>
        <v>0.10689241808482851</v>
      </c>
      <c r="P397" s="29"/>
      <c r="Q397" s="83">
        <f>+C397-15018.5</f>
        <v>21448.093999999997</v>
      </c>
    </row>
    <row r="398" spans="1:17" x14ac:dyDescent="0.2">
      <c r="A398" s="26" t="s">
        <v>113</v>
      </c>
      <c r="B398" s="27" t="s">
        <v>52</v>
      </c>
      <c r="C398" s="26">
        <v>36468.535000000003</v>
      </c>
      <c r="D398" s="2"/>
      <c r="E398" s="29">
        <f>(C398-C$7)/C$8</f>
        <v>-6210.980312396292</v>
      </c>
      <c r="F398" s="29">
        <f>ROUND(2*E398,0)/2</f>
        <v>-6211</v>
      </c>
      <c r="G398" s="28">
        <f>C398-(C$7+C$8*F398)</f>
        <v>1.9127200008369982E-2</v>
      </c>
      <c r="H398" s="29">
        <f>G398</f>
        <v>1.9127200008369982E-2</v>
      </c>
      <c r="I398" s="29"/>
      <c r="J398" s="29"/>
      <c r="K398" s="29"/>
      <c r="L398" s="29"/>
      <c r="N398" s="29"/>
      <c r="O398" s="29">
        <f ca="1">+C$11+C$12*F398</f>
        <v>0.10687419553645885</v>
      </c>
      <c r="P398" s="29"/>
      <c r="Q398" s="83">
        <f>+C398-15018.5</f>
        <v>21450.035000000003</v>
      </c>
    </row>
    <row r="399" spans="1:17" x14ac:dyDescent="0.2">
      <c r="A399" s="26" t="s">
        <v>113</v>
      </c>
      <c r="B399" s="27" t="s">
        <v>52</v>
      </c>
      <c r="C399" s="26">
        <v>36478.25</v>
      </c>
      <c r="D399" s="2"/>
      <c r="E399" s="29">
        <f>(C399-C$7)/C$8</f>
        <v>-6200.9806747094672</v>
      </c>
      <c r="F399" s="29">
        <f>ROUND(2*E399,0)/2</f>
        <v>-6201</v>
      </c>
      <c r="G399" s="28">
        <f>C399-(C$7+C$8*F399)</f>
        <v>1.8775200005620718E-2</v>
      </c>
      <c r="H399" s="29">
        <f>G399</f>
        <v>1.8775200005620718E-2</v>
      </c>
      <c r="I399" s="29"/>
      <c r="J399" s="29"/>
      <c r="K399" s="29"/>
      <c r="L399" s="29"/>
      <c r="N399" s="29"/>
      <c r="O399" s="29">
        <f ca="1">+C$11+C$12*F399</f>
        <v>0.10678308279461055</v>
      </c>
      <c r="P399" s="29"/>
      <c r="Q399" s="83">
        <f>+C399-15018.5</f>
        <v>21459.75</v>
      </c>
    </row>
    <row r="400" spans="1:17" x14ac:dyDescent="0.2">
      <c r="A400" s="26" t="s">
        <v>114</v>
      </c>
      <c r="B400" s="27" t="s">
        <v>52</v>
      </c>
      <c r="C400" s="26">
        <v>36478.252999999997</v>
      </c>
      <c r="D400" s="2"/>
      <c r="E400" s="29">
        <f>(C400-C$7)/C$8</f>
        <v>-6200.9775868131183</v>
      </c>
      <c r="F400" s="29">
        <f>ROUND(2*E400,0)/2</f>
        <v>-6201</v>
      </c>
      <c r="G400" s="28">
        <f>C400-(C$7+C$8*F400)</f>
        <v>2.177520000259392E-2</v>
      </c>
      <c r="H400" s="29">
        <f>G400</f>
        <v>2.177520000259392E-2</v>
      </c>
      <c r="I400" s="29"/>
      <c r="J400" s="29"/>
      <c r="K400" s="29"/>
      <c r="L400" s="29"/>
      <c r="N400" s="29"/>
      <c r="O400" s="29">
        <f ca="1">+C$11+C$12*F400</f>
        <v>0.10678308279461055</v>
      </c>
      <c r="P400" s="29"/>
      <c r="Q400" s="83">
        <f>+C400-15018.5</f>
        <v>21459.752999999997</v>
      </c>
    </row>
    <row r="401" spans="1:17" x14ac:dyDescent="0.2">
      <c r="A401" s="26" t="s">
        <v>113</v>
      </c>
      <c r="B401" s="27" t="s">
        <v>52</v>
      </c>
      <c r="C401" s="26">
        <v>36479.224000000002</v>
      </c>
      <c r="D401" s="2"/>
      <c r="E401" s="29">
        <f>(C401-C$7)/C$8</f>
        <v>-6199.9781376938226</v>
      </c>
      <c r="F401" s="29">
        <f>ROUND(2*E401,0)/2</f>
        <v>-6200</v>
      </c>
      <c r="G401" s="28">
        <f>C401-(C$7+C$8*F401)</f>
        <v>2.1240000001853332E-2</v>
      </c>
      <c r="H401" s="29">
        <f>G401</f>
        <v>2.1240000001853332E-2</v>
      </c>
      <c r="I401" s="29"/>
      <c r="J401" s="29"/>
      <c r="K401" s="29"/>
      <c r="L401" s="29"/>
      <c r="N401" s="29"/>
      <c r="O401" s="29">
        <f ca="1">+C$11+C$12*F401</f>
        <v>0.10677397152042573</v>
      </c>
      <c r="P401" s="29"/>
      <c r="Q401" s="83">
        <f>+C401-15018.5</f>
        <v>21460.724000000002</v>
      </c>
    </row>
    <row r="402" spans="1:17" x14ac:dyDescent="0.2">
      <c r="A402" s="26" t="s">
        <v>111</v>
      </c>
      <c r="B402" s="27" t="s">
        <v>52</v>
      </c>
      <c r="C402" s="26">
        <v>36541.398999999998</v>
      </c>
      <c r="D402" s="2"/>
      <c r="E402" s="29">
        <f>(C402-C$7)/C$8</f>
        <v>-6135.9814857969122</v>
      </c>
      <c r="F402" s="29">
        <f>ROUND(2*E402,0)/2</f>
        <v>-6136</v>
      </c>
      <c r="G402" s="28">
        <f>C402-(C$7+C$8*F402)</f>
        <v>1.7987200000789016E-2</v>
      </c>
      <c r="H402" s="29">
        <f>G402</f>
        <v>1.7987200000789016E-2</v>
      </c>
      <c r="I402" s="29"/>
      <c r="J402" s="29"/>
      <c r="K402" s="29"/>
      <c r="L402" s="29"/>
      <c r="N402" s="29"/>
      <c r="O402" s="29">
        <f ca="1">+C$11+C$12*F402</f>
        <v>0.10619084997259659</v>
      </c>
      <c r="P402" s="29"/>
      <c r="Q402" s="83">
        <f>+C402-15018.5</f>
        <v>21522.898999999998</v>
      </c>
    </row>
    <row r="403" spans="1:17" x14ac:dyDescent="0.2">
      <c r="A403" s="26" t="s">
        <v>113</v>
      </c>
      <c r="B403" s="27" t="s">
        <v>52</v>
      </c>
      <c r="C403" s="26">
        <v>36544.313999999998</v>
      </c>
      <c r="D403" s="2"/>
      <c r="E403" s="29">
        <f>(C403-C$7)/C$8</f>
        <v>-6132.9810798414701</v>
      </c>
      <c r="F403" s="29">
        <f>ROUND(2*E403,0)/2</f>
        <v>-6133</v>
      </c>
      <c r="G403" s="28">
        <f>C403-(C$7+C$8*F403)</f>
        <v>1.8381599998974707E-2</v>
      </c>
      <c r="H403" s="29">
        <f>G403</f>
        <v>1.8381599998974707E-2</v>
      </c>
      <c r="I403" s="29"/>
      <c r="J403" s="29"/>
      <c r="K403" s="29"/>
      <c r="L403" s="29"/>
      <c r="N403" s="29"/>
      <c r="O403" s="29">
        <f ca="1">+C$11+C$12*F403</f>
        <v>0.1061635161500421</v>
      </c>
      <c r="P403" s="29"/>
      <c r="Q403" s="83">
        <f>+C403-15018.5</f>
        <v>21525.813999999998</v>
      </c>
    </row>
    <row r="404" spans="1:17" x14ac:dyDescent="0.2">
      <c r="A404" s="26" t="s">
        <v>113</v>
      </c>
      <c r="B404" s="27" t="s">
        <v>52</v>
      </c>
      <c r="C404" s="26">
        <v>36545.288</v>
      </c>
      <c r="D404" s="2"/>
      <c r="E404" s="29">
        <f>(C404-C$7)/C$8</f>
        <v>-6131.9785428258256</v>
      </c>
      <c r="F404" s="29">
        <f>ROUND(2*E404,0)/2</f>
        <v>-6132</v>
      </c>
      <c r="G404" s="28">
        <f>C404-(C$7+C$8*F404)</f>
        <v>2.0846400002483279E-2</v>
      </c>
      <c r="H404" s="29">
        <f>G404</f>
        <v>2.0846400002483279E-2</v>
      </c>
      <c r="I404" s="29"/>
      <c r="J404" s="29"/>
      <c r="K404" s="29"/>
      <c r="L404" s="29"/>
      <c r="N404" s="29"/>
      <c r="O404" s="29">
        <f ca="1">+C$11+C$12*F404</f>
        <v>0.10615440487585728</v>
      </c>
      <c r="P404" s="29"/>
      <c r="Q404" s="83">
        <f>+C404-15018.5</f>
        <v>21526.788</v>
      </c>
    </row>
    <row r="405" spans="1:17" x14ac:dyDescent="0.2">
      <c r="A405" s="26" t="s">
        <v>113</v>
      </c>
      <c r="B405" s="27" t="s">
        <v>52</v>
      </c>
      <c r="C405" s="26">
        <v>36546.258999999998</v>
      </c>
      <c r="D405" s="2"/>
      <c r="E405" s="29">
        <f>(C405-C$7)/C$8</f>
        <v>-6130.9790937065372</v>
      </c>
      <c r="F405" s="29">
        <f>ROUND(2*E405,0)/2</f>
        <v>-6131</v>
      </c>
      <c r="G405" s="28">
        <f>C405-(C$7+C$8*F405)</f>
        <v>2.0311200001742691E-2</v>
      </c>
      <c r="H405" s="29">
        <f>G405</f>
        <v>2.0311200001742691E-2</v>
      </c>
      <c r="I405" s="29"/>
      <c r="J405" s="29"/>
      <c r="K405" s="29"/>
      <c r="L405" s="29"/>
      <c r="N405" s="29"/>
      <c r="O405" s="29">
        <f ca="1">+C$11+C$12*F405</f>
        <v>0.10614529360167245</v>
      </c>
      <c r="P405" s="29"/>
      <c r="Q405" s="83">
        <f>+C405-15018.5</f>
        <v>21527.758999999998</v>
      </c>
    </row>
    <row r="406" spans="1:17" x14ac:dyDescent="0.2">
      <c r="A406" s="26" t="s">
        <v>113</v>
      </c>
      <c r="B406" s="27" t="s">
        <v>52</v>
      </c>
      <c r="C406" s="26">
        <v>36548.201000000001</v>
      </c>
      <c r="D406" s="2"/>
      <c r="E406" s="29">
        <f>(C406-C$7)/C$8</f>
        <v>-6128.9801954679524</v>
      </c>
      <c r="F406" s="29">
        <f>ROUND(2*E406,0)/2</f>
        <v>-6129</v>
      </c>
      <c r="G406" s="28">
        <f>C406-(C$7+C$8*F406)</f>
        <v>1.9240800000261515E-2</v>
      </c>
      <c r="H406" s="29">
        <f>G406</f>
        <v>1.9240800000261515E-2</v>
      </c>
      <c r="I406" s="29"/>
      <c r="J406" s="29"/>
      <c r="K406" s="29"/>
      <c r="L406" s="29"/>
      <c r="N406" s="29"/>
      <c r="O406" s="29">
        <f ca="1">+C$11+C$12*F406</f>
        <v>0.1061270710533028</v>
      </c>
      <c r="P406" s="29"/>
      <c r="Q406" s="83">
        <f>+C406-15018.5</f>
        <v>21529.701000000001</v>
      </c>
    </row>
    <row r="407" spans="1:17" x14ac:dyDescent="0.2">
      <c r="A407" s="26" t="s">
        <v>113</v>
      </c>
      <c r="B407" s="27" t="s">
        <v>52</v>
      </c>
      <c r="C407" s="26">
        <v>36549.173000000003</v>
      </c>
      <c r="D407" s="2"/>
      <c r="E407" s="29">
        <f>(C407-C$7)/C$8</f>
        <v>-6127.9797170498759</v>
      </c>
      <c r="F407" s="29">
        <f>ROUND(2*E407,0)/2</f>
        <v>-6128</v>
      </c>
      <c r="G407" s="28">
        <f>C407-(C$7+C$8*F407)</f>
        <v>1.9705600003362633E-2</v>
      </c>
      <c r="H407" s="29">
        <f>G407</f>
        <v>1.9705600003362633E-2</v>
      </c>
      <c r="I407" s="29"/>
      <c r="J407" s="29"/>
      <c r="K407" s="29"/>
      <c r="L407" s="29"/>
      <c r="N407" s="29"/>
      <c r="O407" s="29">
        <f ca="1">+C$11+C$12*F407</f>
        <v>0.10611795977911796</v>
      </c>
      <c r="P407" s="29"/>
      <c r="Q407" s="83">
        <f>+C407-15018.5</f>
        <v>21530.673000000003</v>
      </c>
    </row>
    <row r="408" spans="1:17" x14ac:dyDescent="0.2">
      <c r="A408" s="26" t="s">
        <v>112</v>
      </c>
      <c r="B408" s="27" t="s">
        <v>52</v>
      </c>
      <c r="C408" s="26">
        <v>36612.324999999997</v>
      </c>
      <c r="D408" s="2"/>
      <c r="E408" s="29">
        <f>(C408-C$7)/C$8</f>
        <v>-6062.9774402409712</v>
      </c>
      <c r="F408" s="29">
        <f>ROUND(2*E408,0)/2</f>
        <v>-6063</v>
      </c>
      <c r="G408" s="28">
        <f>C408-(C$7+C$8*F408)</f>
        <v>2.1917600002780091E-2</v>
      </c>
      <c r="H408" s="29">
        <f>G408</f>
        <v>2.1917600002780091E-2</v>
      </c>
      <c r="I408" s="29"/>
      <c r="J408" s="29"/>
      <c r="K408" s="29"/>
      <c r="L408" s="29"/>
      <c r="N408" s="29"/>
      <c r="O408" s="29">
        <f ca="1">+C$11+C$12*F408</f>
        <v>0.10552572695710402</v>
      </c>
      <c r="P408" s="29"/>
      <c r="Q408" s="83">
        <f>+C408-15018.5</f>
        <v>21593.824999999997</v>
      </c>
    </row>
    <row r="409" spans="1:17" x14ac:dyDescent="0.2">
      <c r="A409" s="26" t="s">
        <v>112</v>
      </c>
      <c r="B409" s="27" t="s">
        <v>52</v>
      </c>
      <c r="C409" s="26">
        <v>36613.296000000002</v>
      </c>
      <c r="D409" s="2"/>
      <c r="E409" s="29">
        <f>(C409-C$7)/C$8</f>
        <v>-6061.9779911216756</v>
      </c>
      <c r="F409" s="29">
        <f>ROUND(2*E409,0)/2</f>
        <v>-6062</v>
      </c>
      <c r="G409" s="28">
        <f>C409-(C$7+C$8*F409)</f>
        <v>2.1382400002039503E-2</v>
      </c>
      <c r="H409" s="29">
        <f>G409</f>
        <v>2.1382400002039503E-2</v>
      </c>
      <c r="I409" s="29"/>
      <c r="J409" s="29"/>
      <c r="K409" s="29"/>
      <c r="L409" s="29"/>
      <c r="N409" s="29"/>
      <c r="O409" s="29">
        <f ca="1">+C$11+C$12*F409</f>
        <v>0.10551661568291917</v>
      </c>
      <c r="P409" s="29"/>
      <c r="Q409" s="83">
        <f>+C409-15018.5</f>
        <v>21594.796000000002</v>
      </c>
    </row>
    <row r="410" spans="1:17" x14ac:dyDescent="0.2">
      <c r="A410" s="26" t="s">
        <v>115</v>
      </c>
      <c r="B410" s="27" t="s">
        <v>52</v>
      </c>
      <c r="C410" s="26">
        <v>36779.423199999997</v>
      </c>
      <c r="D410" s="2"/>
      <c r="E410" s="29">
        <f>(C410-C$7)/C$8</f>
        <v>-5890.9834661677723</v>
      </c>
      <c r="F410" s="29">
        <f>ROUND(2*E410,0)/2</f>
        <v>-5891</v>
      </c>
      <c r="G410" s="28">
        <f>C410-(C$7+C$8*F410)</f>
        <v>1.606319999700645E-2</v>
      </c>
      <c r="H410" s="29">
        <f>G410</f>
        <v>1.606319999700645E-2</v>
      </c>
      <c r="I410" s="29"/>
      <c r="J410" s="29"/>
      <c r="K410" s="29"/>
      <c r="L410" s="29"/>
      <c r="N410" s="29"/>
      <c r="O410" s="29">
        <f ca="1">+C$11+C$12*F410</f>
        <v>0.10395858779731326</v>
      </c>
      <c r="P410" s="29"/>
      <c r="Q410" s="83">
        <f>+C410-15018.5</f>
        <v>21760.923199999997</v>
      </c>
    </row>
    <row r="411" spans="1:17" x14ac:dyDescent="0.2">
      <c r="A411" s="26" t="s">
        <v>111</v>
      </c>
      <c r="B411" s="27" t="s">
        <v>52</v>
      </c>
      <c r="C411" s="26">
        <v>36808.544000000002</v>
      </c>
      <c r="D411" s="2"/>
      <c r="E411" s="29">
        <f>(C411-C$7)/C$8</f>
        <v>-5861.0094621378576</v>
      </c>
      <c r="F411" s="29">
        <f>ROUND(2*E411,0)/2</f>
        <v>-5861</v>
      </c>
      <c r="G411" s="28">
        <f>C411-(C$7+C$8*F411)</f>
        <v>-9.1927999965264462E-3</v>
      </c>
      <c r="H411" s="29">
        <f>G411</f>
        <v>-9.1927999965264462E-3</v>
      </c>
      <c r="I411" s="29"/>
      <c r="J411" s="29"/>
      <c r="K411" s="29"/>
      <c r="L411" s="29"/>
      <c r="N411" s="29"/>
      <c r="O411" s="29">
        <f ca="1">+C$11+C$12*F411</f>
        <v>0.10368524957176836</v>
      </c>
      <c r="P411" s="29"/>
      <c r="Q411" s="83">
        <f>+C411-15018.5</f>
        <v>21790.044000000002</v>
      </c>
    </row>
    <row r="412" spans="1:17" x14ac:dyDescent="0.2">
      <c r="A412" s="26" t="s">
        <v>115</v>
      </c>
      <c r="B412" s="27" t="s">
        <v>52</v>
      </c>
      <c r="C412" s="26">
        <v>36814.400800000003</v>
      </c>
      <c r="D412" s="2"/>
      <c r="E412" s="29">
        <f>(C412-C$7)/C$8</f>
        <v>-5854.9810650195632</v>
      </c>
      <c r="F412" s="29">
        <f>ROUND(2*E412,0)/2</f>
        <v>-5855</v>
      </c>
      <c r="G412" s="28">
        <f>C412-(C$7+C$8*F412)</f>
        <v>1.8396000006760005E-2</v>
      </c>
      <c r="H412" s="29">
        <f>G412</f>
        <v>1.8396000006760005E-2</v>
      </c>
      <c r="I412" s="29"/>
      <c r="J412" s="29"/>
      <c r="K412" s="29"/>
      <c r="L412" s="29"/>
      <c r="N412" s="29"/>
      <c r="O412" s="29">
        <f ca="1">+C$11+C$12*F412</f>
        <v>0.10363058192665939</v>
      </c>
      <c r="P412" s="29"/>
      <c r="Q412" s="83">
        <f>+C412-15018.5</f>
        <v>21795.900800000003</v>
      </c>
    </row>
    <row r="413" spans="1:17" x14ac:dyDescent="0.2">
      <c r="A413" s="26" t="s">
        <v>116</v>
      </c>
      <c r="B413" s="27" t="s">
        <v>52</v>
      </c>
      <c r="C413" s="26">
        <v>36814.402000000002</v>
      </c>
      <c r="D413" s="2"/>
      <c r="E413" s="29">
        <f>(C413-C$7)/C$8</f>
        <v>-5854.979829861024</v>
      </c>
      <c r="F413" s="29">
        <f>ROUND(2*E413,0)/2</f>
        <v>-5855</v>
      </c>
      <c r="G413" s="28">
        <f>C413-(C$7+C$8*F413)</f>
        <v>1.9596000005549286E-2</v>
      </c>
      <c r="I413" s="29">
        <f>G413</f>
        <v>1.9596000005549286E-2</v>
      </c>
      <c r="J413" s="29"/>
      <c r="K413" s="29"/>
      <c r="L413" s="29"/>
      <c r="N413" s="29"/>
      <c r="O413" s="29">
        <f ca="1">+C$11+C$12*F413</f>
        <v>0.10363058192665939</v>
      </c>
      <c r="P413" s="29"/>
      <c r="Q413" s="83">
        <f>+C413-15018.5</f>
        <v>21795.902000000002</v>
      </c>
    </row>
    <row r="414" spans="1:17" x14ac:dyDescent="0.2">
      <c r="A414" s="26" t="s">
        <v>116</v>
      </c>
      <c r="B414" s="27" t="s">
        <v>52</v>
      </c>
      <c r="C414" s="26">
        <v>36815.372000000003</v>
      </c>
      <c r="D414" s="2"/>
      <c r="E414" s="29">
        <f>(C414-C$7)/C$8</f>
        <v>-5853.9814100405156</v>
      </c>
      <c r="F414" s="29">
        <f>ROUND(2*E414,0)/2</f>
        <v>-5854</v>
      </c>
      <c r="G414" s="28">
        <f>C414-(C$7+C$8*F414)</f>
        <v>1.806080000824295E-2</v>
      </c>
      <c r="I414" s="29">
        <f>G414</f>
        <v>1.806080000824295E-2</v>
      </c>
      <c r="J414" s="29"/>
      <c r="K414" s="29"/>
      <c r="L414" s="29"/>
      <c r="N414" s="29"/>
      <c r="O414" s="29">
        <f ca="1">+C$11+C$12*F414</f>
        <v>0.10362147065247455</v>
      </c>
      <c r="P414" s="29"/>
      <c r="Q414" s="83">
        <f>+C414-15018.5</f>
        <v>21796.872000000003</v>
      </c>
    </row>
    <row r="415" spans="1:17" x14ac:dyDescent="0.2">
      <c r="A415" s="26" t="s">
        <v>115</v>
      </c>
      <c r="B415" s="27" t="s">
        <v>52</v>
      </c>
      <c r="C415" s="26">
        <v>36815.372300000003</v>
      </c>
      <c r="D415" s="2"/>
      <c r="E415" s="29">
        <f>(C415-C$7)/C$8</f>
        <v>-5853.9811012508808</v>
      </c>
      <c r="F415" s="29">
        <f>ROUND(2*E415,0)/2</f>
        <v>-5854</v>
      </c>
      <c r="G415" s="28">
        <f>C415-(C$7+C$8*F415)</f>
        <v>1.836080000794027E-2</v>
      </c>
      <c r="H415" s="29">
        <f>G415</f>
        <v>1.836080000794027E-2</v>
      </c>
      <c r="I415" s="29"/>
      <c r="J415" s="29"/>
      <c r="K415" s="29"/>
      <c r="L415" s="29"/>
      <c r="N415" s="29"/>
      <c r="O415" s="29">
        <f ca="1">+C$11+C$12*F415</f>
        <v>0.10362147065247455</v>
      </c>
      <c r="P415" s="29"/>
      <c r="Q415" s="83">
        <f>+C415-15018.5</f>
        <v>21796.872300000003</v>
      </c>
    </row>
    <row r="416" spans="1:17" x14ac:dyDescent="0.2">
      <c r="A416" s="26" t="s">
        <v>105</v>
      </c>
      <c r="B416" s="27" t="s">
        <v>52</v>
      </c>
      <c r="C416" s="26">
        <v>36815.373</v>
      </c>
      <c r="D416" s="2"/>
      <c r="E416" s="29">
        <f>(C416-C$7)/C$8</f>
        <v>-5853.9803807417356</v>
      </c>
      <c r="F416" s="29">
        <f>ROUND(2*E416,0)/2</f>
        <v>-5854</v>
      </c>
      <c r="G416" s="28">
        <f>C416-(C$7+C$8*F416)</f>
        <v>1.9060800004808698E-2</v>
      </c>
      <c r="H416" s="29">
        <f>G416</f>
        <v>1.9060800004808698E-2</v>
      </c>
      <c r="I416" s="29"/>
      <c r="J416" s="29"/>
      <c r="K416" s="29"/>
      <c r="L416" s="29"/>
      <c r="N416" s="29"/>
      <c r="O416" s="29">
        <f ca="1">+C$11+C$12*F416</f>
        <v>0.10362147065247455</v>
      </c>
      <c r="P416" s="29"/>
      <c r="Q416" s="83">
        <f>+C416-15018.5</f>
        <v>21796.873</v>
      </c>
    </row>
    <row r="417" spans="1:17" x14ac:dyDescent="0.2">
      <c r="A417" s="26" t="s">
        <v>105</v>
      </c>
      <c r="B417" s="27" t="s">
        <v>52</v>
      </c>
      <c r="C417" s="26">
        <v>36816.343999999997</v>
      </c>
      <c r="D417" s="2"/>
      <c r="E417" s="29">
        <f>(C417-C$7)/C$8</f>
        <v>-5852.9809316224464</v>
      </c>
      <c r="F417" s="29">
        <f>ROUND(2*E417,0)/2</f>
        <v>-5853</v>
      </c>
      <c r="G417" s="28">
        <f>C417-(C$7+C$8*F417)</f>
        <v>1.8525599996792153E-2</v>
      </c>
      <c r="H417" s="29">
        <f>G417</f>
        <v>1.8525599996792153E-2</v>
      </c>
      <c r="I417" s="29"/>
      <c r="J417" s="29"/>
      <c r="K417" s="29"/>
      <c r="L417" s="29"/>
      <c r="N417" s="29"/>
      <c r="O417" s="29">
        <f ca="1">+C$11+C$12*F417</f>
        <v>0.10361235937828972</v>
      </c>
      <c r="P417" s="29"/>
      <c r="Q417" s="83">
        <f>+C417-15018.5</f>
        <v>21797.843999999997</v>
      </c>
    </row>
    <row r="418" spans="1:17" x14ac:dyDescent="0.2">
      <c r="A418" s="26" t="s">
        <v>115</v>
      </c>
      <c r="B418" s="27" t="s">
        <v>52</v>
      </c>
      <c r="C418" s="26">
        <v>36817.314200000001</v>
      </c>
      <c r="D418" s="2"/>
      <c r="E418" s="29">
        <f>(C418-C$7)/C$8</f>
        <v>-5851.9823059421797</v>
      </c>
      <c r="F418" s="29">
        <f>ROUND(2*E418,0)/2</f>
        <v>-5852</v>
      </c>
      <c r="G418" s="28">
        <f>C418-(C$7+C$8*F418)</f>
        <v>1.7190400001709349E-2</v>
      </c>
      <c r="H418" s="29">
        <f>G418</f>
        <v>1.7190400001709349E-2</v>
      </c>
      <c r="I418" s="29"/>
      <c r="J418" s="29"/>
      <c r="K418" s="29"/>
      <c r="L418" s="29"/>
      <c r="N418" s="29"/>
      <c r="O418" s="29">
        <f ca="1">+C$11+C$12*F418</f>
        <v>0.1036032481041049</v>
      </c>
      <c r="P418" s="29"/>
      <c r="Q418" s="83">
        <f>+C418-15018.5</f>
        <v>21798.814200000001</v>
      </c>
    </row>
    <row r="419" spans="1:17" x14ac:dyDescent="0.2">
      <c r="A419" s="26" t="s">
        <v>112</v>
      </c>
      <c r="B419" s="27" t="s">
        <v>52</v>
      </c>
      <c r="C419" s="26">
        <v>36842.576999999997</v>
      </c>
      <c r="D419" s="2"/>
      <c r="E419" s="29">
        <f>(C419-C$7)/C$8</f>
        <v>-5825.9793366210506</v>
      </c>
      <c r="F419" s="29">
        <f>ROUND(2*E419,0)/2</f>
        <v>-5826</v>
      </c>
      <c r="G419" s="28">
        <f>C419-(C$7+C$8*F419)</f>
        <v>2.0075200001883786E-2</v>
      </c>
      <c r="H419" s="29">
        <f>G419</f>
        <v>2.0075200001883786E-2</v>
      </c>
      <c r="I419" s="29"/>
      <c r="J419" s="29"/>
      <c r="K419" s="29"/>
      <c r="L419" s="29"/>
      <c r="N419" s="29"/>
      <c r="O419" s="29">
        <f ca="1">+C$11+C$12*F419</f>
        <v>0.10336635497529931</v>
      </c>
      <c r="P419" s="29"/>
      <c r="Q419" s="83">
        <f>+C419-15018.5</f>
        <v>21824.076999999997</v>
      </c>
    </row>
    <row r="420" spans="1:17" x14ac:dyDescent="0.2">
      <c r="A420" s="26" t="s">
        <v>112</v>
      </c>
      <c r="B420" s="27" t="s">
        <v>52</v>
      </c>
      <c r="C420" s="26">
        <v>36844.517</v>
      </c>
      <c r="D420" s="2"/>
      <c r="E420" s="29">
        <f>(C420-C$7)/C$8</f>
        <v>-5823.9824969800347</v>
      </c>
      <c r="F420" s="29">
        <f>ROUND(2*E420,0)/2</f>
        <v>-5824</v>
      </c>
      <c r="G420" s="28">
        <f>C420-(C$7+C$8*F420)</f>
        <v>1.7004799999995157E-2</v>
      </c>
      <c r="H420" s="29">
        <f>G420</f>
        <v>1.7004799999995157E-2</v>
      </c>
      <c r="I420" s="29"/>
      <c r="J420" s="29"/>
      <c r="K420" s="29"/>
      <c r="L420" s="29"/>
      <c r="N420" s="29"/>
      <c r="O420" s="29">
        <f ca="1">+C$11+C$12*F420</f>
        <v>0.10334813242692965</v>
      </c>
      <c r="P420" s="29"/>
      <c r="Q420" s="83">
        <f>+C420-15018.5</f>
        <v>21826.017</v>
      </c>
    </row>
    <row r="421" spans="1:17" x14ac:dyDescent="0.2">
      <c r="A421" s="26" t="s">
        <v>105</v>
      </c>
      <c r="B421" s="27" t="s">
        <v>52</v>
      </c>
      <c r="C421" s="26">
        <v>36845.489000000001</v>
      </c>
      <c r="D421" s="2"/>
      <c r="E421" s="29">
        <f>(C421-C$7)/C$8</f>
        <v>-5822.9820185619583</v>
      </c>
      <c r="F421" s="29">
        <f>ROUND(2*E421,0)/2</f>
        <v>-5823</v>
      </c>
      <c r="G421" s="28">
        <f>C421-(C$7+C$8*F421)</f>
        <v>1.7469600003096275E-2</v>
      </c>
      <c r="H421" s="29">
        <f>G421</f>
        <v>1.7469600003096275E-2</v>
      </c>
      <c r="I421" s="29"/>
      <c r="J421" s="29"/>
      <c r="K421" s="29"/>
      <c r="L421" s="29"/>
      <c r="N421" s="29"/>
      <c r="O421" s="29">
        <f ca="1">+C$11+C$12*F421</f>
        <v>0.10333902115274482</v>
      </c>
      <c r="P421" s="29"/>
      <c r="Q421" s="83">
        <f>+C421-15018.5</f>
        <v>21826.989000000001</v>
      </c>
    </row>
    <row r="422" spans="1:17" x14ac:dyDescent="0.2">
      <c r="A422" s="26" t="s">
        <v>116</v>
      </c>
      <c r="B422" s="27" t="s">
        <v>52</v>
      </c>
      <c r="C422" s="26">
        <v>36847.43</v>
      </c>
      <c r="D422" s="2"/>
      <c r="E422" s="29">
        <f>(C422-C$7)/C$8</f>
        <v>-5820.9841496221625</v>
      </c>
      <c r="F422" s="29">
        <f>ROUND(2*E422,0)/2</f>
        <v>-5821</v>
      </c>
      <c r="G422" s="28">
        <f>C422-(C$7+C$8*F422)</f>
        <v>1.5399200005049352E-2</v>
      </c>
      <c r="I422" s="29">
        <f>G422</f>
        <v>1.5399200005049352E-2</v>
      </c>
      <c r="J422" s="29"/>
      <c r="K422" s="29"/>
      <c r="L422" s="29"/>
      <c r="N422" s="29"/>
      <c r="O422" s="29">
        <f ca="1">+C$11+C$12*F422</f>
        <v>0.10332079860437517</v>
      </c>
      <c r="P422" s="29"/>
      <c r="Q422" s="83">
        <f>+C422-15018.5</f>
        <v>21828.93</v>
      </c>
    </row>
    <row r="423" spans="1:17" x14ac:dyDescent="0.2">
      <c r="A423" s="26" t="s">
        <v>115</v>
      </c>
      <c r="B423" s="27" t="s">
        <v>52</v>
      </c>
      <c r="C423" s="26">
        <v>36847.434099999999</v>
      </c>
      <c r="D423" s="2"/>
      <c r="E423" s="29">
        <f>(C423-C$7)/C$8</f>
        <v>-5820.979929497149</v>
      </c>
      <c r="F423" s="29">
        <f>ROUND(2*E423,0)/2</f>
        <v>-5821</v>
      </c>
      <c r="G423" s="28">
        <f>C423-(C$7+C$8*F423)</f>
        <v>1.9499200003338046E-2</v>
      </c>
      <c r="H423" s="29">
        <f>G423</f>
        <v>1.9499200003338046E-2</v>
      </c>
      <c r="I423" s="29"/>
      <c r="J423" s="29"/>
      <c r="K423" s="29"/>
      <c r="L423" s="29"/>
      <c r="N423" s="29"/>
      <c r="O423" s="29">
        <f ca="1">+C$11+C$12*F423</f>
        <v>0.10332079860437517</v>
      </c>
      <c r="P423" s="29"/>
      <c r="Q423" s="83">
        <f>+C423-15018.5</f>
        <v>21828.934099999999</v>
      </c>
    </row>
    <row r="424" spans="1:17" x14ac:dyDescent="0.2">
      <c r="A424" s="26" t="s">
        <v>117</v>
      </c>
      <c r="B424" s="27" t="s">
        <v>52</v>
      </c>
      <c r="C424" s="26">
        <v>36847.434999999998</v>
      </c>
      <c r="D424" s="2"/>
      <c r="E424" s="29">
        <f>(C424-C$7)/C$8</f>
        <v>-5820.9790031282446</v>
      </c>
      <c r="F424" s="29">
        <f>ROUND(2*E424,0)/2</f>
        <v>-5821</v>
      </c>
      <c r="G424" s="28">
        <f>C424-(C$7+C$8*F424)</f>
        <v>2.0399200002430007E-2</v>
      </c>
      <c r="H424" s="29">
        <f>G424</f>
        <v>2.0399200002430007E-2</v>
      </c>
      <c r="I424" s="29"/>
      <c r="J424" s="29"/>
      <c r="K424" s="29"/>
      <c r="L424" s="29"/>
      <c r="N424" s="29"/>
      <c r="O424" s="29">
        <f ca="1">+C$11+C$12*F424</f>
        <v>0.10332079860437517</v>
      </c>
      <c r="P424" s="29"/>
      <c r="Q424" s="83">
        <f>+C424-15018.5</f>
        <v>21828.934999999998</v>
      </c>
    </row>
    <row r="425" spans="1:17" x14ac:dyDescent="0.2">
      <c r="A425" s="26" t="s">
        <v>112</v>
      </c>
      <c r="B425" s="27" t="s">
        <v>52</v>
      </c>
      <c r="C425" s="26">
        <v>36847.436000000002</v>
      </c>
      <c r="D425" s="2"/>
      <c r="E425" s="29">
        <f>(C425-C$7)/C$8</f>
        <v>-5820.9779738294565</v>
      </c>
      <c r="F425" s="29">
        <f>ROUND(2*E425,0)/2</f>
        <v>-5821</v>
      </c>
      <c r="G425" s="28">
        <f>C425-(C$7+C$8*F425)</f>
        <v>2.1399200006271712E-2</v>
      </c>
      <c r="H425" s="29">
        <f>G425</f>
        <v>2.1399200006271712E-2</v>
      </c>
      <c r="I425" s="29"/>
      <c r="J425" s="29"/>
      <c r="K425" s="29"/>
      <c r="L425" s="29"/>
      <c r="N425" s="29"/>
      <c r="O425" s="29">
        <f ca="1">+C$11+C$12*F425</f>
        <v>0.10332079860437517</v>
      </c>
      <c r="P425" s="29"/>
      <c r="Q425" s="83">
        <f>+C425-15018.5</f>
        <v>21828.936000000002</v>
      </c>
    </row>
    <row r="426" spans="1:17" x14ac:dyDescent="0.2">
      <c r="A426" s="26" t="s">
        <v>112</v>
      </c>
      <c r="B426" s="27" t="s">
        <v>52</v>
      </c>
      <c r="C426" s="26">
        <v>36848.404999999999</v>
      </c>
      <c r="D426" s="2"/>
      <c r="E426" s="29">
        <f>(C426-C$7)/C$8</f>
        <v>-5819.9805833077371</v>
      </c>
      <c r="F426" s="29">
        <f>ROUND(2*E426,0)/2</f>
        <v>-5820</v>
      </c>
      <c r="G426" s="28">
        <f>C426-(C$7+C$8*F426)</f>
        <v>1.8863999997847714E-2</v>
      </c>
      <c r="H426" s="29">
        <f>G426</f>
        <v>1.8863999997847714E-2</v>
      </c>
      <c r="I426" s="29"/>
      <c r="J426" s="29"/>
      <c r="K426" s="29"/>
      <c r="L426" s="29"/>
      <c r="N426" s="29"/>
      <c r="O426" s="29">
        <f ca="1">+C$11+C$12*F426</f>
        <v>0.10331168733019033</v>
      </c>
      <c r="P426" s="29"/>
      <c r="Q426" s="83">
        <f>+C426-15018.5</f>
        <v>21829.904999999999</v>
      </c>
    </row>
    <row r="427" spans="1:17" x14ac:dyDescent="0.2">
      <c r="A427" s="26" t="s">
        <v>116</v>
      </c>
      <c r="B427" s="27" t="s">
        <v>52</v>
      </c>
      <c r="C427" s="26">
        <v>36849.373</v>
      </c>
      <c r="D427" s="2"/>
      <c r="E427" s="29">
        <f>(C427-C$7)/C$8</f>
        <v>-5818.9842220847968</v>
      </c>
      <c r="F427" s="29">
        <f>ROUND(2*E427,0)/2</f>
        <v>-5819</v>
      </c>
      <c r="G427" s="28">
        <f>C427-(C$7+C$8*F427)</f>
        <v>1.5328800000133924E-2</v>
      </c>
      <c r="I427" s="29">
        <f>G427</f>
        <v>1.5328800000133924E-2</v>
      </c>
      <c r="J427" s="29"/>
      <c r="K427" s="29"/>
      <c r="L427" s="29"/>
      <c r="N427" s="29"/>
      <c r="O427" s="29">
        <f ca="1">+C$11+C$12*F427</f>
        <v>0.10330257605600551</v>
      </c>
      <c r="P427" s="29"/>
      <c r="Q427" s="83">
        <f>+C427-15018.5</f>
        <v>21830.873</v>
      </c>
    </row>
    <row r="428" spans="1:17" x14ac:dyDescent="0.2">
      <c r="A428" s="26" t="s">
        <v>115</v>
      </c>
      <c r="B428" s="27" t="s">
        <v>52</v>
      </c>
      <c r="C428" s="26">
        <v>36849.375800000002</v>
      </c>
      <c r="D428" s="2"/>
      <c r="E428" s="29">
        <f>(C428-C$7)/C$8</f>
        <v>-5818.9813400481999</v>
      </c>
      <c r="F428" s="29">
        <f>ROUND(2*E428,0)/2</f>
        <v>-5819</v>
      </c>
      <c r="G428" s="28">
        <f>C428-(C$7+C$8*F428)</f>
        <v>1.8128800002159551E-2</v>
      </c>
      <c r="H428" s="29">
        <f>G428</f>
        <v>1.8128800002159551E-2</v>
      </c>
      <c r="I428" s="29"/>
      <c r="J428" s="29"/>
      <c r="K428" s="29"/>
      <c r="L428" s="29"/>
      <c r="N428" s="29"/>
      <c r="O428" s="29">
        <f ca="1">+C$11+C$12*F428</f>
        <v>0.10330257605600551</v>
      </c>
      <c r="P428" s="29"/>
      <c r="Q428" s="83">
        <f>+C428-15018.5</f>
        <v>21830.875800000002</v>
      </c>
    </row>
    <row r="429" spans="1:17" x14ac:dyDescent="0.2">
      <c r="A429" s="26" t="s">
        <v>112</v>
      </c>
      <c r="B429" s="27" t="s">
        <v>52</v>
      </c>
      <c r="C429" s="26">
        <v>36849.377999999997</v>
      </c>
      <c r="D429" s="2"/>
      <c r="E429" s="29">
        <f>(C429-C$7)/C$8</f>
        <v>-5818.9790755908798</v>
      </c>
      <c r="F429" s="29">
        <f>ROUND(2*E429,0)/2</f>
        <v>-5819</v>
      </c>
      <c r="G429" s="28">
        <f>C429-(C$7+C$8*F429)</f>
        <v>2.0328799997514579E-2</v>
      </c>
      <c r="H429" s="29">
        <f>G429</f>
        <v>2.0328799997514579E-2</v>
      </c>
      <c r="I429" s="29"/>
      <c r="J429" s="29"/>
      <c r="K429" s="29"/>
      <c r="L429" s="29"/>
      <c r="N429" s="29"/>
      <c r="O429" s="29">
        <f ca="1">+C$11+C$12*F429</f>
        <v>0.10330257605600551</v>
      </c>
      <c r="P429" s="29"/>
      <c r="Q429" s="83">
        <f>+C429-15018.5</f>
        <v>21830.877999999997</v>
      </c>
    </row>
    <row r="430" spans="1:17" x14ac:dyDescent="0.2">
      <c r="A430" s="26" t="s">
        <v>105</v>
      </c>
      <c r="B430" s="27" t="s">
        <v>52</v>
      </c>
      <c r="C430" s="26">
        <v>36849.379000000001</v>
      </c>
      <c r="D430" s="2"/>
      <c r="E430" s="29">
        <f>(C430-C$7)/C$8</f>
        <v>-5818.9780462920917</v>
      </c>
      <c r="F430" s="29">
        <f>ROUND(2*E430,0)/2</f>
        <v>-5819</v>
      </c>
      <c r="G430" s="28">
        <f>C430-(C$7+C$8*F430)</f>
        <v>2.1328800001356285E-2</v>
      </c>
      <c r="H430" s="29">
        <f>G430</f>
        <v>2.1328800001356285E-2</v>
      </c>
      <c r="I430" s="29"/>
      <c r="J430" s="29"/>
      <c r="K430" s="29"/>
      <c r="L430" s="29"/>
      <c r="N430" s="29"/>
      <c r="O430" s="29">
        <f ca="1">+C$11+C$12*F430</f>
        <v>0.10330257605600551</v>
      </c>
      <c r="P430" s="29"/>
      <c r="Q430" s="83">
        <f>+C430-15018.5</f>
        <v>21830.879000000001</v>
      </c>
    </row>
    <row r="431" spans="1:17" x14ac:dyDescent="0.2">
      <c r="A431" s="26" t="s">
        <v>112</v>
      </c>
      <c r="B431" s="27" t="s">
        <v>52</v>
      </c>
      <c r="C431" s="26">
        <v>36850.349000000002</v>
      </c>
      <c r="D431" s="2"/>
      <c r="E431" s="29">
        <f>(C431-C$7)/C$8</f>
        <v>-5817.9796264715842</v>
      </c>
      <c r="F431" s="29">
        <f>ROUND(2*E431,0)/2</f>
        <v>-5818</v>
      </c>
      <c r="G431" s="28">
        <f>C431-(C$7+C$8*F431)</f>
        <v>1.9793600004049949E-2</v>
      </c>
      <c r="H431" s="29">
        <f>G431</f>
        <v>1.9793600004049949E-2</v>
      </c>
      <c r="I431" s="29"/>
      <c r="J431" s="29"/>
      <c r="K431" s="29"/>
      <c r="L431" s="29"/>
      <c r="N431" s="29"/>
      <c r="O431" s="29">
        <f ca="1">+C$11+C$12*F431</f>
        <v>0.10329346478182067</v>
      </c>
      <c r="P431" s="29"/>
      <c r="Q431" s="83">
        <f>+C431-15018.5</f>
        <v>21831.849000000002</v>
      </c>
    </row>
    <row r="432" spans="1:17" x14ac:dyDescent="0.2">
      <c r="A432" s="26" t="s">
        <v>116</v>
      </c>
      <c r="B432" s="27" t="s">
        <v>52</v>
      </c>
      <c r="C432" s="26">
        <v>36851.321000000004</v>
      </c>
      <c r="D432" s="2"/>
      <c r="E432" s="29">
        <f>(C432-C$7)/C$8</f>
        <v>-5816.9791480535077</v>
      </c>
      <c r="F432" s="29">
        <f>ROUND(2*E432,0)/2</f>
        <v>-5817</v>
      </c>
      <c r="G432" s="28">
        <f>C432-(C$7+C$8*F432)</f>
        <v>2.0258400007151067E-2</v>
      </c>
      <c r="I432" s="29">
        <f>G432</f>
        <v>2.0258400007151067E-2</v>
      </c>
      <c r="J432" s="29"/>
      <c r="K432" s="29"/>
      <c r="L432" s="29"/>
      <c r="N432" s="29"/>
      <c r="O432" s="29">
        <f ca="1">+C$11+C$12*F432</f>
        <v>0.10328435350763585</v>
      </c>
      <c r="P432" s="29"/>
      <c r="Q432" s="83">
        <f>+C432-15018.5</f>
        <v>21832.821000000004</v>
      </c>
    </row>
    <row r="433" spans="1:17" x14ac:dyDescent="0.2">
      <c r="A433" s="26" t="s">
        <v>112</v>
      </c>
      <c r="B433" s="27" t="s">
        <v>52</v>
      </c>
      <c r="C433" s="26">
        <v>36884.351000000002</v>
      </c>
      <c r="D433" s="2"/>
      <c r="E433" s="29">
        <f>(C433-C$7)/C$8</f>
        <v>-5782.9814092170773</v>
      </c>
      <c r="F433" s="29">
        <f>ROUND(2*E433,0)/2</f>
        <v>-5783</v>
      </c>
      <c r="G433" s="28">
        <f>C433-(C$7+C$8*F433)</f>
        <v>1.8061600007058587E-2</v>
      </c>
      <c r="H433" s="29">
        <f>G433</f>
        <v>1.8061600007058587E-2</v>
      </c>
      <c r="I433" s="29"/>
      <c r="J433" s="29"/>
      <c r="K433" s="29"/>
      <c r="L433" s="29"/>
      <c r="N433" s="29"/>
      <c r="O433" s="29">
        <f ca="1">+C$11+C$12*F433</f>
        <v>0.10297457018535162</v>
      </c>
      <c r="P433" s="29"/>
      <c r="Q433" s="83">
        <f>+C433-15018.5</f>
        <v>21865.851000000002</v>
      </c>
    </row>
    <row r="434" spans="1:17" x14ac:dyDescent="0.2">
      <c r="A434" s="26" t="s">
        <v>112</v>
      </c>
      <c r="B434" s="27" t="s">
        <v>52</v>
      </c>
      <c r="C434" s="26">
        <v>36887.267</v>
      </c>
      <c r="D434" s="2"/>
      <c r="E434" s="29">
        <f>(C434-C$7)/C$8</f>
        <v>-5779.9799739628552</v>
      </c>
      <c r="F434" s="29">
        <f>ROUND(2*E434,0)/2</f>
        <v>-5780</v>
      </c>
      <c r="G434" s="28">
        <f>C434-(C$7+C$8*F434)</f>
        <v>1.9456000001810025E-2</v>
      </c>
      <c r="H434" s="29">
        <f>G434</f>
        <v>1.9456000001810025E-2</v>
      </c>
      <c r="I434" s="29"/>
      <c r="J434" s="29"/>
      <c r="K434" s="29"/>
      <c r="L434" s="29"/>
      <c r="N434" s="29"/>
      <c r="O434" s="29">
        <f ca="1">+C$11+C$12*F434</f>
        <v>0.10294723636279714</v>
      </c>
      <c r="P434" s="29"/>
      <c r="Q434" s="83">
        <f>+C434-15018.5</f>
        <v>21868.767</v>
      </c>
    </row>
    <row r="435" spans="1:17" x14ac:dyDescent="0.2">
      <c r="A435" s="26" t="s">
        <v>112</v>
      </c>
      <c r="B435" s="27" t="s">
        <v>52</v>
      </c>
      <c r="C435" s="26">
        <v>37151.525999999998</v>
      </c>
      <c r="D435" s="2"/>
      <c r="E435" s="29">
        <f>(C435-C$7)/C$8</f>
        <v>-5507.9785065945107</v>
      </c>
      <c r="F435" s="29">
        <f>ROUND(2*E435,0)/2</f>
        <v>-5508</v>
      </c>
      <c r="G435" s="28">
        <f>C435-(C$7+C$8*F435)</f>
        <v>2.0881600001303013E-2</v>
      </c>
      <c r="H435" s="29">
        <f>G435</f>
        <v>2.0881600001303013E-2</v>
      </c>
      <c r="I435" s="29"/>
      <c r="J435" s="29"/>
      <c r="K435" s="29"/>
      <c r="L435" s="29"/>
      <c r="N435" s="29"/>
      <c r="O435" s="29">
        <f ca="1">+C$11+C$12*F435</f>
        <v>0.10046896978452338</v>
      </c>
      <c r="P435" s="29"/>
      <c r="Q435" s="83">
        <f>+C435-15018.5</f>
        <v>22133.025999999998</v>
      </c>
    </row>
    <row r="436" spans="1:17" x14ac:dyDescent="0.2">
      <c r="A436" s="30" t="s">
        <v>118</v>
      </c>
      <c r="B436" s="31"/>
      <c r="C436" s="2">
        <v>37151.527999999998</v>
      </c>
      <c r="D436" s="2"/>
      <c r="E436" s="1">
        <f>(C436-C$7)/C$8</f>
        <v>-5507.9764479969426</v>
      </c>
      <c r="F436" s="1">
        <f>ROUND(2*E436,0)/2</f>
        <v>-5508</v>
      </c>
      <c r="G436" s="2">
        <f>C436-(C$7+C$8*F436)</f>
        <v>2.2881600001710467E-2</v>
      </c>
      <c r="I436" s="1">
        <f>G436</f>
        <v>2.2881600001710467E-2</v>
      </c>
      <c r="O436" s="1">
        <f ca="1">+C$11+C$12*F436</f>
        <v>0.10046896978452338</v>
      </c>
      <c r="Q436" s="84">
        <f>+C436-15018.5</f>
        <v>22133.027999999998</v>
      </c>
    </row>
    <row r="437" spans="1:17" x14ac:dyDescent="0.2">
      <c r="A437" s="26" t="s">
        <v>112</v>
      </c>
      <c r="B437" s="27" t="s">
        <v>52</v>
      </c>
      <c r="C437" s="26">
        <v>37188.438999999998</v>
      </c>
      <c r="D437" s="2"/>
      <c r="E437" s="29">
        <f>(C437-C$7)/C$8</f>
        <v>-5469.9840005797005</v>
      </c>
      <c r="F437" s="29">
        <f>ROUND(2*E437,0)/2</f>
        <v>-5470</v>
      </c>
      <c r="G437" s="28">
        <f>C437-(C$7+C$8*F437)</f>
        <v>1.5544000001682434E-2</v>
      </c>
      <c r="H437" s="29"/>
      <c r="I437" s="29">
        <f>G437</f>
        <v>1.5544000001682434E-2</v>
      </c>
      <c r="J437" s="29"/>
      <c r="K437" s="29"/>
      <c r="L437" s="29"/>
      <c r="N437" s="29"/>
      <c r="O437" s="29">
        <f ca="1">+C$11+C$12*F437</f>
        <v>0.10012274136549984</v>
      </c>
      <c r="P437" s="29"/>
      <c r="Q437" s="83">
        <f>+C437-15018.5</f>
        <v>22169.938999999998</v>
      </c>
    </row>
    <row r="438" spans="1:17" x14ac:dyDescent="0.2">
      <c r="A438" s="26" t="s">
        <v>112</v>
      </c>
      <c r="B438" s="27" t="s">
        <v>52</v>
      </c>
      <c r="C438" s="26">
        <v>37188.442999999999</v>
      </c>
      <c r="D438" s="2"/>
      <c r="E438" s="29">
        <f>(C438-C$7)/C$8</f>
        <v>-5469.9798833845634</v>
      </c>
      <c r="F438" s="29">
        <f>ROUND(2*E438,0)/2</f>
        <v>-5470</v>
      </c>
      <c r="G438" s="28">
        <f>C438-(C$7+C$8*F438)</f>
        <v>1.9544000002497341E-2</v>
      </c>
      <c r="H438" s="29"/>
      <c r="I438" s="29">
        <f>G438</f>
        <v>1.9544000002497341E-2</v>
      </c>
      <c r="J438" s="29"/>
      <c r="K438" s="29"/>
      <c r="L438" s="29"/>
      <c r="N438" s="29"/>
      <c r="O438" s="29">
        <f ca="1">+C$11+C$12*F438</f>
        <v>0.10012274136549984</v>
      </c>
      <c r="P438" s="29"/>
      <c r="Q438" s="83">
        <f>+C438-15018.5</f>
        <v>22169.942999999999</v>
      </c>
    </row>
    <row r="439" spans="1:17" x14ac:dyDescent="0.2">
      <c r="A439" s="26" t="s">
        <v>119</v>
      </c>
      <c r="B439" s="27" t="s">
        <v>52</v>
      </c>
      <c r="C439" s="26">
        <v>37190.383000000002</v>
      </c>
      <c r="D439" s="2"/>
      <c r="E439" s="29">
        <f>(C439-C$7)/C$8</f>
        <v>-5467.9830437435476</v>
      </c>
      <c r="F439" s="29">
        <f>ROUND(2*E439,0)/2</f>
        <v>-5468</v>
      </c>
      <c r="G439" s="28">
        <f>C439-(C$7+C$8*F439)</f>
        <v>1.6473600000608712E-2</v>
      </c>
      <c r="H439" s="29"/>
      <c r="I439" s="29"/>
      <c r="J439" s="29">
        <f>G439</f>
        <v>1.6473600000608712E-2</v>
      </c>
      <c r="K439" s="29"/>
      <c r="L439" s="29"/>
      <c r="N439" s="29"/>
      <c r="O439" s="29">
        <f ca="1">+C$11+C$12*F439</f>
        <v>0.10010451881713019</v>
      </c>
      <c r="P439" s="29"/>
      <c r="Q439" s="83">
        <f>+C439-15018.5</f>
        <v>22171.883000000002</v>
      </c>
    </row>
    <row r="440" spans="1:17" x14ac:dyDescent="0.2">
      <c r="A440" s="26" t="s">
        <v>119</v>
      </c>
      <c r="B440" s="27" t="s">
        <v>52</v>
      </c>
      <c r="C440" s="26">
        <v>37191.355000000003</v>
      </c>
      <c r="D440" s="2"/>
      <c r="E440" s="29">
        <f>(C440-C$7)/C$8</f>
        <v>-5466.9825653254711</v>
      </c>
      <c r="F440" s="29">
        <f>ROUND(2*E440,0)/2</f>
        <v>-5467</v>
      </c>
      <c r="G440" s="28">
        <f>C440-(C$7+C$8*F440)</f>
        <v>1.693840000370983E-2</v>
      </c>
      <c r="H440" s="29"/>
      <c r="I440" s="29"/>
      <c r="J440" s="29">
        <f>G440</f>
        <v>1.693840000370983E-2</v>
      </c>
      <c r="K440" s="29"/>
      <c r="L440" s="29"/>
      <c r="N440" s="29"/>
      <c r="O440" s="29">
        <f ca="1">+C$11+C$12*F440</f>
        <v>0.10009540754294535</v>
      </c>
      <c r="P440" s="29"/>
      <c r="Q440" s="83">
        <f>+C440-15018.5</f>
        <v>22172.855000000003</v>
      </c>
    </row>
    <row r="441" spans="1:17" x14ac:dyDescent="0.2">
      <c r="A441" s="26" t="s">
        <v>119</v>
      </c>
      <c r="B441" s="27" t="s">
        <v>52</v>
      </c>
      <c r="C441" s="26">
        <v>37191.355300000003</v>
      </c>
      <c r="D441" s="2"/>
      <c r="E441" s="29">
        <f>(C441-C$7)/C$8</f>
        <v>-5466.9822565358354</v>
      </c>
      <c r="F441" s="29">
        <f>ROUND(2*E441,0)/2</f>
        <v>-5467</v>
      </c>
      <c r="G441" s="28">
        <f>C441-(C$7+C$8*F441)</f>
        <v>1.7238400003407151E-2</v>
      </c>
      <c r="H441" s="29"/>
      <c r="I441" s="29"/>
      <c r="J441" s="29">
        <f>G441</f>
        <v>1.7238400003407151E-2</v>
      </c>
      <c r="K441" s="29"/>
      <c r="L441" s="29"/>
      <c r="N441" s="29"/>
      <c r="O441" s="29">
        <f ca="1">+C$11+C$12*F441</f>
        <v>0.10009540754294535</v>
      </c>
      <c r="P441" s="29"/>
      <c r="Q441" s="83">
        <f>+C441-15018.5</f>
        <v>22172.855300000003</v>
      </c>
    </row>
    <row r="442" spans="1:17" x14ac:dyDescent="0.2">
      <c r="A442" s="26" t="s">
        <v>119</v>
      </c>
      <c r="B442" s="27" t="s">
        <v>52</v>
      </c>
      <c r="C442" s="26">
        <v>37191.355600000003</v>
      </c>
      <c r="D442" s="2"/>
      <c r="E442" s="29">
        <f>(C442-C$7)/C$8</f>
        <v>-5466.9819477462006</v>
      </c>
      <c r="F442" s="29">
        <f>ROUND(2*E442,0)/2</f>
        <v>-5467</v>
      </c>
      <c r="G442" s="28">
        <f>C442-(C$7+C$8*F442)</f>
        <v>1.7538400003104471E-2</v>
      </c>
      <c r="H442" s="29"/>
      <c r="I442" s="29"/>
      <c r="J442" s="29">
        <f>G442</f>
        <v>1.7538400003104471E-2</v>
      </c>
      <c r="K442" s="29"/>
      <c r="L442" s="29"/>
      <c r="N442" s="29"/>
      <c r="O442" s="29">
        <f ca="1">+C$11+C$12*F442</f>
        <v>0.10009540754294535</v>
      </c>
      <c r="P442" s="29"/>
      <c r="Q442" s="83">
        <f>+C442-15018.5</f>
        <v>22172.855600000003</v>
      </c>
    </row>
    <row r="443" spans="1:17" x14ac:dyDescent="0.2">
      <c r="A443" s="26" t="s">
        <v>119</v>
      </c>
      <c r="B443" s="27" t="s">
        <v>52</v>
      </c>
      <c r="C443" s="26">
        <v>37191.3557</v>
      </c>
      <c r="D443" s="2"/>
      <c r="E443" s="29">
        <f>(C443-C$7)/C$8</f>
        <v>-5466.9818448163251</v>
      </c>
      <c r="F443" s="29">
        <f>ROUND(2*E443,0)/2</f>
        <v>-5467</v>
      </c>
      <c r="G443" s="28">
        <f>C443-(C$7+C$8*F443)</f>
        <v>1.7638400000578258E-2</v>
      </c>
      <c r="H443" s="29"/>
      <c r="I443" s="29"/>
      <c r="J443" s="29">
        <f>G443</f>
        <v>1.7638400000578258E-2</v>
      </c>
      <c r="K443" s="29"/>
      <c r="L443" s="29"/>
      <c r="N443" s="29"/>
      <c r="O443" s="29">
        <f ca="1">+C$11+C$12*F443</f>
        <v>0.10009540754294535</v>
      </c>
      <c r="P443" s="29"/>
      <c r="Q443" s="83">
        <f>+C443-15018.5</f>
        <v>22172.8557</v>
      </c>
    </row>
    <row r="444" spans="1:17" x14ac:dyDescent="0.2">
      <c r="A444" s="26" t="s">
        <v>119</v>
      </c>
      <c r="B444" s="27" t="s">
        <v>52</v>
      </c>
      <c r="C444" s="26">
        <v>37191.356299999999</v>
      </c>
      <c r="D444" s="2"/>
      <c r="E444" s="29">
        <f>(C444-C$7)/C$8</f>
        <v>-5466.9812272370555</v>
      </c>
      <c r="F444" s="29">
        <f>ROUND(2*E444,0)/2</f>
        <v>-5467</v>
      </c>
      <c r="G444" s="28">
        <f>C444-(C$7+C$8*F444)</f>
        <v>1.8238399999972899E-2</v>
      </c>
      <c r="H444" s="29"/>
      <c r="I444" s="29"/>
      <c r="J444" s="29">
        <f>G444</f>
        <v>1.8238399999972899E-2</v>
      </c>
      <c r="K444" s="29"/>
      <c r="L444" s="29"/>
      <c r="N444" s="29"/>
      <c r="O444" s="29">
        <f ca="1">+C$11+C$12*F444</f>
        <v>0.10009540754294535</v>
      </c>
      <c r="P444" s="29"/>
      <c r="Q444" s="83">
        <f>+C444-15018.5</f>
        <v>22172.856299999999</v>
      </c>
    </row>
    <row r="445" spans="1:17" x14ac:dyDescent="0.2">
      <c r="A445" s="26" t="s">
        <v>120</v>
      </c>
      <c r="B445" s="27" t="s">
        <v>52</v>
      </c>
      <c r="C445" s="26">
        <v>37191.358</v>
      </c>
      <c r="D445" s="2"/>
      <c r="E445" s="29">
        <f>(C445-C$7)/C$8</f>
        <v>-5466.9794774291222</v>
      </c>
      <c r="F445" s="29">
        <f>ROUND(2*E445,0)/2</f>
        <v>-5467</v>
      </c>
      <c r="G445" s="28">
        <f>C445-(C$7+C$8*F445)</f>
        <v>1.9938400000683032E-2</v>
      </c>
      <c r="H445" s="29">
        <f>G445</f>
        <v>1.9938400000683032E-2</v>
      </c>
      <c r="I445" s="29"/>
      <c r="J445" s="29"/>
      <c r="K445" s="29"/>
      <c r="L445" s="29"/>
      <c r="N445" s="29"/>
      <c r="O445" s="29">
        <f ca="1">+C$11+C$12*F445</f>
        <v>0.10009540754294535</v>
      </c>
      <c r="P445" s="29"/>
      <c r="Q445" s="83">
        <f>+C445-15018.5</f>
        <v>22172.858</v>
      </c>
    </row>
    <row r="446" spans="1:17" x14ac:dyDescent="0.2">
      <c r="A446" s="26" t="s">
        <v>112</v>
      </c>
      <c r="B446" s="27" t="s">
        <v>52</v>
      </c>
      <c r="C446" s="26">
        <v>37191.358</v>
      </c>
      <c r="D446" s="2"/>
      <c r="E446" s="29">
        <f>(C446-C$7)/C$8</f>
        <v>-5466.9794774291222</v>
      </c>
      <c r="F446" s="29">
        <f>ROUND(2*E446,0)/2</f>
        <v>-5467</v>
      </c>
      <c r="G446" s="28">
        <f>C446-(C$7+C$8*F446)</f>
        <v>1.9938400000683032E-2</v>
      </c>
      <c r="H446" s="29"/>
      <c r="I446" s="29">
        <f>G446</f>
        <v>1.9938400000683032E-2</v>
      </c>
      <c r="J446" s="29"/>
      <c r="K446" s="29"/>
      <c r="L446" s="29"/>
      <c r="N446" s="29"/>
      <c r="O446" s="29">
        <f ca="1">+C$11+C$12*F446</f>
        <v>0.10009540754294535</v>
      </c>
      <c r="P446" s="29"/>
      <c r="Q446" s="83">
        <f>+C446-15018.5</f>
        <v>22172.858</v>
      </c>
    </row>
    <row r="447" spans="1:17" x14ac:dyDescent="0.2">
      <c r="A447" s="26" t="s">
        <v>119</v>
      </c>
      <c r="B447" s="27" t="s">
        <v>52</v>
      </c>
      <c r="C447" s="26">
        <v>37192.322999999997</v>
      </c>
      <c r="D447" s="2"/>
      <c r="E447" s="29">
        <f>(C447-C$7)/C$8</f>
        <v>-5465.986204102539</v>
      </c>
      <c r="F447" s="29">
        <f>ROUND(2*E447,0)/2</f>
        <v>-5466</v>
      </c>
      <c r="G447" s="28">
        <f>C447-(C$7+C$8*F447)</f>
        <v>1.3403199998720083E-2</v>
      </c>
      <c r="H447" s="29"/>
      <c r="I447" s="29"/>
      <c r="J447" s="29">
        <f>G447</f>
        <v>1.3403199998720083E-2</v>
      </c>
      <c r="K447" s="29"/>
      <c r="L447" s="29"/>
      <c r="N447" s="29"/>
      <c r="O447" s="29">
        <f ca="1">+C$11+C$12*F447</f>
        <v>0.10008629626876053</v>
      </c>
      <c r="P447" s="29"/>
      <c r="Q447" s="83">
        <f>+C447-15018.5</f>
        <v>22173.822999999997</v>
      </c>
    </row>
    <row r="448" spans="1:17" x14ac:dyDescent="0.2">
      <c r="A448" s="26" t="s">
        <v>119</v>
      </c>
      <c r="B448" s="27" t="s">
        <v>52</v>
      </c>
      <c r="C448" s="26">
        <v>37192.325199999999</v>
      </c>
      <c r="D448" s="2"/>
      <c r="E448" s="29">
        <f>(C448-C$7)/C$8</f>
        <v>-5465.9839396452107</v>
      </c>
      <c r="F448" s="29">
        <f>ROUND(2*E448,0)/2</f>
        <v>-5466</v>
      </c>
      <c r="G448" s="28">
        <f>C448-(C$7+C$8*F448)</f>
        <v>1.560320000135107E-2</v>
      </c>
      <c r="H448" s="29"/>
      <c r="I448" s="29"/>
      <c r="J448" s="29">
        <f>G448</f>
        <v>1.560320000135107E-2</v>
      </c>
      <c r="K448" s="29"/>
      <c r="L448" s="29"/>
      <c r="N448" s="29"/>
      <c r="O448" s="29">
        <f ca="1">+C$11+C$12*F448</f>
        <v>0.10008629626876053</v>
      </c>
      <c r="P448" s="29"/>
      <c r="Q448" s="83">
        <f>+C448-15018.5</f>
        <v>22173.825199999999</v>
      </c>
    </row>
    <row r="449" spans="1:17" x14ac:dyDescent="0.2">
      <c r="A449" s="26" t="s">
        <v>119</v>
      </c>
      <c r="B449" s="27" t="s">
        <v>52</v>
      </c>
      <c r="C449" s="26">
        <v>37192.325499999999</v>
      </c>
      <c r="D449" s="2"/>
      <c r="E449" s="29">
        <f>(C449-C$7)/C$8</f>
        <v>-5465.9836308555759</v>
      </c>
      <c r="F449" s="29">
        <f>ROUND(2*E449,0)/2</f>
        <v>-5466</v>
      </c>
      <c r="G449" s="28">
        <f>C449-(C$7+C$8*F449)</f>
        <v>1.590320000104839E-2</v>
      </c>
      <c r="H449" s="29"/>
      <c r="I449" s="29"/>
      <c r="J449" s="29">
        <f>G449</f>
        <v>1.590320000104839E-2</v>
      </c>
      <c r="K449" s="29"/>
      <c r="L449" s="29"/>
      <c r="N449" s="29"/>
      <c r="O449" s="29">
        <f ca="1">+C$11+C$12*F449</f>
        <v>0.10008629626876053</v>
      </c>
      <c r="P449" s="29"/>
      <c r="Q449" s="83">
        <f>+C449-15018.5</f>
        <v>22173.825499999999</v>
      </c>
    </row>
    <row r="450" spans="1:17" x14ac:dyDescent="0.2">
      <c r="A450" s="26" t="s">
        <v>120</v>
      </c>
      <c r="B450" s="27" t="s">
        <v>52</v>
      </c>
      <c r="C450" s="26">
        <v>37192.328000000001</v>
      </c>
      <c r="D450" s="2"/>
      <c r="E450" s="29">
        <f>(C450-C$7)/C$8</f>
        <v>-5465.9810576086138</v>
      </c>
      <c r="F450" s="29">
        <f>ROUND(2*E450,0)/2</f>
        <v>-5466</v>
      </c>
      <c r="G450" s="28">
        <f>C450-(C$7+C$8*F450)</f>
        <v>1.8403200003376696E-2</v>
      </c>
      <c r="H450" s="29">
        <f>G450</f>
        <v>1.8403200003376696E-2</v>
      </c>
      <c r="I450" s="29"/>
      <c r="J450" s="29"/>
      <c r="K450" s="29"/>
      <c r="L450" s="29"/>
      <c r="N450" s="29"/>
      <c r="O450" s="29">
        <f ca="1">+C$11+C$12*F450</f>
        <v>0.10008629626876053</v>
      </c>
      <c r="P450" s="29"/>
      <c r="Q450" s="83">
        <f>+C450-15018.5</f>
        <v>22173.828000000001</v>
      </c>
    </row>
    <row r="451" spans="1:17" x14ac:dyDescent="0.2">
      <c r="A451" s="30" t="s">
        <v>118</v>
      </c>
      <c r="B451" s="31"/>
      <c r="C451" s="2">
        <v>37192.332999999999</v>
      </c>
      <c r="D451" s="2"/>
      <c r="E451" s="1">
        <f>(C451-C$7)/C$8</f>
        <v>-5465.9759111146968</v>
      </c>
      <c r="F451" s="1">
        <f>ROUND(2*E451,0)/2</f>
        <v>-5466</v>
      </c>
      <c r="G451" s="2">
        <f>C451-(C$7+C$8*F451)</f>
        <v>2.3403200000757352E-2</v>
      </c>
      <c r="I451" s="1">
        <f>G451</f>
        <v>2.3403200000757352E-2</v>
      </c>
      <c r="O451" s="1">
        <f ca="1">+C$11+C$12*F451</f>
        <v>0.10008629626876053</v>
      </c>
      <c r="Q451" s="84">
        <f>+C451-15018.5</f>
        <v>22173.832999999999</v>
      </c>
    </row>
    <row r="452" spans="1:17" x14ac:dyDescent="0.2">
      <c r="A452" s="26" t="s">
        <v>121</v>
      </c>
      <c r="B452" s="27" t="s">
        <v>52</v>
      </c>
      <c r="C452" s="26">
        <v>37192.334000000003</v>
      </c>
      <c r="D452" s="2"/>
      <c r="E452" s="29">
        <f>(C452-C$7)/C$8</f>
        <v>-5465.9748818159087</v>
      </c>
      <c r="F452" s="29">
        <f>ROUND(2*E452,0)/2</f>
        <v>-5466</v>
      </c>
      <c r="G452" s="28">
        <f>C452-(C$7+C$8*F452)</f>
        <v>2.4403200004599057E-2</v>
      </c>
      <c r="H452" s="29">
        <f>G452</f>
        <v>2.4403200004599057E-2</v>
      </c>
      <c r="I452" s="29"/>
      <c r="J452" s="29"/>
      <c r="K452" s="29"/>
      <c r="L452" s="29"/>
      <c r="N452" s="29"/>
      <c r="O452" s="29">
        <f ca="1">+C$11+C$12*F452</f>
        <v>0.10008629626876053</v>
      </c>
      <c r="P452" s="29"/>
      <c r="Q452" s="83">
        <f>+C452-15018.5</f>
        <v>22173.834000000003</v>
      </c>
    </row>
    <row r="453" spans="1:17" x14ac:dyDescent="0.2">
      <c r="A453" s="26" t="s">
        <v>122</v>
      </c>
      <c r="B453" s="27" t="s">
        <v>52</v>
      </c>
      <c r="C453" s="26">
        <v>37193.296000000002</v>
      </c>
      <c r="D453" s="2"/>
      <c r="E453" s="29">
        <f>(C453-C$7)/C$8</f>
        <v>-5464.9846963856744</v>
      </c>
      <c r="F453" s="29">
        <f>ROUND(2*E453,0)/2</f>
        <v>-5465</v>
      </c>
      <c r="G453" s="28">
        <f>C453-(C$7+C$8*F453)</f>
        <v>1.4868000005662907E-2</v>
      </c>
      <c r="H453" s="29">
        <f>G453</f>
        <v>1.4868000005662907E-2</v>
      </c>
      <c r="I453" s="29"/>
      <c r="J453" s="29"/>
      <c r="K453" s="29"/>
      <c r="L453" s="29"/>
      <c r="N453" s="29"/>
      <c r="O453" s="29">
        <f ca="1">+C$11+C$12*F453</f>
        <v>0.1000771849945757</v>
      </c>
      <c r="P453" s="29"/>
      <c r="Q453" s="83">
        <f>+C453-15018.5</f>
        <v>22174.796000000002</v>
      </c>
    </row>
    <row r="454" spans="1:17" x14ac:dyDescent="0.2">
      <c r="A454" s="30" t="s">
        <v>123</v>
      </c>
      <c r="B454" s="31" t="s">
        <v>52</v>
      </c>
      <c r="C454" s="2">
        <v>37220.508999999998</v>
      </c>
      <c r="D454" s="2"/>
      <c r="E454" s="1">
        <f>(C454-C$7)/C$8</f>
        <v>-5436.9743885759353</v>
      </c>
      <c r="F454" s="1">
        <f>ROUND(2*E454,0)/2</f>
        <v>-5437</v>
      </c>
      <c r="G454" s="2">
        <f>C454-(C$7+C$8*F454)</f>
        <v>2.4882400000933558E-2</v>
      </c>
      <c r="I454" s="1">
        <f>G454</f>
        <v>2.4882400000933558E-2</v>
      </c>
      <c r="O454" s="1">
        <f ca="1">+C$11+C$12*F454</f>
        <v>9.9822069317400453E-2</v>
      </c>
      <c r="Q454" s="84">
        <f>+C454-15018.5</f>
        <v>22202.008999999998</v>
      </c>
    </row>
    <row r="455" spans="1:17" x14ac:dyDescent="0.2">
      <c r="A455" s="26" t="s">
        <v>111</v>
      </c>
      <c r="B455" s="27" t="s">
        <v>52</v>
      </c>
      <c r="C455" s="26">
        <v>37222.421999999999</v>
      </c>
      <c r="D455" s="2"/>
      <c r="E455" s="29">
        <f>(C455-C$7)/C$8</f>
        <v>-5435.0053400020906</v>
      </c>
      <c r="F455" s="29">
        <f>ROUND(2*E455,0)/2</f>
        <v>-5435</v>
      </c>
      <c r="G455" s="28">
        <f>C455-(C$7+C$8*F455)</f>
        <v>-5.1880000028177164E-3</v>
      </c>
      <c r="H455" s="29"/>
      <c r="I455" s="29">
        <f>G455</f>
        <v>-5.1880000028177164E-3</v>
      </c>
      <c r="K455" s="29"/>
      <c r="L455" s="29"/>
      <c r="N455" s="29"/>
      <c r="O455" s="29">
        <f ca="1">+C$11+C$12*F455</f>
        <v>9.9803846769030799E-2</v>
      </c>
      <c r="P455" s="29"/>
      <c r="Q455" s="83">
        <f>+C455-15018.5</f>
        <v>22203.921999999999</v>
      </c>
    </row>
    <row r="456" spans="1:17" x14ac:dyDescent="0.2">
      <c r="A456" s="26" t="s">
        <v>112</v>
      </c>
      <c r="B456" s="27" t="s">
        <v>52</v>
      </c>
      <c r="C456" s="26">
        <v>37222.449000000001</v>
      </c>
      <c r="D456" s="2"/>
      <c r="E456" s="29">
        <f>(C456-C$7)/C$8</f>
        <v>-5434.9775489349195</v>
      </c>
      <c r="F456" s="29">
        <f>ROUND(2*E456,0)/2</f>
        <v>-5435</v>
      </c>
      <c r="G456" s="28">
        <f>C456-(C$7+C$8*F456)</f>
        <v>2.1811999999044929E-2</v>
      </c>
      <c r="H456" s="29"/>
      <c r="I456" s="29">
        <f>G456</f>
        <v>2.1811999999044929E-2</v>
      </c>
      <c r="J456" s="29"/>
      <c r="K456" s="29"/>
      <c r="L456" s="29"/>
      <c r="N456" s="29"/>
      <c r="O456" s="29">
        <f ca="1">+C$11+C$12*F456</f>
        <v>9.9803846769030799E-2</v>
      </c>
      <c r="P456" s="29"/>
      <c r="Q456" s="83">
        <f>+C456-15018.5</f>
        <v>22203.949000000001</v>
      </c>
    </row>
    <row r="457" spans="1:17" x14ac:dyDescent="0.2">
      <c r="A457" s="26" t="s">
        <v>112</v>
      </c>
      <c r="B457" s="27" t="s">
        <v>52</v>
      </c>
      <c r="C457" s="26">
        <v>37226.332000000002</v>
      </c>
      <c r="D457" s="2"/>
      <c r="E457" s="29">
        <f>(C457-C$7)/C$8</f>
        <v>-5430.9807817565388</v>
      </c>
      <c r="F457" s="29">
        <f>ROUND(2*E457,0)/2</f>
        <v>-5431</v>
      </c>
      <c r="G457" s="28">
        <f>C457-(C$7+C$8*F457)</f>
        <v>1.8671200006792787E-2</v>
      </c>
      <c r="H457" s="29"/>
      <c r="I457" s="29">
        <f>G457</f>
        <v>1.8671200006792787E-2</v>
      </c>
      <c r="J457" s="29"/>
      <c r="K457" s="29"/>
      <c r="L457" s="29"/>
      <c r="N457" s="29"/>
      <c r="O457" s="29">
        <f ca="1">+C$11+C$12*F457</f>
        <v>9.9767401672291478E-2</v>
      </c>
      <c r="P457" s="29"/>
      <c r="Q457" s="83">
        <f>+C457-15018.5</f>
        <v>22207.832000000002</v>
      </c>
    </row>
    <row r="458" spans="1:17" x14ac:dyDescent="0.2">
      <c r="A458" s="26" t="s">
        <v>112</v>
      </c>
      <c r="B458" s="27" t="s">
        <v>52</v>
      </c>
      <c r="C458" s="26">
        <v>37227.303</v>
      </c>
      <c r="D458" s="2"/>
      <c r="E458" s="29">
        <f>(C458-C$7)/C$8</f>
        <v>-5429.9813326372505</v>
      </c>
      <c r="F458" s="29">
        <f>ROUND(2*E458,0)/2</f>
        <v>-5430</v>
      </c>
      <c r="G458" s="28">
        <f>C458-(C$7+C$8*F458)</f>
        <v>1.8135999998776242E-2</v>
      </c>
      <c r="H458" s="29"/>
      <c r="I458" s="29">
        <f>G458</f>
        <v>1.8135999998776242E-2</v>
      </c>
      <c r="J458" s="29"/>
      <c r="K458" s="29"/>
      <c r="L458" s="29"/>
      <c r="N458" s="29"/>
      <c r="O458" s="29">
        <f ca="1">+C$11+C$12*F458</f>
        <v>9.9758290398106658E-2</v>
      </c>
      <c r="P458" s="29"/>
      <c r="Q458" s="83">
        <f>+C458-15018.5</f>
        <v>22208.803</v>
      </c>
    </row>
    <row r="459" spans="1:17" x14ac:dyDescent="0.2">
      <c r="A459" s="26" t="s">
        <v>112</v>
      </c>
      <c r="B459" s="27" t="s">
        <v>52</v>
      </c>
      <c r="C459" s="26">
        <v>37227.303</v>
      </c>
      <c r="D459" s="2"/>
      <c r="E459" s="29">
        <f>(C459-C$7)/C$8</f>
        <v>-5429.9813326372505</v>
      </c>
      <c r="F459" s="29">
        <f>ROUND(2*E459,0)/2</f>
        <v>-5430</v>
      </c>
      <c r="G459" s="28">
        <f>C459-(C$7+C$8*F459)</f>
        <v>1.8135999998776242E-2</v>
      </c>
      <c r="H459" s="29"/>
      <c r="I459" s="29">
        <f>G459</f>
        <v>1.8135999998776242E-2</v>
      </c>
      <c r="J459" s="29"/>
      <c r="K459" s="29"/>
      <c r="L459" s="29"/>
      <c r="N459" s="29"/>
      <c r="O459" s="29">
        <f ca="1">+C$11+C$12*F459</f>
        <v>9.9758290398106658E-2</v>
      </c>
      <c r="P459" s="29"/>
      <c r="Q459" s="83">
        <f>+C459-15018.5</f>
        <v>22208.803</v>
      </c>
    </row>
    <row r="460" spans="1:17" x14ac:dyDescent="0.2">
      <c r="A460" s="26" t="s">
        <v>124</v>
      </c>
      <c r="B460" s="27" t="s">
        <v>52</v>
      </c>
      <c r="C460" s="26">
        <v>37364.29</v>
      </c>
      <c r="D460" s="2"/>
      <c r="E460" s="29">
        <f>(C460-C$7)/C$8</f>
        <v>-5288.9807801096622</v>
      </c>
      <c r="F460" s="29">
        <f>ROUND(2*E460,0)/2</f>
        <v>-5289</v>
      </c>
      <c r="G460" s="28">
        <f>C460-(C$7+C$8*F460)</f>
        <v>1.8672800004424062E-2</v>
      </c>
      <c r="H460" s="29">
        <f>G460</f>
        <v>1.8672800004424062E-2</v>
      </c>
      <c r="I460" s="29"/>
      <c r="J460" s="29"/>
      <c r="K460" s="29"/>
      <c r="L460" s="29"/>
      <c r="N460" s="29"/>
      <c r="O460" s="29">
        <f ca="1">+C$11+C$12*F460</f>
        <v>9.8473600738045619E-2</v>
      </c>
      <c r="P460" s="29"/>
      <c r="Q460" s="83">
        <f>+C460-15018.5</f>
        <v>22345.79</v>
      </c>
    </row>
    <row r="461" spans="1:17" x14ac:dyDescent="0.2">
      <c r="A461" s="26" t="s">
        <v>112</v>
      </c>
      <c r="B461" s="27" t="s">
        <v>52</v>
      </c>
      <c r="C461" s="26">
        <v>37365.262999999999</v>
      </c>
      <c r="D461" s="2"/>
      <c r="E461" s="29">
        <f>(C461-C$7)/C$8</f>
        <v>-5287.9792723928049</v>
      </c>
      <c r="F461" s="29">
        <f>ROUND(2*E461,0)/2</f>
        <v>-5288</v>
      </c>
      <c r="G461" s="28">
        <f>C461-(C$7+C$8*F461)</f>
        <v>2.0137600004090928E-2</v>
      </c>
      <c r="H461" s="29"/>
      <c r="I461" s="29">
        <f>G461</f>
        <v>2.0137600004090928E-2</v>
      </c>
      <c r="J461" s="29"/>
      <c r="K461" s="29"/>
      <c r="L461" s="29"/>
      <c r="N461" s="29"/>
      <c r="O461" s="29">
        <f ca="1">+C$11+C$12*F461</f>
        <v>9.8464489463860799E-2</v>
      </c>
      <c r="P461" s="29"/>
      <c r="Q461" s="83">
        <f>+C461-15018.5</f>
        <v>22346.762999999999</v>
      </c>
    </row>
    <row r="462" spans="1:17" x14ac:dyDescent="0.2">
      <c r="A462" s="26" t="s">
        <v>125</v>
      </c>
      <c r="B462" s="27" t="s">
        <v>52</v>
      </c>
      <c r="C462" s="26">
        <v>37494.475400000003</v>
      </c>
      <c r="D462" s="2"/>
      <c r="E462" s="29">
        <f>(C462-C$7)/C$8</f>
        <v>-5154.9811061915143</v>
      </c>
      <c r="F462" s="29">
        <f>ROUND(2*E462,0)/2</f>
        <v>-5155</v>
      </c>
      <c r="G462" s="28">
        <f>C462-(C$7+C$8*F462)</f>
        <v>1.835600000777049E-2</v>
      </c>
      <c r="H462" s="29">
        <f>G462</f>
        <v>1.835600000777049E-2</v>
      </c>
      <c r="I462" s="29"/>
      <c r="J462" s="29"/>
      <c r="K462" s="29"/>
      <c r="L462" s="29"/>
      <c r="N462" s="29"/>
      <c r="O462" s="29">
        <f ca="1">+C$11+C$12*F462</f>
        <v>9.7252689997278416E-2</v>
      </c>
      <c r="P462" s="29"/>
      <c r="Q462" s="83">
        <f>+C462-15018.5</f>
        <v>22475.975400000003</v>
      </c>
    </row>
    <row r="463" spans="1:17" x14ac:dyDescent="0.2">
      <c r="A463" s="26" t="s">
        <v>112</v>
      </c>
      <c r="B463" s="27" t="s">
        <v>52</v>
      </c>
      <c r="C463" s="26">
        <v>37495.449000000001</v>
      </c>
      <c r="D463" s="2"/>
      <c r="E463" s="29">
        <f>(C463-C$7)/C$8</f>
        <v>-5153.9789808953883</v>
      </c>
      <c r="F463" s="29">
        <f>ROUND(2*E463,0)/2</f>
        <v>-5154</v>
      </c>
      <c r="G463" s="28">
        <f>C463-(C$7+C$8*F463)</f>
        <v>2.0420799999556039E-2</v>
      </c>
      <c r="H463" s="29"/>
      <c r="I463" s="29">
        <f>G463</f>
        <v>2.0420799999556039E-2</v>
      </c>
      <c r="J463" s="29"/>
      <c r="K463" s="29"/>
      <c r="L463" s="29"/>
      <c r="N463" s="29"/>
      <c r="O463" s="29">
        <f ca="1">+C$11+C$12*F463</f>
        <v>9.7243578723093582E-2</v>
      </c>
      <c r="P463" s="29"/>
      <c r="Q463" s="83">
        <f>+C463-15018.5</f>
        <v>22476.949000000001</v>
      </c>
    </row>
    <row r="464" spans="1:17" x14ac:dyDescent="0.2">
      <c r="A464" s="26" t="s">
        <v>112</v>
      </c>
      <c r="B464" s="27" t="s">
        <v>52</v>
      </c>
      <c r="C464" s="26">
        <v>37496.419000000002</v>
      </c>
      <c r="D464" s="2"/>
      <c r="E464" s="29">
        <f>(C464-C$7)/C$8</f>
        <v>-5152.9805610748799</v>
      </c>
      <c r="F464" s="29">
        <f>ROUND(2*E464,0)/2</f>
        <v>-5153</v>
      </c>
      <c r="G464" s="28">
        <f>C464-(C$7+C$8*F464)</f>
        <v>1.8885600002249703E-2</v>
      </c>
      <c r="H464" s="29"/>
      <c r="I464" s="29">
        <f>G464</f>
        <v>1.8885600002249703E-2</v>
      </c>
      <c r="J464" s="29"/>
      <c r="K464" s="29"/>
      <c r="L464" s="29"/>
      <c r="N464" s="29"/>
      <c r="O464" s="29">
        <f ca="1">+C$11+C$12*F464</f>
        <v>9.7234467448908762E-2</v>
      </c>
      <c r="P464" s="29"/>
      <c r="Q464" s="83">
        <f>+C464-15018.5</f>
        <v>22477.919000000002</v>
      </c>
    </row>
    <row r="465" spans="1:17" x14ac:dyDescent="0.2">
      <c r="A465" s="26" t="s">
        <v>125</v>
      </c>
      <c r="B465" s="27" t="s">
        <v>52</v>
      </c>
      <c r="C465" s="26">
        <v>37496.422100000003</v>
      </c>
      <c r="D465" s="2"/>
      <c r="E465" s="29">
        <f>(C465-C$7)/C$8</f>
        <v>-5152.9773702486482</v>
      </c>
      <c r="F465" s="29">
        <f>ROUND(2*E465,0)/2</f>
        <v>-5153</v>
      </c>
      <c r="G465" s="28">
        <f>C465-(C$7+C$8*F465)</f>
        <v>2.198560000397265E-2</v>
      </c>
      <c r="H465" s="29">
        <f>G465</f>
        <v>2.198560000397265E-2</v>
      </c>
      <c r="I465" s="29"/>
      <c r="J465" s="29"/>
      <c r="K465" s="29"/>
      <c r="L465" s="29"/>
      <c r="N465" s="29"/>
      <c r="O465" s="29">
        <f ca="1">+C$11+C$12*F465</f>
        <v>9.7234467448908762E-2</v>
      </c>
      <c r="P465" s="29"/>
      <c r="Q465" s="83">
        <f>+C465-15018.5</f>
        <v>22477.922100000003</v>
      </c>
    </row>
    <row r="466" spans="1:17" x14ac:dyDescent="0.2">
      <c r="A466" s="26" t="s">
        <v>125</v>
      </c>
      <c r="B466" s="27" t="s">
        <v>52</v>
      </c>
      <c r="C466" s="26">
        <v>37528.478799999997</v>
      </c>
      <c r="D466" s="2"/>
      <c r="E466" s="29">
        <f>(C466-C$7)/C$8</f>
        <v>-5119.9814479187171</v>
      </c>
      <c r="F466" s="29">
        <f>ROUND(2*E466,0)/2</f>
        <v>-5120</v>
      </c>
      <c r="G466" s="28">
        <f>C466-(C$7+C$8*F466)</f>
        <v>1.8023999997240026E-2</v>
      </c>
      <c r="H466" s="29">
        <f>G466</f>
        <v>1.8023999997240026E-2</v>
      </c>
      <c r="I466" s="29"/>
      <c r="J466" s="29"/>
      <c r="K466" s="29"/>
      <c r="L466" s="29"/>
      <c r="N466" s="29"/>
      <c r="O466" s="29">
        <f ca="1">+C$11+C$12*F466</f>
        <v>9.6933795400809361E-2</v>
      </c>
      <c r="P466" s="29"/>
      <c r="Q466" s="83">
        <f>+C466-15018.5</f>
        <v>22509.978799999997</v>
      </c>
    </row>
    <row r="467" spans="1:17" x14ac:dyDescent="0.2">
      <c r="A467" s="26" t="s">
        <v>112</v>
      </c>
      <c r="B467" s="27" t="s">
        <v>52</v>
      </c>
      <c r="C467" s="26">
        <v>37528.478999999999</v>
      </c>
      <c r="D467" s="2"/>
      <c r="E467" s="29">
        <f>(C467-C$7)/C$8</f>
        <v>-5119.9812420589578</v>
      </c>
      <c r="F467" s="29">
        <f>ROUND(2*E467,0)/2</f>
        <v>-5120</v>
      </c>
      <c r="G467" s="28">
        <f>C467-(C$7+C$8*F467)</f>
        <v>1.8223999999463558E-2</v>
      </c>
      <c r="H467" s="29"/>
      <c r="I467" s="29">
        <f>G467</f>
        <v>1.8223999999463558E-2</v>
      </c>
      <c r="J467" s="29"/>
      <c r="K467" s="29"/>
      <c r="L467" s="29"/>
      <c r="N467" s="29"/>
      <c r="O467" s="29">
        <f ca="1">+C$11+C$12*F467</f>
        <v>9.6933795400809361E-2</v>
      </c>
      <c r="P467" s="29"/>
      <c r="Q467" s="83">
        <f>+C467-15018.5</f>
        <v>22509.978999999999</v>
      </c>
    </row>
    <row r="468" spans="1:17" x14ac:dyDescent="0.2">
      <c r="A468" s="26" t="s">
        <v>125</v>
      </c>
      <c r="B468" s="27" t="s">
        <v>52</v>
      </c>
      <c r="C468" s="26">
        <v>37531.3845</v>
      </c>
      <c r="D468" s="2"/>
      <c r="E468" s="29">
        <f>(C468-C$7)/C$8</f>
        <v>-5116.9906144419647</v>
      </c>
      <c r="F468" s="29">
        <f>ROUND(2*E468,0)/2</f>
        <v>-5117</v>
      </c>
      <c r="G468" s="28">
        <f>C468-(C$7+C$8*F468)</f>
        <v>9.118400004808791E-3</v>
      </c>
      <c r="H468" s="29">
        <f>G468</f>
        <v>9.118400004808791E-3</v>
      </c>
      <c r="I468" s="29"/>
      <c r="J468" s="29"/>
      <c r="K468" s="29"/>
      <c r="L468" s="29"/>
      <c r="N468" s="29"/>
      <c r="O468" s="29">
        <f ca="1">+C$11+C$12*F468</f>
        <v>9.6906461578254874E-2</v>
      </c>
      <c r="P468" s="29"/>
      <c r="Q468" s="83">
        <f>+C468-15018.5</f>
        <v>22512.8845</v>
      </c>
    </row>
    <row r="469" spans="1:17" x14ac:dyDescent="0.2">
      <c r="A469" s="30" t="s">
        <v>123</v>
      </c>
      <c r="B469" s="31" t="s">
        <v>52</v>
      </c>
      <c r="C469" s="2">
        <v>37552.769</v>
      </c>
      <c r="D469" s="2"/>
      <c r="E469" s="1">
        <f>(C469-C$7)/C$8</f>
        <v>-5094.9795745949268</v>
      </c>
      <c r="F469" s="1">
        <f>ROUND(2*E469,0)/2</f>
        <v>-5095</v>
      </c>
      <c r="G469" s="2">
        <f>C469-(C$7+C$8*F469)</f>
        <v>1.9844000002194662E-2</v>
      </c>
      <c r="I469" s="1">
        <f>G469</f>
        <v>1.9844000002194662E-2</v>
      </c>
      <c r="O469" s="1">
        <f ca="1">+C$11+C$12*F469</f>
        <v>9.6706013546188616E-2</v>
      </c>
      <c r="Q469" s="84">
        <f>+C469-15018.5</f>
        <v>22534.269</v>
      </c>
    </row>
    <row r="470" spans="1:17" x14ac:dyDescent="0.2">
      <c r="A470" s="26" t="s">
        <v>112</v>
      </c>
      <c r="B470" s="27" t="s">
        <v>52</v>
      </c>
      <c r="C470" s="26">
        <v>37557.625</v>
      </c>
      <c r="D470" s="2"/>
      <c r="E470" s="29">
        <f>(C470-C$7)/C$8</f>
        <v>-5089.9812996996889</v>
      </c>
      <c r="F470" s="29">
        <f>ROUND(2*E470,0)/2</f>
        <v>-5090</v>
      </c>
      <c r="G470" s="28">
        <f>C470-(C$7+C$8*F470)</f>
        <v>1.8168000002333429E-2</v>
      </c>
      <c r="H470" s="29"/>
      <c r="I470" s="29">
        <f>G470</f>
        <v>1.8168000002333429E-2</v>
      </c>
      <c r="J470" s="29"/>
      <c r="K470" s="29"/>
      <c r="L470" s="29"/>
      <c r="N470" s="29"/>
      <c r="O470" s="29">
        <f ca="1">+C$11+C$12*F470</f>
        <v>9.6660457175264475E-2</v>
      </c>
      <c r="P470" s="29"/>
      <c r="Q470" s="83">
        <f>+C470-15018.5</f>
        <v>22539.125</v>
      </c>
    </row>
    <row r="471" spans="1:17" x14ac:dyDescent="0.2">
      <c r="A471" s="26" t="s">
        <v>126</v>
      </c>
      <c r="B471" s="27" t="s">
        <v>52</v>
      </c>
      <c r="C471" s="26">
        <v>37559.57</v>
      </c>
      <c r="D471" s="2"/>
      <c r="E471" s="29">
        <f>(C471-C$7)/C$8</f>
        <v>-5087.979313564756</v>
      </c>
      <c r="F471" s="29">
        <f>ROUND(2*E471,0)/2</f>
        <v>-5088</v>
      </c>
      <c r="G471" s="28">
        <f>C471-(C$7+C$8*F471)</f>
        <v>2.0097600005101413E-2</v>
      </c>
      <c r="H471" s="29"/>
      <c r="I471" s="29">
        <f>G471</f>
        <v>2.0097600005101413E-2</v>
      </c>
      <c r="J471" s="29"/>
      <c r="K471" s="29"/>
      <c r="L471" s="29"/>
      <c r="N471" s="29"/>
      <c r="O471" s="29">
        <f ca="1">+C$11+C$12*F471</f>
        <v>9.6642234626894807E-2</v>
      </c>
      <c r="P471" s="29"/>
      <c r="Q471" s="83">
        <f>+C471-15018.5</f>
        <v>22541.07</v>
      </c>
    </row>
    <row r="472" spans="1:17" x14ac:dyDescent="0.2">
      <c r="A472" s="26" t="s">
        <v>126</v>
      </c>
      <c r="B472" s="27" t="s">
        <v>52</v>
      </c>
      <c r="C472" s="26">
        <v>37559.571000000004</v>
      </c>
      <c r="D472" s="2"/>
      <c r="E472" s="29">
        <f>(C472-C$7)/C$8</f>
        <v>-5087.9782842659679</v>
      </c>
      <c r="F472" s="29">
        <f>ROUND(2*E472,0)/2</f>
        <v>-5088</v>
      </c>
      <c r="G472" s="28">
        <f>C472-(C$7+C$8*F472)</f>
        <v>2.1097600008943118E-2</v>
      </c>
      <c r="H472" s="29"/>
      <c r="I472" s="29">
        <f>G472</f>
        <v>2.1097600008943118E-2</v>
      </c>
      <c r="J472" s="29"/>
      <c r="K472" s="29"/>
      <c r="L472" s="29"/>
      <c r="N472" s="29"/>
      <c r="O472" s="29">
        <f ca="1">+C$11+C$12*F472</f>
        <v>9.6642234626894807E-2</v>
      </c>
      <c r="P472" s="29"/>
      <c r="Q472" s="83">
        <f>+C472-15018.5</f>
        <v>22541.071000000004</v>
      </c>
    </row>
    <row r="473" spans="1:17" x14ac:dyDescent="0.2">
      <c r="A473" s="26" t="s">
        <v>126</v>
      </c>
      <c r="B473" s="27" t="s">
        <v>52</v>
      </c>
      <c r="C473" s="26">
        <v>37559.572</v>
      </c>
      <c r="D473" s="2"/>
      <c r="E473" s="29">
        <f>(C473-C$7)/C$8</f>
        <v>-5087.977254967187</v>
      </c>
      <c r="F473" s="29">
        <f>ROUND(2*E473,0)/2</f>
        <v>-5088</v>
      </c>
      <c r="G473" s="28">
        <f>C473-(C$7+C$8*F473)</f>
        <v>2.2097600005508866E-2</v>
      </c>
      <c r="H473" s="29"/>
      <c r="I473" s="29">
        <f>G473</f>
        <v>2.2097600005508866E-2</v>
      </c>
      <c r="J473" s="29"/>
      <c r="K473" s="29"/>
      <c r="L473" s="29"/>
      <c r="N473" s="29"/>
      <c r="O473" s="29">
        <f ca="1">+C$11+C$12*F473</f>
        <v>9.6642234626894807E-2</v>
      </c>
      <c r="P473" s="29"/>
      <c r="Q473" s="83">
        <f>+C473-15018.5</f>
        <v>22541.072</v>
      </c>
    </row>
    <row r="474" spans="1:17" x14ac:dyDescent="0.2">
      <c r="A474" s="26" t="s">
        <v>126</v>
      </c>
      <c r="B474" s="27" t="s">
        <v>52</v>
      </c>
      <c r="C474" s="26">
        <v>37559.572999999997</v>
      </c>
      <c r="D474" s="2"/>
      <c r="E474" s="29">
        <f>(C474-C$7)/C$8</f>
        <v>-5087.9762256684071</v>
      </c>
      <c r="F474" s="29">
        <f>ROUND(2*E474,0)/2</f>
        <v>-5088</v>
      </c>
      <c r="G474" s="28">
        <f>C474-(C$7+C$8*F474)</f>
        <v>2.3097600002074614E-2</v>
      </c>
      <c r="H474" s="29"/>
      <c r="I474" s="29">
        <f>G474</f>
        <v>2.3097600002074614E-2</v>
      </c>
      <c r="J474" s="29"/>
      <c r="K474" s="29"/>
      <c r="L474" s="29"/>
      <c r="N474" s="29"/>
      <c r="O474" s="29">
        <f ca="1">+C$11+C$12*F474</f>
        <v>9.6642234626894807E-2</v>
      </c>
      <c r="P474" s="29"/>
      <c r="Q474" s="83">
        <f>+C474-15018.5</f>
        <v>22541.072999999997</v>
      </c>
    </row>
    <row r="475" spans="1:17" x14ac:dyDescent="0.2">
      <c r="A475" s="26" t="s">
        <v>112</v>
      </c>
      <c r="B475" s="27" t="s">
        <v>52</v>
      </c>
      <c r="C475" s="26">
        <v>37560.540999999997</v>
      </c>
      <c r="D475" s="2"/>
      <c r="E475" s="29">
        <f>(C475-C$7)/C$8</f>
        <v>-5086.9798644454677</v>
      </c>
      <c r="F475" s="29">
        <f>ROUND(2*E475,0)/2</f>
        <v>-5087</v>
      </c>
      <c r="G475" s="28">
        <f>C475-(C$7+C$8*F475)</f>
        <v>1.9562399997084867E-2</v>
      </c>
      <c r="H475" s="29"/>
      <c r="I475" s="29">
        <f>G475</f>
        <v>1.9562399997084867E-2</v>
      </c>
      <c r="J475" s="29"/>
      <c r="K475" s="29"/>
      <c r="L475" s="29"/>
      <c r="N475" s="29"/>
      <c r="O475" s="29">
        <f ca="1">+C$11+C$12*F475</f>
        <v>9.6633123352709974E-2</v>
      </c>
      <c r="P475" s="29"/>
      <c r="Q475" s="83">
        <f>+C475-15018.5</f>
        <v>22542.040999999997</v>
      </c>
    </row>
    <row r="476" spans="1:17" x14ac:dyDescent="0.2">
      <c r="A476" s="26" t="s">
        <v>112</v>
      </c>
      <c r="B476" s="27" t="s">
        <v>52</v>
      </c>
      <c r="C476" s="26">
        <v>37561.512999999999</v>
      </c>
      <c r="D476" s="2"/>
      <c r="E476" s="29">
        <f>(C476-C$7)/C$8</f>
        <v>-5085.9793860273912</v>
      </c>
      <c r="F476" s="29">
        <f>ROUND(2*E476,0)/2</f>
        <v>-5086</v>
      </c>
      <c r="G476" s="28">
        <f>C476-(C$7+C$8*F476)</f>
        <v>2.0027200000185985E-2</v>
      </c>
      <c r="H476" s="29"/>
      <c r="I476" s="29">
        <f>G476</f>
        <v>2.0027200000185985E-2</v>
      </c>
      <c r="J476" s="29"/>
      <c r="K476" s="29"/>
      <c r="L476" s="29"/>
      <c r="N476" s="29"/>
      <c r="O476" s="29">
        <f ca="1">+C$11+C$12*F476</f>
        <v>9.662401207852514E-2</v>
      </c>
      <c r="P476" s="29"/>
      <c r="Q476" s="83">
        <f>+C476-15018.5</f>
        <v>22543.012999999999</v>
      </c>
    </row>
    <row r="477" spans="1:17" x14ac:dyDescent="0.2">
      <c r="A477" s="26" t="s">
        <v>112</v>
      </c>
      <c r="B477" s="27" t="s">
        <v>52</v>
      </c>
      <c r="C477" s="26">
        <v>37562.487000000001</v>
      </c>
      <c r="D477" s="2"/>
      <c r="E477" s="29">
        <f>(C477-C$7)/C$8</f>
        <v>-5084.9768490117458</v>
      </c>
      <c r="F477" s="29">
        <f>ROUND(2*E477,0)/2</f>
        <v>-5085</v>
      </c>
      <c r="G477" s="28">
        <f>C477-(C$7+C$8*F477)</f>
        <v>2.2492000003694557E-2</v>
      </c>
      <c r="H477" s="29"/>
      <c r="I477" s="29">
        <f>G477</f>
        <v>2.2492000003694557E-2</v>
      </c>
      <c r="J477" s="29"/>
      <c r="K477" s="29"/>
      <c r="L477" s="29"/>
      <c r="N477" s="29"/>
      <c r="O477" s="29">
        <f ca="1">+C$11+C$12*F477</f>
        <v>9.661490080434032E-2</v>
      </c>
      <c r="P477" s="29"/>
      <c r="Q477" s="83">
        <f>+C477-15018.5</f>
        <v>22543.987000000001</v>
      </c>
    </row>
    <row r="478" spans="1:17" x14ac:dyDescent="0.2">
      <c r="A478" s="26" t="s">
        <v>112</v>
      </c>
      <c r="B478" s="27" t="s">
        <v>52</v>
      </c>
      <c r="C478" s="26">
        <v>37564.428999999996</v>
      </c>
      <c r="D478" s="2"/>
      <c r="E478" s="29">
        <f>(C478-C$7)/C$8</f>
        <v>-5082.9779507731691</v>
      </c>
      <c r="F478" s="29">
        <f>ROUND(2*E478,0)/2</f>
        <v>-5083</v>
      </c>
      <c r="G478" s="28">
        <f>C478-(C$7+C$8*F478)</f>
        <v>2.1421599994937424E-2</v>
      </c>
      <c r="H478" s="29"/>
      <c r="I478" s="29">
        <f>G478</f>
        <v>2.1421599994937424E-2</v>
      </c>
      <c r="J478" s="29"/>
      <c r="K478" s="29"/>
      <c r="L478" s="29"/>
      <c r="N478" s="29"/>
      <c r="O478" s="29">
        <f ca="1">+C$11+C$12*F478</f>
        <v>9.6596678255970653E-2</v>
      </c>
      <c r="P478" s="29"/>
      <c r="Q478" s="83">
        <f>+C478-15018.5</f>
        <v>22545.928999999996</v>
      </c>
    </row>
    <row r="479" spans="1:17" x14ac:dyDescent="0.2">
      <c r="A479" s="26" t="s">
        <v>112</v>
      </c>
      <c r="B479" s="27" t="s">
        <v>52</v>
      </c>
      <c r="C479" s="26">
        <v>37565.402000000002</v>
      </c>
      <c r="D479" s="2"/>
      <c r="E479" s="29">
        <f>(C479-C$7)/C$8</f>
        <v>-5081.9764430563046</v>
      </c>
      <c r="F479" s="29">
        <f>ROUND(2*E479,0)/2</f>
        <v>-5082</v>
      </c>
      <c r="G479" s="28">
        <f>C479-(C$7+C$8*F479)</f>
        <v>2.2886400001880247E-2</v>
      </c>
      <c r="H479" s="29"/>
      <c r="I479" s="29">
        <f>G479</f>
        <v>2.2886400001880247E-2</v>
      </c>
      <c r="J479" s="29"/>
      <c r="K479" s="29"/>
      <c r="L479" s="29"/>
      <c r="N479" s="29"/>
      <c r="O479" s="29">
        <f ca="1">+C$11+C$12*F479</f>
        <v>9.6587566981785833E-2</v>
      </c>
      <c r="P479" s="29"/>
      <c r="Q479" s="83">
        <f>+C479-15018.5</f>
        <v>22546.902000000002</v>
      </c>
    </row>
    <row r="480" spans="1:17" x14ac:dyDescent="0.2">
      <c r="A480" s="26" t="s">
        <v>125</v>
      </c>
      <c r="B480" s="27" t="s">
        <v>52</v>
      </c>
      <c r="C480" s="26">
        <v>37603.286800000002</v>
      </c>
      <c r="D480" s="2"/>
      <c r="E480" s="29">
        <f>(C480-C$7)/C$8</f>
        <v>-5042.9816644831762</v>
      </c>
      <c r="F480" s="29">
        <f>ROUND(2*E480,0)/2</f>
        <v>-5043</v>
      </c>
      <c r="G480" s="28">
        <f>C480-(C$7+C$8*F480)</f>
        <v>1.7813600003137253E-2</v>
      </c>
      <c r="H480" s="29">
        <f>G480</f>
        <v>1.7813600003137253E-2</v>
      </c>
      <c r="I480" s="29"/>
      <c r="J480" s="29"/>
      <c r="K480" s="29"/>
      <c r="L480" s="29"/>
      <c r="N480" s="29"/>
      <c r="O480" s="29">
        <f ca="1">+C$11+C$12*F480</f>
        <v>9.6232227288577457E-2</v>
      </c>
      <c r="P480" s="29"/>
      <c r="Q480" s="83">
        <f>+C480-15018.5</f>
        <v>22584.786800000002</v>
      </c>
    </row>
    <row r="481" spans="1:17" x14ac:dyDescent="0.2">
      <c r="A481" s="26" t="s">
        <v>125</v>
      </c>
      <c r="B481" s="27" t="s">
        <v>52</v>
      </c>
      <c r="C481" s="26">
        <v>37605.230499999998</v>
      </c>
      <c r="D481" s="2"/>
      <c r="E481" s="29">
        <f>(C481-C$7)/C$8</f>
        <v>-5040.9810164366663</v>
      </c>
      <c r="F481" s="29">
        <f>ROUND(2*E481,0)/2</f>
        <v>-5041</v>
      </c>
      <c r="G481" s="28">
        <f>C481-(C$7+C$8*F481)</f>
        <v>1.8443200002366211E-2</v>
      </c>
      <c r="H481" s="29">
        <f>G481</f>
        <v>1.8443200002366211E-2</v>
      </c>
      <c r="I481" s="29"/>
      <c r="J481" s="29"/>
      <c r="K481" s="29"/>
      <c r="L481" s="29"/>
      <c r="N481" s="29"/>
      <c r="O481" s="29">
        <f ca="1">+C$11+C$12*F481</f>
        <v>9.6214004740207804E-2</v>
      </c>
      <c r="P481" s="29"/>
      <c r="Q481" s="83">
        <f>+C481-15018.5</f>
        <v>22586.730499999998</v>
      </c>
    </row>
    <row r="482" spans="1:17" x14ac:dyDescent="0.2">
      <c r="A482" s="26" t="s">
        <v>125</v>
      </c>
      <c r="B482" s="27" t="s">
        <v>52</v>
      </c>
      <c r="C482" s="26">
        <v>37606.203800000003</v>
      </c>
      <c r="D482" s="2"/>
      <c r="E482" s="29">
        <f>(C482-C$7)/C$8</f>
        <v>-5039.9791999301669</v>
      </c>
      <c r="F482" s="29">
        <f>ROUND(2*E482,0)/2</f>
        <v>-5040</v>
      </c>
      <c r="G482" s="28">
        <f>C482-(C$7+C$8*F482)</f>
        <v>2.0208000001730397E-2</v>
      </c>
      <c r="H482" s="29">
        <f>G482</f>
        <v>2.0208000001730397E-2</v>
      </c>
      <c r="I482" s="29"/>
      <c r="J482" s="29"/>
      <c r="K482" s="29"/>
      <c r="L482" s="29"/>
      <c r="N482" s="29"/>
      <c r="O482" s="29">
        <f ca="1">+C$11+C$12*F482</f>
        <v>9.620489346602297E-2</v>
      </c>
      <c r="P482" s="29"/>
      <c r="Q482" s="83">
        <f>+C482-15018.5</f>
        <v>22587.703800000003</v>
      </c>
    </row>
    <row r="483" spans="1:17" x14ac:dyDescent="0.2">
      <c r="A483" s="26" t="s">
        <v>125</v>
      </c>
      <c r="B483" s="27" t="s">
        <v>52</v>
      </c>
      <c r="C483" s="26">
        <v>37607.176299999999</v>
      </c>
      <c r="D483" s="2"/>
      <c r="E483" s="29">
        <f>(C483-C$7)/C$8</f>
        <v>-5038.9782068627037</v>
      </c>
      <c r="F483" s="29">
        <f>ROUND(2*E483,0)/2</f>
        <v>-5039</v>
      </c>
      <c r="G483" s="28">
        <f>C483-(C$7+C$8*F483)</f>
        <v>2.117279999947641E-2</v>
      </c>
      <c r="H483" s="29">
        <f>G483</f>
        <v>2.117279999947641E-2</v>
      </c>
      <c r="I483" s="29"/>
      <c r="J483" s="29"/>
      <c r="K483" s="29"/>
      <c r="L483" s="29"/>
      <c r="N483" s="29"/>
      <c r="O483" s="29">
        <f ca="1">+C$11+C$12*F483</f>
        <v>9.6195782191838136E-2</v>
      </c>
      <c r="P483" s="29"/>
      <c r="Q483" s="83">
        <f>+C483-15018.5</f>
        <v>22588.676299999999</v>
      </c>
    </row>
    <row r="484" spans="1:17" x14ac:dyDescent="0.2">
      <c r="A484" s="26" t="s">
        <v>125</v>
      </c>
      <c r="B484" s="27" t="s">
        <v>52</v>
      </c>
      <c r="C484" s="26">
        <v>37675.183900000004</v>
      </c>
      <c r="D484" s="2"/>
      <c r="E484" s="29">
        <f>(C484-C$7)/C$8</f>
        <v>-4968.978066878065</v>
      </c>
      <c r="F484" s="29">
        <f>ROUND(2*E484,0)/2</f>
        <v>-4969</v>
      </c>
      <c r="G484" s="28">
        <f>C484-(C$7+C$8*F484)</f>
        <v>2.1308800009137485E-2</v>
      </c>
      <c r="H484" s="29">
        <f>G484</f>
        <v>2.1308800009137485E-2</v>
      </c>
      <c r="I484" s="29"/>
      <c r="J484" s="29"/>
      <c r="K484" s="29"/>
      <c r="L484" s="29"/>
      <c r="N484" s="29"/>
      <c r="O484" s="29">
        <f ca="1">+C$11+C$12*F484</f>
        <v>9.555799299890004E-2</v>
      </c>
      <c r="P484" s="29"/>
      <c r="Q484" s="83">
        <f>+C484-15018.5</f>
        <v>22656.683900000004</v>
      </c>
    </row>
    <row r="485" spans="1:17" x14ac:dyDescent="0.2">
      <c r="A485" s="26" t="s">
        <v>127</v>
      </c>
      <c r="B485" s="27" t="s">
        <v>52</v>
      </c>
      <c r="C485" s="26">
        <v>37869.488799999999</v>
      </c>
      <c r="D485" s="2"/>
      <c r="E485" s="29">
        <f>(C485-C$7)/C$8</f>
        <v>-4768.980269577467</v>
      </c>
      <c r="F485" s="29">
        <f>ROUND(2*E485,0)/2</f>
        <v>-4769</v>
      </c>
      <c r="G485" s="28">
        <f>C485-(C$7+C$8*F485)</f>
        <v>1.9168799997714814E-2</v>
      </c>
      <c r="H485" s="29"/>
      <c r="I485" s="29"/>
      <c r="J485" s="29">
        <f>G485</f>
        <v>1.9168799997714814E-2</v>
      </c>
      <c r="K485" s="29"/>
      <c r="L485" s="29"/>
      <c r="N485" s="29"/>
      <c r="O485" s="29">
        <f ca="1">+C$11+C$12*F485</f>
        <v>9.3735738161934049E-2</v>
      </c>
      <c r="P485" s="29"/>
      <c r="Q485" s="83">
        <f>+C485-15018.5</f>
        <v>22850.988799999999</v>
      </c>
    </row>
    <row r="486" spans="1:17" x14ac:dyDescent="0.2">
      <c r="A486" s="26" t="s">
        <v>127</v>
      </c>
      <c r="B486" s="27" t="s">
        <v>52</v>
      </c>
      <c r="C486" s="26">
        <v>37871.433299999997</v>
      </c>
      <c r="D486" s="2"/>
      <c r="E486" s="29">
        <f>(C486-C$7)/C$8</f>
        <v>-4766.9787980919273</v>
      </c>
      <c r="F486" s="29">
        <f>ROUND(2*E486,0)/2</f>
        <v>-4767</v>
      </c>
      <c r="G486" s="28">
        <f>C486-(C$7+C$8*F486)</f>
        <v>2.0598399998561945E-2</v>
      </c>
      <c r="H486" s="29"/>
      <c r="I486" s="29"/>
      <c r="J486" s="29">
        <f>G486</f>
        <v>2.0598399998561945E-2</v>
      </c>
      <c r="K486" s="29"/>
      <c r="L486" s="29"/>
      <c r="N486" s="29"/>
      <c r="O486" s="29">
        <f ca="1">+C$11+C$12*F486</f>
        <v>9.3717515613564395E-2</v>
      </c>
      <c r="P486" s="29"/>
      <c r="Q486" s="83">
        <f>+C486-15018.5</f>
        <v>22852.933299999997</v>
      </c>
    </row>
    <row r="487" spans="1:17" x14ac:dyDescent="0.2">
      <c r="A487" s="26" t="s">
        <v>127</v>
      </c>
      <c r="B487" s="27" t="s">
        <v>52</v>
      </c>
      <c r="C487" s="26">
        <v>37902.525800000003</v>
      </c>
      <c r="D487" s="2"/>
      <c r="E487" s="29">
        <f>(C487-C$7)/C$8</f>
        <v>-4734.9753256495433</v>
      </c>
      <c r="F487" s="29">
        <f>ROUND(2*E487,0)/2</f>
        <v>-4735</v>
      </c>
      <c r="G487" s="28">
        <f>C487-(C$7+C$8*F487)</f>
        <v>2.39720000026864E-2</v>
      </c>
      <c r="H487" s="29"/>
      <c r="I487" s="29"/>
      <c r="J487" s="29">
        <f>G487</f>
        <v>2.39720000026864E-2</v>
      </c>
      <c r="K487" s="29"/>
      <c r="L487" s="29"/>
      <c r="N487" s="29"/>
      <c r="O487" s="29">
        <f ca="1">+C$11+C$12*F487</f>
        <v>9.3425954839649827E-2</v>
      </c>
      <c r="P487" s="29"/>
      <c r="Q487" s="83">
        <f>+C487-15018.5</f>
        <v>22884.025800000003</v>
      </c>
    </row>
    <row r="488" spans="1:17" x14ac:dyDescent="0.2">
      <c r="A488" s="26" t="s">
        <v>120</v>
      </c>
      <c r="B488" s="27" t="s">
        <v>52</v>
      </c>
      <c r="C488" s="26">
        <v>37903.495000000003</v>
      </c>
      <c r="D488" s="2"/>
      <c r="E488" s="29">
        <f>(C488-C$7)/C$8</f>
        <v>-4733.9777292680646</v>
      </c>
      <c r="F488" s="29">
        <f>ROUND(2*E488,0)/2</f>
        <v>-4734</v>
      </c>
      <c r="G488" s="28">
        <f>C488-(C$7+C$8*F488)</f>
        <v>2.1636800003761891E-2</v>
      </c>
      <c r="H488" s="29">
        <f>G488</f>
        <v>2.1636800003761891E-2</v>
      </c>
      <c r="I488" s="29"/>
      <c r="J488" s="29"/>
      <c r="K488" s="29"/>
      <c r="L488" s="29"/>
      <c r="N488" s="29"/>
      <c r="O488" s="29">
        <f ca="1">+C$11+C$12*F488</f>
        <v>9.3416843565465008E-2</v>
      </c>
      <c r="P488" s="29"/>
      <c r="Q488" s="83">
        <f>+C488-15018.5</f>
        <v>22884.995000000003</v>
      </c>
    </row>
    <row r="489" spans="1:17" x14ac:dyDescent="0.2">
      <c r="A489" s="26" t="s">
        <v>128</v>
      </c>
      <c r="B489" s="27" t="s">
        <v>52</v>
      </c>
      <c r="C489" s="26">
        <v>37903.495999999999</v>
      </c>
      <c r="D489" s="2"/>
      <c r="E489" s="29">
        <f>(C489-C$7)/C$8</f>
        <v>-4733.9766999692838</v>
      </c>
      <c r="F489" s="29">
        <f>ROUND(2*E489,0)/2</f>
        <v>-4734</v>
      </c>
      <c r="G489" s="28">
        <f>C489-(C$7+C$8*F489)</f>
        <v>2.2636800000327639E-2</v>
      </c>
      <c r="H489" s="29"/>
      <c r="I489" s="29">
        <f>G489</f>
        <v>2.2636800000327639E-2</v>
      </c>
      <c r="J489" s="29"/>
      <c r="K489" s="29"/>
      <c r="L489" s="29"/>
      <c r="N489" s="29"/>
      <c r="O489" s="29">
        <f ca="1">+C$11+C$12*F489</f>
        <v>9.3416843565465008E-2</v>
      </c>
      <c r="P489" s="29"/>
      <c r="Q489" s="83">
        <f>+C489-15018.5</f>
        <v>22884.995999999999</v>
      </c>
    </row>
    <row r="490" spans="1:17" x14ac:dyDescent="0.2">
      <c r="A490" s="26" t="s">
        <v>127</v>
      </c>
      <c r="B490" s="27" t="s">
        <v>52</v>
      </c>
      <c r="C490" s="26">
        <v>37903.496700000003</v>
      </c>
      <c r="D490" s="2"/>
      <c r="E490" s="29">
        <f>(C490-C$7)/C$8</f>
        <v>-4733.9759794601314</v>
      </c>
      <c r="F490" s="29">
        <f>ROUND(2*E490,0)/2</f>
        <v>-4734</v>
      </c>
      <c r="G490" s="28">
        <f>C490-(C$7+C$8*F490)</f>
        <v>2.3336800004472025E-2</v>
      </c>
      <c r="H490" s="29"/>
      <c r="I490" s="29"/>
      <c r="J490" s="29">
        <f>G490</f>
        <v>2.3336800004472025E-2</v>
      </c>
      <c r="K490" s="29"/>
      <c r="L490" s="29"/>
      <c r="N490" s="29"/>
      <c r="O490" s="29">
        <f ca="1">+C$11+C$12*F490</f>
        <v>9.3416843565465008E-2</v>
      </c>
      <c r="P490" s="29"/>
      <c r="Q490" s="83">
        <f>+C490-15018.5</f>
        <v>22884.996700000003</v>
      </c>
    </row>
    <row r="491" spans="1:17" x14ac:dyDescent="0.2">
      <c r="A491" s="26" t="s">
        <v>120</v>
      </c>
      <c r="B491" s="27" t="s">
        <v>52</v>
      </c>
      <c r="C491" s="26">
        <v>37903.497000000003</v>
      </c>
      <c r="D491" s="2"/>
      <c r="E491" s="29">
        <f>(C491-C$7)/C$8</f>
        <v>-4733.9756706704957</v>
      </c>
      <c r="F491" s="29">
        <f>ROUND(2*E491,0)/2</f>
        <v>-4734</v>
      </c>
      <c r="G491" s="28">
        <f>C491-(C$7+C$8*F491)</f>
        <v>2.3636800004169345E-2</v>
      </c>
      <c r="H491" s="29">
        <f>G491</f>
        <v>2.3636800004169345E-2</v>
      </c>
      <c r="I491" s="29"/>
      <c r="J491" s="29"/>
      <c r="K491" s="29"/>
      <c r="L491" s="29"/>
      <c r="N491" s="29"/>
      <c r="O491" s="29">
        <f ca="1">+C$11+C$12*F491</f>
        <v>9.3416843565465008E-2</v>
      </c>
      <c r="P491" s="29"/>
      <c r="Q491" s="83">
        <f>+C491-15018.5</f>
        <v>22884.997000000003</v>
      </c>
    </row>
    <row r="492" spans="1:17" x14ac:dyDescent="0.2">
      <c r="A492" s="26" t="s">
        <v>126</v>
      </c>
      <c r="B492" s="27" t="s">
        <v>52</v>
      </c>
      <c r="C492" s="26">
        <v>37903.497000000003</v>
      </c>
      <c r="D492" s="2"/>
      <c r="E492" s="29">
        <f>(C492-C$7)/C$8</f>
        <v>-4733.9756706704957</v>
      </c>
      <c r="F492" s="29">
        <f>ROUND(2*E492,0)/2</f>
        <v>-4734</v>
      </c>
      <c r="G492" s="28">
        <f>C492-(C$7+C$8*F492)</f>
        <v>2.3636800004169345E-2</v>
      </c>
      <c r="H492" s="29"/>
      <c r="I492" s="29">
        <f>G492</f>
        <v>2.3636800004169345E-2</v>
      </c>
      <c r="J492" s="29"/>
      <c r="K492" s="29"/>
      <c r="L492" s="29"/>
      <c r="N492" s="29"/>
      <c r="O492" s="29">
        <f ca="1">+C$11+C$12*F492</f>
        <v>9.3416843565465008E-2</v>
      </c>
      <c r="P492" s="29"/>
      <c r="Q492" s="83">
        <f>+C492-15018.5</f>
        <v>22884.997000000003</v>
      </c>
    </row>
    <row r="493" spans="1:17" x14ac:dyDescent="0.2">
      <c r="A493" s="26" t="s">
        <v>120</v>
      </c>
      <c r="B493" s="27" t="s">
        <v>52</v>
      </c>
      <c r="C493" s="26">
        <v>37903.502</v>
      </c>
      <c r="D493" s="2"/>
      <c r="E493" s="29">
        <f>(C493-C$7)/C$8</f>
        <v>-4733.9705241765787</v>
      </c>
      <c r="F493" s="29">
        <f>ROUND(2*E493,0)/2</f>
        <v>-4734</v>
      </c>
      <c r="G493" s="28">
        <f>C493-(C$7+C$8*F493)</f>
        <v>2.863680000155E-2</v>
      </c>
      <c r="H493" s="29">
        <f>G493</f>
        <v>2.863680000155E-2</v>
      </c>
      <c r="I493" s="29"/>
      <c r="J493" s="29"/>
      <c r="K493" s="29"/>
      <c r="L493" s="29"/>
      <c r="N493" s="29"/>
      <c r="O493" s="29">
        <f ca="1">+C$11+C$12*F493</f>
        <v>9.3416843565465008E-2</v>
      </c>
      <c r="P493" s="29"/>
      <c r="Q493" s="83">
        <f>+C493-15018.5</f>
        <v>22885.002</v>
      </c>
    </row>
    <row r="494" spans="1:17" x14ac:dyDescent="0.2">
      <c r="A494" s="26" t="s">
        <v>126</v>
      </c>
      <c r="B494" s="27" t="s">
        <v>52</v>
      </c>
      <c r="C494" s="26">
        <v>37904.468000000001</v>
      </c>
      <c r="D494" s="2"/>
      <c r="E494" s="29">
        <f>(C494-C$7)/C$8</f>
        <v>-4732.9762215512073</v>
      </c>
      <c r="F494" s="29">
        <f>ROUND(2*E494,0)/2</f>
        <v>-4733</v>
      </c>
      <c r="G494" s="28">
        <f>C494-(C$7+C$8*F494)</f>
        <v>2.3101600003428757E-2</v>
      </c>
      <c r="H494" s="29"/>
      <c r="I494" s="29">
        <f>G494</f>
        <v>2.3101600003428757E-2</v>
      </c>
      <c r="J494" s="29"/>
      <c r="K494" s="29"/>
      <c r="L494" s="29"/>
      <c r="N494" s="29"/>
      <c r="O494" s="29">
        <f ca="1">+C$11+C$12*F494</f>
        <v>9.3407732291280174E-2</v>
      </c>
      <c r="P494" s="29"/>
      <c r="Q494" s="83">
        <f>+C494-15018.5</f>
        <v>22885.968000000001</v>
      </c>
    </row>
    <row r="495" spans="1:17" x14ac:dyDescent="0.2">
      <c r="A495" s="26" t="s">
        <v>120</v>
      </c>
      <c r="B495" s="27" t="s">
        <v>52</v>
      </c>
      <c r="C495" s="26">
        <v>37905.440000000002</v>
      </c>
      <c r="D495" s="2"/>
      <c r="E495" s="29">
        <f>(C495-C$7)/C$8</f>
        <v>-4731.9757431331309</v>
      </c>
      <c r="F495" s="29">
        <f>ROUND(2*E495,0)/2</f>
        <v>-4732</v>
      </c>
      <c r="G495" s="28">
        <f>C495-(C$7+C$8*F495)</f>
        <v>2.3566400006529875E-2</v>
      </c>
      <c r="H495" s="29">
        <f>G495</f>
        <v>2.3566400006529875E-2</v>
      </c>
      <c r="I495" s="29"/>
      <c r="J495" s="29"/>
      <c r="K495" s="29"/>
      <c r="L495" s="29"/>
      <c r="N495" s="29"/>
      <c r="O495" s="29">
        <f ca="1">+C$11+C$12*F495</f>
        <v>9.339862101709534E-2</v>
      </c>
      <c r="P495" s="29"/>
      <c r="Q495" s="83">
        <f>+C495-15018.5</f>
        <v>22886.940000000002</v>
      </c>
    </row>
    <row r="496" spans="1:17" x14ac:dyDescent="0.2">
      <c r="A496" s="26" t="s">
        <v>120</v>
      </c>
      <c r="B496" s="27" t="s">
        <v>52</v>
      </c>
      <c r="C496" s="26">
        <v>37905.440999999999</v>
      </c>
      <c r="D496" s="2"/>
      <c r="E496" s="29">
        <f>(C496-C$7)/C$8</f>
        <v>-4731.974713834351</v>
      </c>
      <c r="F496" s="29">
        <f>ROUND(2*E496,0)/2</f>
        <v>-4732</v>
      </c>
      <c r="G496" s="28">
        <f>C496-(C$7+C$8*F496)</f>
        <v>2.4566400003095623E-2</v>
      </c>
      <c r="H496" s="29">
        <f>G496</f>
        <v>2.4566400003095623E-2</v>
      </c>
      <c r="I496" s="29"/>
      <c r="J496" s="29"/>
      <c r="K496" s="29"/>
      <c r="L496" s="29"/>
      <c r="N496" s="29"/>
      <c r="O496" s="29">
        <f ca="1">+C$11+C$12*F496</f>
        <v>9.339862101709534E-2</v>
      </c>
      <c r="P496" s="29"/>
      <c r="Q496" s="83">
        <f>+C496-15018.5</f>
        <v>22886.940999999999</v>
      </c>
    </row>
    <row r="497" spans="1:17" x14ac:dyDescent="0.2">
      <c r="A497" s="26" t="s">
        <v>127</v>
      </c>
      <c r="B497" s="27" t="s">
        <v>52</v>
      </c>
      <c r="C497" s="26">
        <v>37906.412600000003</v>
      </c>
      <c r="D497" s="2"/>
      <c r="E497" s="29">
        <f>(C497-C$7)/C$8</f>
        <v>-4730.9746471357848</v>
      </c>
      <c r="F497" s="29">
        <f>ROUND(2*E497,0)/2</f>
        <v>-4731</v>
      </c>
      <c r="G497" s="28">
        <f>C497-(C$7+C$8*F497)</f>
        <v>2.4631200001749676E-2</v>
      </c>
      <c r="H497" s="29"/>
      <c r="I497" s="29"/>
      <c r="J497" s="29">
        <f>G497</f>
        <v>2.4631200001749676E-2</v>
      </c>
      <c r="K497" s="29"/>
      <c r="L497" s="29"/>
      <c r="N497" s="29"/>
      <c r="O497" s="29">
        <f ca="1">+C$11+C$12*F497</f>
        <v>9.338950974291052E-2</v>
      </c>
      <c r="P497" s="29"/>
      <c r="Q497" s="83">
        <f>+C497-15018.5</f>
        <v>22887.912600000003</v>
      </c>
    </row>
    <row r="498" spans="1:17" x14ac:dyDescent="0.2">
      <c r="A498" s="26" t="s">
        <v>127</v>
      </c>
      <c r="B498" s="27" t="s">
        <v>52</v>
      </c>
      <c r="C498" s="26">
        <v>37908.354800000001</v>
      </c>
      <c r="D498" s="2"/>
      <c r="E498" s="29">
        <f>(C498-C$7)/C$8</f>
        <v>-4728.9755430374489</v>
      </c>
      <c r="F498" s="29">
        <f>ROUND(2*E498,0)/2</f>
        <v>-4729</v>
      </c>
      <c r="G498" s="28">
        <f>C498-(C$7+C$8*F498)</f>
        <v>2.3760800002492033E-2</v>
      </c>
      <c r="H498" s="29"/>
      <c r="I498" s="29"/>
      <c r="J498" s="29">
        <f>G498</f>
        <v>2.3760800002492033E-2</v>
      </c>
      <c r="K498" s="29"/>
      <c r="L498" s="29"/>
      <c r="N498" s="29"/>
      <c r="O498" s="29">
        <f ca="1">+C$11+C$12*F498</f>
        <v>9.3371287194540853E-2</v>
      </c>
      <c r="P498" s="29"/>
      <c r="Q498" s="83">
        <f>+C498-15018.5</f>
        <v>22889.854800000001</v>
      </c>
    </row>
    <row r="499" spans="1:17" x14ac:dyDescent="0.2">
      <c r="A499" s="26" t="s">
        <v>126</v>
      </c>
      <c r="B499" s="27" t="s">
        <v>52</v>
      </c>
      <c r="C499" s="26">
        <v>37937.498</v>
      </c>
      <c r="D499" s="2"/>
      <c r="E499" s="29">
        <f>(C499-C$7)/C$8</f>
        <v>-4698.9784827147778</v>
      </c>
      <c r="F499" s="29">
        <f>ROUND(2*E499,0)/2</f>
        <v>-4699</v>
      </c>
      <c r="G499" s="28">
        <f>C499-(C$7+C$8*F499)</f>
        <v>2.0904800003336277E-2</v>
      </c>
      <c r="H499" s="29"/>
      <c r="I499" s="29">
        <f>G499</f>
        <v>2.0904800003336277E-2</v>
      </c>
      <c r="J499" s="29"/>
      <c r="K499" s="29"/>
      <c r="L499" s="29"/>
      <c r="N499" s="29"/>
      <c r="O499" s="29">
        <f ca="1">+C$11+C$12*F499</f>
        <v>9.3097948968995953E-2</v>
      </c>
      <c r="P499" s="29"/>
      <c r="Q499" s="83">
        <f>+C499-15018.5</f>
        <v>22918.998</v>
      </c>
    </row>
    <row r="500" spans="1:17" x14ac:dyDescent="0.2">
      <c r="A500" s="26" t="s">
        <v>129</v>
      </c>
      <c r="B500" s="27" t="s">
        <v>52</v>
      </c>
      <c r="C500" s="26">
        <v>37939.4424</v>
      </c>
      <c r="D500" s="2"/>
      <c r="E500" s="29">
        <f>(C500-C$7)/C$8</f>
        <v>-4696.9771141591136</v>
      </c>
      <c r="F500" s="29">
        <f>ROUND(2*E500,0)/2</f>
        <v>-4697</v>
      </c>
      <c r="G500" s="28">
        <f>C500-(C$7+C$8*F500)</f>
        <v>2.2234399999433663E-2</v>
      </c>
      <c r="H500" s="29"/>
      <c r="I500" s="29"/>
      <c r="J500" s="29">
        <f>G500</f>
        <v>2.2234399999433663E-2</v>
      </c>
      <c r="K500" s="29"/>
      <c r="L500" s="29"/>
      <c r="N500" s="29"/>
      <c r="O500" s="29">
        <f ca="1">+C$11+C$12*F500</f>
        <v>9.3079726420626285E-2</v>
      </c>
      <c r="P500" s="29"/>
      <c r="Q500" s="83">
        <f>+C500-15018.5</f>
        <v>22920.9424</v>
      </c>
    </row>
    <row r="501" spans="1:17" x14ac:dyDescent="0.2">
      <c r="A501" s="26" t="s">
        <v>130</v>
      </c>
      <c r="B501" s="27" t="s">
        <v>52</v>
      </c>
      <c r="C501" s="26">
        <v>37940.413</v>
      </c>
      <c r="D501" s="2"/>
      <c r="E501" s="29">
        <f>(C501-C$7)/C$8</f>
        <v>-4695.9780767593365</v>
      </c>
      <c r="F501" s="29">
        <f>ROUND(2*E501,0)/2</f>
        <v>-4696</v>
      </c>
      <c r="G501" s="28">
        <f>C501-(C$7+C$8*F501)</f>
        <v>2.1299200001521967E-2</v>
      </c>
      <c r="H501" s="29"/>
      <c r="I501" s="29"/>
      <c r="J501" s="29">
        <f>G501</f>
        <v>2.1299200001521967E-2</v>
      </c>
      <c r="K501" s="29"/>
      <c r="L501" s="29"/>
      <c r="N501" s="29"/>
      <c r="O501" s="29">
        <f ca="1">+C$11+C$12*F501</f>
        <v>9.3070615146441465E-2</v>
      </c>
      <c r="P501" s="29"/>
      <c r="Q501" s="83">
        <f>+C501-15018.5</f>
        <v>22921.913</v>
      </c>
    </row>
    <row r="502" spans="1:17" x14ac:dyDescent="0.2">
      <c r="A502" s="26" t="s">
        <v>124</v>
      </c>
      <c r="B502" s="27" t="s">
        <v>52</v>
      </c>
      <c r="C502" s="26">
        <v>37940.413999999997</v>
      </c>
      <c r="D502" s="2"/>
      <c r="E502" s="29">
        <f>(C502-C$7)/C$8</f>
        <v>-4695.9770474605557</v>
      </c>
      <c r="F502" s="29">
        <f>ROUND(2*E502,0)/2</f>
        <v>-4696</v>
      </c>
      <c r="G502" s="28">
        <f>C502-(C$7+C$8*F502)</f>
        <v>2.2299199998087715E-2</v>
      </c>
      <c r="H502" s="29">
        <f>G502</f>
        <v>2.2299199998087715E-2</v>
      </c>
      <c r="I502" s="29"/>
      <c r="J502" s="29"/>
      <c r="K502" s="29"/>
      <c r="L502" s="29"/>
      <c r="N502" s="29"/>
      <c r="O502" s="29">
        <f ca="1">+C$11+C$12*F502</f>
        <v>9.3070615146441465E-2</v>
      </c>
      <c r="P502" s="29"/>
      <c r="Q502" s="83">
        <f>+C502-15018.5</f>
        <v>22921.913999999997</v>
      </c>
    </row>
    <row r="503" spans="1:17" x14ac:dyDescent="0.2">
      <c r="A503" s="26" t="s">
        <v>128</v>
      </c>
      <c r="B503" s="27" t="s">
        <v>52</v>
      </c>
      <c r="C503" s="26">
        <v>37940.417999999998</v>
      </c>
      <c r="D503" s="2"/>
      <c r="E503" s="29">
        <f>(C503-C$7)/C$8</f>
        <v>-4695.9729302654187</v>
      </c>
      <c r="F503" s="29">
        <f>ROUND(2*E503,0)/2</f>
        <v>-4696</v>
      </c>
      <c r="G503" s="28">
        <f>C503-(C$7+C$8*F503)</f>
        <v>2.6299199998902623E-2</v>
      </c>
      <c r="H503" s="29"/>
      <c r="I503" s="29">
        <f>G503</f>
        <v>2.6299199998902623E-2</v>
      </c>
      <c r="J503" s="29"/>
      <c r="K503" s="29"/>
      <c r="L503" s="29"/>
      <c r="N503" s="29"/>
      <c r="O503" s="29">
        <f ca="1">+C$11+C$12*F503</f>
        <v>9.3070615146441465E-2</v>
      </c>
      <c r="P503" s="29"/>
      <c r="Q503" s="83">
        <f>+C503-15018.5</f>
        <v>22921.917999999998</v>
      </c>
    </row>
    <row r="504" spans="1:17" x14ac:dyDescent="0.2">
      <c r="A504" s="26" t="s">
        <v>126</v>
      </c>
      <c r="B504" s="27" t="s">
        <v>52</v>
      </c>
      <c r="C504" s="26">
        <v>37940.417999999998</v>
      </c>
      <c r="D504" s="2"/>
      <c r="E504" s="29">
        <f>(C504-C$7)/C$8</f>
        <v>-4695.9729302654187</v>
      </c>
      <c r="F504" s="29">
        <f>ROUND(2*E504,0)/2</f>
        <v>-4696</v>
      </c>
      <c r="G504" s="28">
        <f>C504-(C$7+C$8*F504)</f>
        <v>2.6299199998902623E-2</v>
      </c>
      <c r="H504" s="29"/>
      <c r="I504" s="29">
        <f>G504</f>
        <v>2.6299199998902623E-2</v>
      </c>
      <c r="J504" s="29"/>
      <c r="K504" s="29"/>
      <c r="L504" s="29"/>
      <c r="N504" s="29"/>
      <c r="O504" s="29">
        <f ca="1">+C$11+C$12*F504</f>
        <v>9.3070615146441465E-2</v>
      </c>
      <c r="P504" s="29"/>
      <c r="Q504" s="83">
        <f>+C504-15018.5</f>
        <v>22921.917999999998</v>
      </c>
    </row>
    <row r="505" spans="1:17" x14ac:dyDescent="0.2">
      <c r="A505" s="26" t="s">
        <v>126</v>
      </c>
      <c r="B505" s="27" t="s">
        <v>52</v>
      </c>
      <c r="C505" s="26">
        <v>37975.391000000003</v>
      </c>
      <c r="D505" s="2"/>
      <c r="E505" s="29">
        <f>(C505-C$7)/C$8</f>
        <v>-4659.9752638916161</v>
      </c>
      <c r="F505" s="29">
        <f>ROUND(2*E505,0)/2</f>
        <v>-4660</v>
      </c>
      <c r="G505" s="28">
        <f>C505-(C$7+C$8*F505)</f>
        <v>2.403200000844663E-2</v>
      </c>
      <c r="H505" s="29"/>
      <c r="I505" s="29">
        <f>G505</f>
        <v>2.403200000844663E-2</v>
      </c>
      <c r="J505" s="29"/>
      <c r="K505" s="29"/>
      <c r="L505" s="29"/>
      <c r="N505" s="29"/>
      <c r="O505" s="29">
        <f ca="1">+C$11+C$12*F505</f>
        <v>9.2742609275787591E-2</v>
      </c>
      <c r="P505" s="29"/>
      <c r="Q505" s="83">
        <f>+C505-15018.5</f>
        <v>22956.891000000003</v>
      </c>
    </row>
    <row r="506" spans="1:17" x14ac:dyDescent="0.2">
      <c r="A506" s="30" t="s">
        <v>118</v>
      </c>
      <c r="B506" s="31"/>
      <c r="C506" s="2">
        <v>38316.400999999998</v>
      </c>
      <c r="D506" s="2"/>
      <c r="E506" s="1">
        <f>(C506-C$7)/C$8</f>
        <v>-4308.9740855503742</v>
      </c>
      <c r="F506" s="1">
        <f>ROUND(2*E506,0)/2</f>
        <v>-4309</v>
      </c>
      <c r="G506" s="2">
        <f>C506-(C$7+C$8*F506)</f>
        <v>2.5176800001645461E-2</v>
      </c>
      <c r="I506" s="1">
        <f>G506</f>
        <v>2.5176800001645461E-2</v>
      </c>
      <c r="O506" s="1">
        <f ca="1">+C$11+C$12*F506</f>
        <v>8.9544552036912278E-2</v>
      </c>
      <c r="Q506" s="84">
        <f>+C506-15018.5</f>
        <v>23297.900999999998</v>
      </c>
    </row>
    <row r="507" spans="1:17" x14ac:dyDescent="0.2">
      <c r="A507" s="30" t="s">
        <v>118</v>
      </c>
      <c r="B507" s="31"/>
      <c r="C507" s="2">
        <v>38318.345999999998</v>
      </c>
      <c r="D507" s="2"/>
      <c r="E507" s="1">
        <f>(C507-C$7)/C$8</f>
        <v>-4306.9720994154404</v>
      </c>
      <c r="F507" s="1">
        <f>ROUND(2*E507,0)/2</f>
        <v>-4307</v>
      </c>
      <c r="G507" s="2">
        <f>C507-(C$7+C$8*F507)</f>
        <v>2.7106399997137487E-2</v>
      </c>
      <c r="I507" s="1">
        <f>G507</f>
        <v>2.7106399997137487E-2</v>
      </c>
      <c r="O507" s="1">
        <f ca="1">+C$11+C$12*F507</f>
        <v>8.9526329488542611E-2</v>
      </c>
      <c r="Q507" s="84">
        <f>+C507-15018.5</f>
        <v>23299.845999999998</v>
      </c>
    </row>
    <row r="508" spans="1:17" x14ac:dyDescent="0.2">
      <c r="A508" s="30" t="s">
        <v>118</v>
      </c>
      <c r="B508" s="31"/>
      <c r="C508" s="2">
        <v>38319.31</v>
      </c>
      <c r="D508" s="2"/>
      <c r="E508" s="1">
        <f>(C508-C$7)/C$8</f>
        <v>-4305.9798553876381</v>
      </c>
      <c r="F508" s="1">
        <f>ROUND(2*E508,0)/2</f>
        <v>-4306</v>
      </c>
      <c r="G508" s="2">
        <f>C508-(C$7+C$8*F508)</f>
        <v>1.957119999860879E-2</v>
      </c>
      <c r="I508" s="1">
        <f>G508</f>
        <v>1.957119999860879E-2</v>
      </c>
      <c r="O508" s="1">
        <f ca="1">+C$11+C$12*F508</f>
        <v>8.9517218214357777E-2</v>
      </c>
      <c r="Q508" s="84">
        <f>+C508-15018.5</f>
        <v>23300.809999999998</v>
      </c>
    </row>
    <row r="509" spans="1:17" x14ac:dyDescent="0.2">
      <c r="A509" s="30" t="s">
        <v>118</v>
      </c>
      <c r="B509" s="31"/>
      <c r="C509" s="2">
        <v>38320.28</v>
      </c>
      <c r="D509" s="2"/>
      <c r="E509" s="1">
        <f>(C509-C$7)/C$8</f>
        <v>-4304.9814355671297</v>
      </c>
      <c r="F509" s="1">
        <f>ROUND(2*E509,0)/2</f>
        <v>-4305</v>
      </c>
      <c r="G509" s="2">
        <f>C509-(C$7+C$8*F509)</f>
        <v>1.8036000001302455E-2</v>
      </c>
      <c r="I509" s="1">
        <f>G509</f>
        <v>1.8036000001302455E-2</v>
      </c>
      <c r="O509" s="1">
        <f ca="1">+C$11+C$12*F509</f>
        <v>8.9508106940172943E-2</v>
      </c>
      <c r="Q509" s="84">
        <f>+C509-15018.5</f>
        <v>23301.78</v>
      </c>
    </row>
    <row r="510" spans="1:17" x14ac:dyDescent="0.2">
      <c r="A510" s="30" t="s">
        <v>118</v>
      </c>
      <c r="B510" s="31"/>
      <c r="C510" s="2">
        <v>38658.377999999997</v>
      </c>
      <c r="D510" s="2"/>
      <c r="E510" s="1">
        <f>(C510-C$7)/C$8</f>
        <v>-3956.9775752849723</v>
      </c>
      <c r="F510" s="1">
        <f>ROUND(2*E510,0)/2</f>
        <v>-3957</v>
      </c>
      <c r="G510" s="2">
        <f>C510-(C$7+C$8*F510)</f>
        <v>2.1786400000564754E-2</v>
      </c>
      <c r="I510" s="1">
        <f>G510</f>
        <v>2.1786400000564754E-2</v>
      </c>
      <c r="O510" s="1">
        <f ca="1">+C$11+C$12*F510</f>
        <v>8.6337383523852118E-2</v>
      </c>
      <c r="Q510" s="84">
        <f>+C510-15018.5</f>
        <v>23639.877999999997</v>
      </c>
    </row>
    <row r="511" spans="1:17" x14ac:dyDescent="0.2">
      <c r="A511" s="26" t="s">
        <v>131</v>
      </c>
      <c r="B511" s="27" t="s">
        <v>52</v>
      </c>
      <c r="C511" s="26">
        <v>38683.637999999999</v>
      </c>
      <c r="D511" s="2"/>
      <c r="E511" s="29">
        <f>(C511-C$7)/C$8</f>
        <v>-3930.9774880004334</v>
      </c>
      <c r="F511" s="29">
        <f>ROUND(2*E511,0)/2</f>
        <v>-3931</v>
      </c>
      <c r="G511" s="28">
        <f>C511-(C$7+C$8*F511)</f>
        <v>2.1871199998713564E-2</v>
      </c>
      <c r="H511" s="29"/>
      <c r="I511" s="29">
        <f>G511</f>
        <v>2.1871199998713564E-2</v>
      </c>
      <c r="J511" s="29"/>
      <c r="K511" s="29"/>
      <c r="L511" s="29"/>
      <c r="N511" s="29"/>
      <c r="O511" s="29">
        <f ca="1">+C$11+C$12*F511</f>
        <v>8.6100490395046553E-2</v>
      </c>
      <c r="P511" s="29"/>
      <c r="Q511" s="83">
        <f>+C511-15018.5</f>
        <v>23665.137999999999</v>
      </c>
    </row>
    <row r="512" spans="1:17" x14ac:dyDescent="0.2">
      <c r="A512" s="26" t="s">
        <v>131</v>
      </c>
      <c r="B512" s="27" t="s">
        <v>52</v>
      </c>
      <c r="C512" s="26">
        <v>38713.754000000001</v>
      </c>
      <c r="D512" s="2"/>
      <c r="E512" s="29">
        <f>(C512-C$7)/C$8</f>
        <v>-3899.9791258206565</v>
      </c>
      <c r="F512" s="29">
        <f>ROUND(2*E512,0)/2</f>
        <v>-3900</v>
      </c>
      <c r="G512" s="28">
        <f>C512-(C$7+C$8*F512)</f>
        <v>2.0280000004277099E-2</v>
      </c>
      <c r="H512" s="29"/>
      <c r="I512" s="29">
        <f>G512</f>
        <v>2.0280000004277099E-2</v>
      </c>
      <c r="J512" s="29"/>
      <c r="K512" s="29"/>
      <c r="L512" s="29"/>
      <c r="N512" s="29"/>
      <c r="O512" s="29">
        <f ca="1">+C$11+C$12*F512</f>
        <v>8.5818040895316819E-2</v>
      </c>
      <c r="P512" s="29"/>
      <c r="Q512" s="83">
        <f>+C512-15018.5</f>
        <v>23695.254000000001</v>
      </c>
    </row>
    <row r="513" spans="1:33" x14ac:dyDescent="0.2">
      <c r="A513" s="26" t="s">
        <v>131</v>
      </c>
      <c r="B513" s="27" t="s">
        <v>52</v>
      </c>
      <c r="C513" s="26">
        <v>38714.726999999999</v>
      </c>
      <c r="D513" s="2"/>
      <c r="E513" s="29">
        <f>(C513-C$7)/C$8</f>
        <v>-3898.9776181037996</v>
      </c>
      <c r="F513" s="29">
        <f>ROUND(2*E513,0)/2</f>
        <v>-3899</v>
      </c>
      <c r="G513" s="28">
        <f>C513-(C$7+C$8*F513)</f>
        <v>2.1744800003943965E-2</v>
      </c>
      <c r="H513" s="29"/>
      <c r="I513" s="29">
        <f>G513</f>
        <v>2.1744800003943965E-2</v>
      </c>
      <c r="J513" s="29"/>
      <c r="K513" s="29"/>
      <c r="L513" s="29"/>
      <c r="N513" s="29"/>
      <c r="O513" s="29">
        <f ca="1">+C$11+C$12*F513</f>
        <v>8.5808929621131985E-2</v>
      </c>
      <c r="P513" s="29"/>
      <c r="Q513" s="83">
        <f>+C513-15018.5</f>
        <v>23696.226999999999</v>
      </c>
    </row>
    <row r="514" spans="1:33" x14ac:dyDescent="0.2">
      <c r="A514" s="26" t="s">
        <v>131</v>
      </c>
      <c r="B514" s="27" t="s">
        <v>52</v>
      </c>
      <c r="C514" s="26">
        <v>38717.641000000003</v>
      </c>
      <c r="D514" s="2"/>
      <c r="E514" s="29">
        <f>(C514-C$7)/C$8</f>
        <v>-3895.9782414471388</v>
      </c>
      <c r="F514" s="29">
        <f>ROUND(2*E514,0)/2</f>
        <v>-3896</v>
      </c>
      <c r="G514" s="28">
        <f>C514-(C$7+C$8*F514)</f>
        <v>2.1139200005563907E-2</v>
      </c>
      <c r="H514" s="29"/>
      <c r="I514" s="29">
        <f>G514</f>
        <v>2.1139200005563907E-2</v>
      </c>
      <c r="J514" s="29"/>
      <c r="K514" s="29"/>
      <c r="L514" s="29"/>
      <c r="N514" s="29"/>
      <c r="O514" s="29">
        <f ca="1">+C$11+C$12*F514</f>
        <v>8.5781595798577498E-2</v>
      </c>
      <c r="P514" s="29"/>
      <c r="Q514" s="83">
        <f>+C514-15018.5</f>
        <v>23699.141000000003</v>
      </c>
    </row>
    <row r="515" spans="1:33" x14ac:dyDescent="0.2">
      <c r="A515" s="26" t="s">
        <v>131</v>
      </c>
      <c r="B515" s="27" t="s">
        <v>52</v>
      </c>
      <c r="C515" s="26">
        <v>38718.612999999998</v>
      </c>
      <c r="D515" s="2"/>
      <c r="E515" s="29">
        <f>(C515-C$7)/C$8</f>
        <v>-3894.97776302907</v>
      </c>
      <c r="F515" s="29">
        <f>ROUND(2*E515,0)/2</f>
        <v>-3895</v>
      </c>
      <c r="G515" s="28">
        <f>C515-(C$7+C$8*F515)</f>
        <v>2.1604000001389068E-2</v>
      </c>
      <c r="H515" s="29"/>
      <c r="I515" s="29">
        <f>G515</f>
        <v>2.1604000001389068E-2</v>
      </c>
      <c r="J515" s="29"/>
      <c r="K515" s="29"/>
      <c r="L515" s="29"/>
      <c r="N515" s="29"/>
      <c r="O515" s="29">
        <f ca="1">+C$11+C$12*F515</f>
        <v>8.5772484524392678E-2</v>
      </c>
      <c r="P515" s="29"/>
      <c r="Q515" s="83">
        <f>+C515-15018.5</f>
        <v>23700.112999999998</v>
      </c>
    </row>
    <row r="516" spans="1:33" x14ac:dyDescent="0.2">
      <c r="A516" s="29" t="s">
        <v>132</v>
      </c>
      <c r="C516" s="2">
        <v>38759.415000000001</v>
      </c>
      <c r="D516" s="2"/>
      <c r="E516" s="1">
        <f>(C516-C$7)/C$8</f>
        <v>-3852.9803140431727</v>
      </c>
      <c r="F516" s="1">
        <f>ROUND(2*E516,0)/2</f>
        <v>-3853</v>
      </c>
      <c r="G516" s="2">
        <f>C516-(C$7+C$8*F516)</f>
        <v>1.912560000346275E-2</v>
      </c>
      <c r="I516" s="1">
        <f>G516</f>
        <v>1.912560000346275E-2</v>
      </c>
      <c r="Q516" s="84">
        <f>+C516-15018.5</f>
        <v>23740.915000000001</v>
      </c>
      <c r="AC516" s="1">
        <v>13</v>
      </c>
      <c r="AE516" s="1" t="s">
        <v>133</v>
      </c>
      <c r="AG516" s="1" t="s">
        <v>134</v>
      </c>
    </row>
    <row r="517" spans="1:33" x14ac:dyDescent="0.2">
      <c r="A517" s="29" t="s">
        <v>132</v>
      </c>
      <c r="C517" s="2">
        <v>38794.391000000003</v>
      </c>
      <c r="D517" s="2"/>
      <c r="E517" s="1">
        <f>(C517-C$7)/C$8</f>
        <v>-3816.9795597730213</v>
      </c>
      <c r="F517" s="1">
        <f>ROUND(2*E517,0)/2</f>
        <v>-3817</v>
      </c>
      <c r="G517" s="2">
        <f>C517-(C$7+C$8*F517)</f>
        <v>1.9858400002704002E-2</v>
      </c>
      <c r="I517" s="1">
        <f>G517</f>
        <v>1.9858400002704002E-2</v>
      </c>
      <c r="Q517" s="84">
        <f>+C517-15018.5</f>
        <v>23775.891000000003</v>
      </c>
      <c r="AC517" s="1">
        <v>15</v>
      </c>
      <c r="AE517" s="1" t="s">
        <v>133</v>
      </c>
      <c r="AG517" s="1" t="s">
        <v>134</v>
      </c>
    </row>
    <row r="518" spans="1:33" x14ac:dyDescent="0.2">
      <c r="A518" s="26" t="s">
        <v>135</v>
      </c>
      <c r="B518" s="27" t="s">
        <v>52</v>
      </c>
      <c r="C518" s="26">
        <v>38797.307999999997</v>
      </c>
      <c r="D518" s="2"/>
      <c r="E518" s="29">
        <f>(C518-C$7)/C$8</f>
        <v>-3813.9770952200192</v>
      </c>
      <c r="F518" s="29">
        <f>ROUND(2*E518,0)/2</f>
        <v>-3814</v>
      </c>
      <c r="G518" s="28">
        <f>C518-(C$7+C$8*F518)</f>
        <v>2.2252800001297146E-2</v>
      </c>
      <c r="H518" s="29"/>
      <c r="I518" s="29">
        <f>G518</f>
        <v>2.2252800001297146E-2</v>
      </c>
      <c r="J518" s="29"/>
      <c r="K518" s="29"/>
      <c r="L518" s="29"/>
      <c r="N518" s="29"/>
      <c r="O518" s="29">
        <f ca="1">+C$11+C$12*F518</f>
        <v>8.5034471315421439E-2</v>
      </c>
      <c r="P518" s="29"/>
      <c r="Q518" s="83">
        <f>+C518-15018.5</f>
        <v>23778.807999999997</v>
      </c>
    </row>
    <row r="519" spans="1:33" x14ac:dyDescent="0.2">
      <c r="A519" s="29" t="s">
        <v>132</v>
      </c>
      <c r="C519" s="2">
        <v>38830.339</v>
      </c>
      <c r="D519" s="2"/>
      <c r="E519" s="1">
        <f>(C519-C$7)/C$8</f>
        <v>-3779.9783270848011</v>
      </c>
      <c r="F519" s="1">
        <f>ROUND(2*E519,0)/2</f>
        <v>-3780</v>
      </c>
      <c r="G519" s="2">
        <f>C519-(C$7+C$8*F519)</f>
        <v>2.1056000005046371E-2</v>
      </c>
      <c r="I519" s="1">
        <f>G519</f>
        <v>2.1056000005046371E-2</v>
      </c>
      <c r="Q519" s="84">
        <f>+C519-15018.5</f>
        <v>23811.839</v>
      </c>
      <c r="AC519" s="1">
        <v>15</v>
      </c>
      <c r="AE519" s="1" t="s">
        <v>133</v>
      </c>
      <c r="AG519" s="1" t="s">
        <v>134</v>
      </c>
    </row>
    <row r="520" spans="1:33" x14ac:dyDescent="0.2">
      <c r="A520" s="26" t="s">
        <v>136</v>
      </c>
      <c r="B520" s="27" t="s">
        <v>52</v>
      </c>
      <c r="C520" s="26">
        <v>39026.588000000003</v>
      </c>
      <c r="D520" s="2"/>
      <c r="E520" s="29">
        <f>(C520-C$7)/C$8</f>
        <v>-3577.9794700181674</v>
      </c>
      <c r="F520" s="29">
        <f>ROUND(2*E520,0)/2</f>
        <v>-3578</v>
      </c>
      <c r="G520" s="28">
        <f>C520-(C$7+C$8*F520)</f>
        <v>1.9945600004575681E-2</v>
      </c>
      <c r="H520" s="29"/>
      <c r="I520" s="29">
        <f>G520</f>
        <v>1.9945600004575681E-2</v>
      </c>
      <c r="J520" s="29"/>
      <c r="K520" s="29"/>
      <c r="L520" s="29"/>
      <c r="N520" s="29"/>
      <c r="O520" s="29">
        <f ca="1">+C$11+C$12*F520</f>
        <v>8.2884210607801573E-2</v>
      </c>
      <c r="P520" s="29"/>
      <c r="Q520" s="83">
        <f>+C520-15018.5</f>
        <v>24008.088000000003</v>
      </c>
    </row>
    <row r="521" spans="1:33" x14ac:dyDescent="0.2">
      <c r="A521" s="26" t="s">
        <v>137</v>
      </c>
      <c r="B521" s="27" t="s">
        <v>52</v>
      </c>
      <c r="C521" s="26">
        <v>39027.559000000001</v>
      </c>
      <c r="D521" s="2"/>
      <c r="E521" s="29">
        <f>(C521-C$7)/C$8</f>
        <v>-3576.980020898879</v>
      </c>
      <c r="F521" s="29">
        <f>ROUND(2*E521,0)/2</f>
        <v>-3577</v>
      </c>
      <c r="G521" s="28">
        <f>C521-(C$7+C$8*F521)</f>
        <v>1.9410400003835093E-2</v>
      </c>
      <c r="H521" s="29"/>
      <c r="I521" s="29">
        <f>G521</f>
        <v>1.9410400003835093E-2</v>
      </c>
      <c r="K521" s="29"/>
      <c r="L521" s="29"/>
      <c r="N521" s="29"/>
      <c r="O521" s="29">
        <f ca="1">+C$11+C$12*F521</f>
        <v>8.2875099333616753E-2</v>
      </c>
      <c r="P521" s="29"/>
      <c r="Q521" s="83">
        <f>+C521-15018.5</f>
        <v>24009.059000000001</v>
      </c>
    </row>
    <row r="522" spans="1:33" x14ac:dyDescent="0.2">
      <c r="A522" s="26" t="s">
        <v>136</v>
      </c>
      <c r="B522" s="27" t="s">
        <v>52</v>
      </c>
      <c r="C522" s="26">
        <v>39027.561000000002</v>
      </c>
      <c r="D522" s="2"/>
      <c r="E522" s="29">
        <f>(C522-C$7)/C$8</f>
        <v>-3576.9779623013105</v>
      </c>
      <c r="F522" s="29">
        <f>ROUND(2*E522,0)/2</f>
        <v>-3577</v>
      </c>
      <c r="G522" s="28">
        <f>C522-(C$7+C$8*F522)</f>
        <v>2.1410400004242547E-2</v>
      </c>
      <c r="H522" s="29"/>
      <c r="I522" s="29">
        <f>G522</f>
        <v>2.1410400004242547E-2</v>
      </c>
      <c r="J522" s="29"/>
      <c r="K522" s="29"/>
      <c r="L522" s="29"/>
      <c r="N522" s="29"/>
      <c r="O522" s="29">
        <f ca="1">+C$11+C$12*F522</f>
        <v>8.2875099333616753E-2</v>
      </c>
      <c r="P522" s="29"/>
      <c r="Q522" s="83">
        <f>+C522-15018.5</f>
        <v>24009.061000000002</v>
      </c>
    </row>
    <row r="523" spans="1:33" x14ac:dyDescent="0.2">
      <c r="A523" s="26" t="s">
        <v>138</v>
      </c>
      <c r="B523" s="27" t="s">
        <v>52</v>
      </c>
      <c r="C523" s="26">
        <v>39028.533000000003</v>
      </c>
      <c r="D523" s="2"/>
      <c r="E523" s="29">
        <f>(C523-C$7)/C$8</f>
        <v>-3575.9774838832341</v>
      </c>
      <c r="F523" s="29">
        <f>ROUND(2*E523,0)/2</f>
        <v>-3576</v>
      </c>
      <c r="G523" s="28">
        <f>C523-(C$7+C$8*F523)</f>
        <v>2.1875200007343665E-2</v>
      </c>
      <c r="H523" s="29"/>
      <c r="I523" s="29">
        <f>G523</f>
        <v>2.1875200007343665E-2</v>
      </c>
      <c r="K523" s="29"/>
      <c r="L523" s="29"/>
      <c r="N523" s="29"/>
      <c r="O523" s="29">
        <f ca="1">+C$11+C$12*F523</f>
        <v>8.2865988059431905E-2</v>
      </c>
      <c r="P523" s="29"/>
      <c r="Q523" s="83">
        <f>+C523-15018.5</f>
        <v>24010.033000000003</v>
      </c>
    </row>
    <row r="524" spans="1:33" x14ac:dyDescent="0.2">
      <c r="A524" s="26" t="s">
        <v>137</v>
      </c>
      <c r="B524" s="27" t="s">
        <v>52</v>
      </c>
      <c r="C524" s="26">
        <v>39029.502</v>
      </c>
      <c r="D524" s="2"/>
      <c r="E524" s="29">
        <f>(C524-C$7)/C$8</f>
        <v>-3574.9800933615138</v>
      </c>
      <c r="F524" s="29">
        <f>ROUND(2*E524,0)/2</f>
        <v>-3575</v>
      </c>
      <c r="G524" s="28">
        <f>C524-(C$7+C$8*F524)</f>
        <v>1.9340000006195623E-2</v>
      </c>
      <c r="H524" s="29"/>
      <c r="I524" s="29">
        <f>G524</f>
        <v>1.9340000006195623E-2</v>
      </c>
      <c r="K524" s="29"/>
      <c r="L524" s="29"/>
      <c r="N524" s="29"/>
      <c r="O524" s="29">
        <f ca="1">+C$11+C$12*F524</f>
        <v>8.2856876785247086E-2</v>
      </c>
      <c r="P524" s="29"/>
      <c r="Q524" s="83">
        <f>+C524-15018.5</f>
        <v>24011.002</v>
      </c>
    </row>
    <row r="525" spans="1:33" x14ac:dyDescent="0.2">
      <c r="A525" s="26" t="s">
        <v>136</v>
      </c>
      <c r="B525" s="27" t="s">
        <v>52</v>
      </c>
      <c r="C525" s="26">
        <v>39029.502</v>
      </c>
      <c r="D525" s="2"/>
      <c r="E525" s="29">
        <f>(C525-C$7)/C$8</f>
        <v>-3574.9800933615138</v>
      </c>
      <c r="F525" s="29">
        <f>ROUND(2*E525,0)/2</f>
        <v>-3575</v>
      </c>
      <c r="G525" s="28">
        <f>C525-(C$7+C$8*F525)</f>
        <v>1.9340000006195623E-2</v>
      </c>
      <c r="H525" s="29"/>
      <c r="I525" s="29">
        <f>G525</f>
        <v>1.9340000006195623E-2</v>
      </c>
      <c r="J525" s="29"/>
      <c r="K525" s="29"/>
      <c r="L525" s="29"/>
      <c r="N525" s="29"/>
      <c r="O525" s="29">
        <f ca="1">+C$11+C$12*F525</f>
        <v>8.2856876785247086E-2</v>
      </c>
      <c r="P525" s="29"/>
      <c r="Q525" s="83">
        <f>+C525-15018.5</f>
        <v>24011.002</v>
      </c>
    </row>
    <row r="526" spans="1:33" x14ac:dyDescent="0.2">
      <c r="A526" s="26" t="s">
        <v>138</v>
      </c>
      <c r="B526" s="27" t="s">
        <v>52</v>
      </c>
      <c r="C526" s="26">
        <v>39029.502999999997</v>
      </c>
      <c r="D526" s="2"/>
      <c r="E526" s="29">
        <f>(C526-C$7)/C$8</f>
        <v>-3574.9790640627334</v>
      </c>
      <c r="F526" s="29">
        <f>ROUND(2*E526,0)/2</f>
        <v>-3575</v>
      </c>
      <c r="G526" s="28">
        <f>C526-(C$7+C$8*F526)</f>
        <v>2.0340000002761371E-2</v>
      </c>
      <c r="H526" s="29"/>
      <c r="I526" s="29">
        <f>G526</f>
        <v>2.0340000002761371E-2</v>
      </c>
      <c r="K526" s="29"/>
      <c r="L526" s="29"/>
      <c r="N526" s="29"/>
      <c r="O526" s="29">
        <f ca="1">+C$11+C$12*F526</f>
        <v>8.2856876785247086E-2</v>
      </c>
      <c r="P526" s="29"/>
      <c r="Q526" s="83">
        <f>+C526-15018.5</f>
        <v>24011.002999999997</v>
      </c>
    </row>
    <row r="527" spans="1:33" x14ac:dyDescent="0.2">
      <c r="A527" s="26" t="s">
        <v>136</v>
      </c>
      <c r="B527" s="27" t="s">
        <v>52</v>
      </c>
      <c r="C527" s="26">
        <v>39029.502999999997</v>
      </c>
      <c r="D527" s="2"/>
      <c r="E527" s="29">
        <f>(C527-C$7)/C$8</f>
        <v>-3574.9790640627334</v>
      </c>
      <c r="F527" s="29">
        <f>ROUND(2*E527,0)/2</f>
        <v>-3575</v>
      </c>
      <c r="G527" s="28">
        <f>C527-(C$7+C$8*F527)</f>
        <v>2.0340000002761371E-2</v>
      </c>
      <c r="H527" s="29"/>
      <c r="I527" s="29">
        <f>G527</f>
        <v>2.0340000002761371E-2</v>
      </c>
      <c r="J527" s="29"/>
      <c r="K527" s="29"/>
      <c r="L527" s="29"/>
      <c r="N527" s="29"/>
      <c r="O527" s="29">
        <f ca="1">+C$11+C$12*F527</f>
        <v>8.2856876785247086E-2</v>
      </c>
      <c r="P527" s="29"/>
      <c r="Q527" s="83">
        <f>+C527-15018.5</f>
        <v>24011.002999999997</v>
      </c>
    </row>
    <row r="528" spans="1:33" x14ac:dyDescent="0.2">
      <c r="A528" s="26" t="s">
        <v>136</v>
      </c>
      <c r="B528" s="27" t="s">
        <v>52</v>
      </c>
      <c r="C528" s="26">
        <v>39029.506000000001</v>
      </c>
      <c r="D528" s="2"/>
      <c r="E528" s="29">
        <f>(C528-C$7)/C$8</f>
        <v>-3574.9759761663772</v>
      </c>
      <c r="F528" s="29">
        <f>ROUND(2*E528,0)/2</f>
        <v>-3575</v>
      </c>
      <c r="G528" s="28">
        <f>C528-(C$7+C$8*F528)</f>
        <v>2.3340000007010531E-2</v>
      </c>
      <c r="H528" s="29"/>
      <c r="I528" s="29">
        <f>G528</f>
        <v>2.3340000007010531E-2</v>
      </c>
      <c r="J528" s="29"/>
      <c r="K528" s="29"/>
      <c r="L528" s="29"/>
      <c r="N528" s="29"/>
      <c r="O528" s="29">
        <f ca="1">+C$11+C$12*F528</f>
        <v>8.2856876785247086E-2</v>
      </c>
      <c r="P528" s="29"/>
      <c r="Q528" s="83">
        <f>+C528-15018.5</f>
        <v>24011.006000000001</v>
      </c>
    </row>
    <row r="529" spans="1:17" x14ac:dyDescent="0.2">
      <c r="A529" s="26" t="s">
        <v>136</v>
      </c>
      <c r="B529" s="27" t="s">
        <v>52</v>
      </c>
      <c r="C529" s="26">
        <v>39029.508000000002</v>
      </c>
      <c r="D529" s="2"/>
      <c r="E529" s="29">
        <f>(C529-C$7)/C$8</f>
        <v>-3574.9739175688087</v>
      </c>
      <c r="F529" s="29">
        <f>ROUND(2*E529,0)/2</f>
        <v>-3575</v>
      </c>
      <c r="G529" s="28">
        <f>C529-(C$7+C$8*F529)</f>
        <v>2.5340000007417984E-2</v>
      </c>
      <c r="H529" s="29"/>
      <c r="I529" s="29">
        <f>G529</f>
        <v>2.5340000007417984E-2</v>
      </c>
      <c r="J529" s="29"/>
      <c r="K529" s="29"/>
      <c r="L529" s="29"/>
      <c r="N529" s="29"/>
      <c r="O529" s="29">
        <f ca="1">+C$11+C$12*F529</f>
        <v>8.2856876785247086E-2</v>
      </c>
      <c r="P529" s="29"/>
      <c r="Q529" s="83">
        <f>+C529-15018.5</f>
        <v>24011.008000000002</v>
      </c>
    </row>
    <row r="530" spans="1:17" x14ac:dyDescent="0.2">
      <c r="A530" s="30" t="s">
        <v>118</v>
      </c>
      <c r="B530" s="31"/>
      <c r="C530" s="2">
        <v>39030.478000000003</v>
      </c>
      <c r="D530" s="2"/>
      <c r="E530" s="1">
        <f>(C530-C$7)/C$8</f>
        <v>-3573.9754977483008</v>
      </c>
      <c r="F530" s="1">
        <f>ROUND(2*E530,0)/2</f>
        <v>-3574</v>
      </c>
      <c r="G530" s="2">
        <f>C530-(C$7+C$8*F530)</f>
        <v>2.3804800002835691E-2</v>
      </c>
      <c r="I530" s="1">
        <f>G530</f>
        <v>2.3804800002835691E-2</v>
      </c>
      <c r="O530" s="1">
        <f ca="1">+C$11+C$12*F530</f>
        <v>8.2847765511062252E-2</v>
      </c>
      <c r="Q530" s="84">
        <f>+C530-15018.5</f>
        <v>24011.978000000003</v>
      </c>
    </row>
    <row r="531" spans="1:17" x14ac:dyDescent="0.2">
      <c r="A531" s="30" t="s">
        <v>118</v>
      </c>
      <c r="B531" s="31"/>
      <c r="C531" s="2">
        <v>39032.417000000001</v>
      </c>
      <c r="D531" s="2"/>
      <c r="E531" s="1">
        <f>(C531-C$7)/C$8</f>
        <v>-3571.9796874060726</v>
      </c>
      <c r="F531" s="1">
        <f>ROUND(2*E531,0)/2</f>
        <v>-3572</v>
      </c>
      <c r="G531" s="2">
        <f>C531-(C$7+C$8*F531)</f>
        <v>1.9734400004381314E-2</v>
      </c>
      <c r="I531" s="1">
        <f>G531</f>
        <v>1.9734400004381314E-2</v>
      </c>
      <c r="O531" s="1">
        <f ca="1">+C$11+C$12*F531</f>
        <v>8.2829542962692598E-2</v>
      </c>
      <c r="Q531" s="84">
        <f>+C531-15018.5</f>
        <v>24013.917000000001</v>
      </c>
    </row>
    <row r="532" spans="1:17" x14ac:dyDescent="0.2">
      <c r="A532" s="26" t="s">
        <v>135</v>
      </c>
      <c r="B532" s="27" t="s">
        <v>52</v>
      </c>
      <c r="C532" s="26">
        <v>39033.387999999999</v>
      </c>
      <c r="D532" s="2"/>
      <c r="E532" s="29">
        <f>(C532-C$7)/C$8</f>
        <v>-3570.9802382867842</v>
      </c>
      <c r="F532" s="29">
        <f>ROUND(2*E532,0)/2</f>
        <v>-3571</v>
      </c>
      <c r="G532" s="28">
        <f>C532-(C$7+C$8*F532)</f>
        <v>1.9199200003640726E-2</v>
      </c>
      <c r="H532" s="29"/>
      <c r="I532" s="29">
        <f>G532</f>
        <v>1.9199200003640726E-2</v>
      </c>
      <c r="J532" s="29"/>
      <c r="K532" s="29"/>
      <c r="L532" s="29"/>
      <c r="N532" s="29"/>
      <c r="O532" s="29">
        <f ca="1">+C$11+C$12*F532</f>
        <v>8.2820431688507765E-2</v>
      </c>
      <c r="P532" s="29"/>
      <c r="Q532" s="83">
        <f>+C532-15018.5</f>
        <v>24014.887999999999</v>
      </c>
    </row>
    <row r="533" spans="1:17" x14ac:dyDescent="0.2">
      <c r="A533" s="26" t="s">
        <v>139</v>
      </c>
      <c r="B533" s="27" t="s">
        <v>52</v>
      </c>
      <c r="C533" s="26">
        <v>39033.389000000003</v>
      </c>
      <c r="D533" s="2"/>
      <c r="E533" s="29">
        <f>(C533-C$7)/C$8</f>
        <v>-3570.9792089879961</v>
      </c>
      <c r="F533" s="29">
        <f>ROUND(2*E533,0)/2</f>
        <v>-3571</v>
      </c>
      <c r="G533" s="28">
        <f>C533-(C$7+C$8*F533)</f>
        <v>2.0199200007482432E-2</v>
      </c>
      <c r="H533" s="29">
        <f>G533</f>
        <v>2.0199200007482432E-2</v>
      </c>
      <c r="I533" s="29"/>
      <c r="J533" s="29"/>
      <c r="K533" s="29"/>
      <c r="L533" s="29"/>
      <c r="N533" s="29"/>
      <c r="O533" s="29">
        <f ca="1">+C$11+C$12*F533</f>
        <v>8.2820431688507765E-2</v>
      </c>
      <c r="P533" s="29"/>
      <c r="Q533" s="83">
        <f>+C533-15018.5</f>
        <v>24014.889000000003</v>
      </c>
    </row>
    <row r="534" spans="1:17" x14ac:dyDescent="0.2">
      <c r="A534" s="30" t="s">
        <v>118</v>
      </c>
      <c r="B534" s="31"/>
      <c r="C534" s="2">
        <v>39033.39</v>
      </c>
      <c r="D534" s="2"/>
      <c r="E534" s="1">
        <f>(C534-C$7)/C$8</f>
        <v>-3570.9781796892157</v>
      </c>
      <c r="F534" s="1">
        <f>ROUND(2*E534,0)/2</f>
        <v>-3571</v>
      </c>
      <c r="G534" s="2">
        <f>C534-(C$7+C$8*F534)</f>
        <v>2.119920000404818E-2</v>
      </c>
      <c r="I534" s="1">
        <f>G534</f>
        <v>2.119920000404818E-2</v>
      </c>
      <c r="O534" s="1">
        <f ca="1">+C$11+C$12*F534</f>
        <v>8.2820431688507765E-2</v>
      </c>
      <c r="Q534" s="84">
        <f>+C534-15018.5</f>
        <v>24014.89</v>
      </c>
    </row>
    <row r="535" spans="1:17" x14ac:dyDescent="0.2">
      <c r="A535" s="30" t="s">
        <v>118</v>
      </c>
      <c r="B535" s="31"/>
      <c r="C535" s="2">
        <v>39034.338000000003</v>
      </c>
      <c r="D535" s="2"/>
      <c r="E535" s="1">
        <f>(C535-C$7)/C$8</f>
        <v>-3570.0024044419533</v>
      </c>
      <c r="F535" s="1">
        <f>ROUND(2*E535,0)/2</f>
        <v>-3570</v>
      </c>
      <c r="G535" s="2">
        <f>C535-(C$7+C$8*F535)</f>
        <v>-2.3359999904641882E-3</v>
      </c>
      <c r="I535" s="1">
        <f>G535</f>
        <v>-2.3359999904641882E-3</v>
      </c>
      <c r="O535" s="1">
        <f ca="1">+C$11+C$12*F535</f>
        <v>8.2811320414322931E-2</v>
      </c>
      <c r="Q535" s="84">
        <f>+C535-15018.5</f>
        <v>24015.838000000003</v>
      </c>
    </row>
    <row r="536" spans="1:17" x14ac:dyDescent="0.2">
      <c r="A536" s="30" t="s">
        <v>140</v>
      </c>
      <c r="B536" s="31"/>
      <c r="C536" s="2">
        <v>39057.678999999996</v>
      </c>
      <c r="D536" s="2"/>
      <c r="E536" s="1">
        <f>(C536-C$7)/C$8</f>
        <v>-3545.9775415239728</v>
      </c>
      <c r="F536" s="1">
        <f>ROUND(2*E536,0)/2</f>
        <v>-3546</v>
      </c>
      <c r="G536" s="2">
        <f>C536-(C$7+C$8*F536)</f>
        <v>2.181919999566162E-2</v>
      </c>
      <c r="I536" s="1">
        <f>G536</f>
        <v>2.181919999566162E-2</v>
      </c>
      <c r="O536" s="1">
        <f ca="1">+C$11+C$12*F536</f>
        <v>8.2592649833887005E-2</v>
      </c>
      <c r="Q536" s="84">
        <f>+C536-15018.5</f>
        <v>24039.178999999996</v>
      </c>
    </row>
    <row r="537" spans="1:17" x14ac:dyDescent="0.2">
      <c r="A537" s="30" t="s">
        <v>140</v>
      </c>
      <c r="B537" s="31"/>
      <c r="C537" s="2">
        <v>39059.623</v>
      </c>
      <c r="D537" s="2"/>
      <c r="E537" s="1">
        <f>(C537-C$7)/C$8</f>
        <v>-3543.9765846878199</v>
      </c>
      <c r="F537" s="1">
        <f>ROUND(2*E537,0)/2</f>
        <v>-3544</v>
      </c>
      <c r="G537" s="2">
        <f>C537-(C$7+C$8*F537)</f>
        <v>2.2748800001863856E-2</v>
      </c>
      <c r="I537" s="1">
        <f>G537</f>
        <v>2.2748800001863856E-2</v>
      </c>
      <c r="O537" s="1">
        <f ca="1">+C$11+C$12*F537</f>
        <v>8.2574427285517352E-2</v>
      </c>
      <c r="Q537" s="84">
        <f>+C537-15018.5</f>
        <v>24041.123</v>
      </c>
    </row>
    <row r="538" spans="1:17" x14ac:dyDescent="0.2">
      <c r="A538" s="30" t="s">
        <v>141</v>
      </c>
      <c r="B538" s="31"/>
      <c r="C538" s="2">
        <v>39091.680999999997</v>
      </c>
      <c r="D538" s="2"/>
      <c r="E538" s="1">
        <f>(C538-C$7)/C$8</f>
        <v>-3510.9793242694664</v>
      </c>
      <c r="F538" s="1">
        <f>ROUND(2*E538,0)/2</f>
        <v>-3511</v>
      </c>
      <c r="G538" s="2">
        <f>C538-(C$7+C$8*F538)</f>
        <v>2.0087199998670258E-2</v>
      </c>
      <c r="I538" s="1">
        <f>G538</f>
        <v>2.0087199998670258E-2</v>
      </c>
      <c r="O538" s="1">
        <f ca="1">+C$11+C$12*F538</f>
        <v>8.2273755237417964E-2</v>
      </c>
      <c r="Q538" s="84">
        <f>+C538-15018.5</f>
        <v>24073.180999999997</v>
      </c>
    </row>
    <row r="539" spans="1:17" x14ac:dyDescent="0.2">
      <c r="A539" s="30" t="s">
        <v>140</v>
      </c>
      <c r="B539" s="31"/>
      <c r="C539" s="2">
        <v>39092.648999999998</v>
      </c>
      <c r="D539" s="2"/>
      <c r="E539" s="1">
        <f>(C539-C$7)/C$8</f>
        <v>-3509.9829630465269</v>
      </c>
      <c r="F539" s="1">
        <f>ROUND(2*E539,0)/2</f>
        <v>-3510</v>
      </c>
      <c r="G539" s="2">
        <f>C539-(C$7+C$8*F539)</f>
        <v>1.6552000000956468E-2</v>
      </c>
      <c r="I539" s="1">
        <f>G539</f>
        <v>1.6552000000956468E-2</v>
      </c>
      <c r="O539" s="1">
        <f ca="1">+C$11+C$12*F539</f>
        <v>8.2264643963233131E-2</v>
      </c>
      <c r="Q539" s="84">
        <f>+C539-15018.5</f>
        <v>24074.148999999998</v>
      </c>
    </row>
    <row r="540" spans="1:17" x14ac:dyDescent="0.2">
      <c r="A540" s="30" t="s">
        <v>141</v>
      </c>
      <c r="B540" s="31"/>
      <c r="C540" s="2">
        <v>39092.654999999999</v>
      </c>
      <c r="D540" s="2"/>
      <c r="E540" s="1">
        <f>(C540-C$7)/C$8</f>
        <v>-3509.9767872538214</v>
      </c>
      <c r="F540" s="1">
        <f>ROUND(2*E540,0)/2</f>
        <v>-3510</v>
      </c>
      <c r="G540" s="2">
        <f>C540-(C$7+C$8*F540)</f>
        <v>2.2552000002178829E-2</v>
      </c>
      <c r="I540" s="1">
        <f>G540</f>
        <v>2.2552000002178829E-2</v>
      </c>
      <c r="O540" s="1">
        <f ca="1">+C$11+C$12*F540</f>
        <v>8.2264643963233131E-2</v>
      </c>
      <c r="Q540" s="84">
        <f>+C540-15018.5</f>
        <v>24074.154999999999</v>
      </c>
    </row>
    <row r="541" spans="1:17" x14ac:dyDescent="0.2">
      <c r="A541" s="30" t="s">
        <v>141</v>
      </c>
      <c r="B541" s="31"/>
      <c r="C541" s="2">
        <v>39093.622000000003</v>
      </c>
      <c r="D541" s="2"/>
      <c r="E541" s="1">
        <f>(C541-C$7)/C$8</f>
        <v>-3508.9814553296624</v>
      </c>
      <c r="F541" s="1">
        <f>ROUND(2*E541,0)/2</f>
        <v>-3509</v>
      </c>
      <c r="G541" s="2">
        <f>C541-(C$7+C$8*F541)</f>
        <v>1.8016800007899292E-2</v>
      </c>
      <c r="I541" s="1">
        <f>G541</f>
        <v>1.8016800007899292E-2</v>
      </c>
      <c r="O541" s="1">
        <f ca="1">+C$11+C$12*F541</f>
        <v>8.2255532689048311E-2</v>
      </c>
      <c r="Q541" s="84">
        <f>+C541-15018.5</f>
        <v>24075.122000000003</v>
      </c>
    </row>
    <row r="542" spans="1:17" x14ac:dyDescent="0.2">
      <c r="A542" s="30" t="s">
        <v>141</v>
      </c>
      <c r="B542" s="31"/>
      <c r="C542" s="2">
        <v>39093.622000000003</v>
      </c>
      <c r="D542" s="2"/>
      <c r="E542" s="1">
        <f>(C542-C$7)/C$8</f>
        <v>-3508.9814553296624</v>
      </c>
      <c r="F542" s="1">
        <f>ROUND(2*E542,0)/2</f>
        <v>-3509</v>
      </c>
      <c r="G542" s="2">
        <f>C542-(C$7+C$8*F542)</f>
        <v>1.8016800007899292E-2</v>
      </c>
      <c r="I542" s="1">
        <f>G542</f>
        <v>1.8016800007899292E-2</v>
      </c>
      <c r="O542" s="1">
        <f ca="1">+C$11+C$12*F542</f>
        <v>8.2255532689048311E-2</v>
      </c>
      <c r="Q542" s="84">
        <f>+C542-15018.5</f>
        <v>24075.122000000003</v>
      </c>
    </row>
    <row r="543" spans="1:17" x14ac:dyDescent="0.2">
      <c r="A543" s="30" t="s">
        <v>141</v>
      </c>
      <c r="B543" s="31"/>
      <c r="C543" s="2">
        <v>39094.593999999997</v>
      </c>
      <c r="D543" s="2"/>
      <c r="E543" s="1">
        <f>(C543-C$7)/C$8</f>
        <v>-3507.9809769115932</v>
      </c>
      <c r="F543" s="1">
        <f>ROUND(2*E543,0)/2</f>
        <v>-3508</v>
      </c>
      <c r="G543" s="2">
        <f>C543-(C$7+C$8*F543)</f>
        <v>1.8481599996448494E-2</v>
      </c>
      <c r="I543" s="1">
        <f>G543</f>
        <v>1.8481599996448494E-2</v>
      </c>
      <c r="O543" s="1">
        <f ca="1">+C$11+C$12*F543</f>
        <v>8.2246421414863477E-2</v>
      </c>
      <c r="Q543" s="84">
        <f>+C543-15018.5</f>
        <v>24076.093999999997</v>
      </c>
    </row>
    <row r="544" spans="1:17" x14ac:dyDescent="0.2">
      <c r="A544" s="30" t="s">
        <v>140</v>
      </c>
      <c r="B544" s="31"/>
      <c r="C544" s="2">
        <v>39095.567000000003</v>
      </c>
      <c r="D544" s="2"/>
      <c r="E544" s="1">
        <f>(C544-C$7)/C$8</f>
        <v>-3506.9794691947291</v>
      </c>
      <c r="F544" s="1">
        <f>ROUND(2*E544,0)/2</f>
        <v>-3507</v>
      </c>
      <c r="G544" s="2">
        <f>C544-(C$7+C$8*F544)</f>
        <v>1.9946400003391318E-2</v>
      </c>
      <c r="I544" s="1">
        <f>G544</f>
        <v>1.9946400003391318E-2</v>
      </c>
      <c r="O544" s="1">
        <f ca="1">+C$11+C$12*F544</f>
        <v>8.2237310140678643E-2</v>
      </c>
      <c r="Q544" s="84">
        <f>+C544-15018.5</f>
        <v>24077.067000000003</v>
      </c>
    </row>
    <row r="545" spans="1:33" x14ac:dyDescent="0.2">
      <c r="A545" s="30" t="s">
        <v>118</v>
      </c>
      <c r="B545" s="31"/>
      <c r="C545" s="2">
        <v>39096.542999999998</v>
      </c>
      <c r="D545" s="2"/>
      <c r="E545" s="1">
        <f>(C545-C$7)/C$8</f>
        <v>-3505.9748735815228</v>
      </c>
      <c r="F545" s="1">
        <f>ROUND(2*E545,0)/2</f>
        <v>-3506</v>
      </c>
      <c r="G545" s="2">
        <f>C545-(C$7+C$8*F545)</f>
        <v>2.4411200000031386E-2</v>
      </c>
      <c r="I545" s="1">
        <f>G545</f>
        <v>2.4411200000031386E-2</v>
      </c>
      <c r="O545" s="1">
        <f ca="1">+C$11+C$12*F545</f>
        <v>8.2228198866493823E-2</v>
      </c>
      <c r="Q545" s="84">
        <f>+C545-15018.5</f>
        <v>24078.042999999998</v>
      </c>
    </row>
    <row r="546" spans="1:33" x14ac:dyDescent="0.2">
      <c r="A546" s="30" t="s">
        <v>141</v>
      </c>
      <c r="B546" s="31"/>
      <c r="C546" s="2">
        <v>39128.599000000002</v>
      </c>
      <c r="D546" s="2"/>
      <c r="E546" s="1">
        <f>(C546-C$7)/C$8</f>
        <v>-3472.9796717607305</v>
      </c>
      <c r="F546" s="1">
        <f>ROUND(2*E546,0)/2</f>
        <v>-3473</v>
      </c>
      <c r="G546" s="2">
        <f>C546-(C$7+C$8*F546)</f>
        <v>1.9749600003706291E-2</v>
      </c>
      <c r="I546" s="1">
        <f>G546</f>
        <v>1.9749600003706291E-2</v>
      </c>
      <c r="O546" s="1">
        <f ca="1">+C$11+C$12*F546</f>
        <v>8.1927526818394436E-2</v>
      </c>
      <c r="Q546" s="84">
        <f>+C546-15018.5</f>
        <v>24110.099000000002</v>
      </c>
    </row>
    <row r="547" spans="1:33" x14ac:dyDescent="0.2">
      <c r="A547" s="30" t="s">
        <v>141</v>
      </c>
      <c r="B547" s="31"/>
      <c r="C547" s="2">
        <v>39129.57</v>
      </c>
      <c r="D547" s="2"/>
      <c r="E547" s="1">
        <f>(C547-C$7)/C$8</f>
        <v>-3471.9802226414422</v>
      </c>
      <c r="F547" s="1">
        <f>ROUND(2*E547,0)/2</f>
        <v>-3472</v>
      </c>
      <c r="G547" s="2">
        <f>C547-(C$7+C$8*F547)</f>
        <v>1.9214400002965704E-2</v>
      </c>
      <c r="I547" s="1">
        <f>G547</f>
        <v>1.9214400002965704E-2</v>
      </c>
      <c r="O547" s="1">
        <f ca="1">+C$11+C$12*F547</f>
        <v>8.1918415544209588E-2</v>
      </c>
      <c r="Q547" s="84">
        <f>+C547-15018.5</f>
        <v>24111.07</v>
      </c>
    </row>
    <row r="548" spans="1:33" x14ac:dyDescent="0.2">
      <c r="A548" s="30" t="s">
        <v>141</v>
      </c>
      <c r="B548" s="31"/>
      <c r="C548" s="2">
        <v>39129.571000000004</v>
      </c>
      <c r="D548" s="2"/>
      <c r="E548" s="1">
        <f>(C548-C$7)/C$8</f>
        <v>-3471.9791933426541</v>
      </c>
      <c r="F548" s="1">
        <f>ROUND(2*E548,0)/2</f>
        <v>-3472</v>
      </c>
      <c r="G548" s="2">
        <f>C548-(C$7+C$8*F548)</f>
        <v>2.0214400006807409E-2</v>
      </c>
      <c r="I548" s="1">
        <f>G548</f>
        <v>2.0214400006807409E-2</v>
      </c>
      <c r="O548" s="1">
        <f ca="1">+C$11+C$12*F548</f>
        <v>8.1918415544209588E-2</v>
      </c>
      <c r="Q548" s="84">
        <f>+C548-15018.5</f>
        <v>24111.071000000004</v>
      </c>
    </row>
    <row r="549" spans="1:33" x14ac:dyDescent="0.2">
      <c r="A549" s="30" t="s">
        <v>141</v>
      </c>
      <c r="B549" s="31"/>
      <c r="C549" s="2">
        <v>39130.54</v>
      </c>
      <c r="D549" s="2"/>
      <c r="E549" s="1">
        <f>(C549-C$7)/C$8</f>
        <v>-3470.9818028209338</v>
      </c>
      <c r="F549" s="1">
        <f>ROUND(2*E549,0)/2</f>
        <v>-3471</v>
      </c>
      <c r="G549" s="2">
        <f>C549-(C$7+C$8*F549)</f>
        <v>1.7679200005659368E-2</v>
      </c>
      <c r="I549" s="1">
        <f>G549</f>
        <v>1.7679200005659368E-2</v>
      </c>
      <c r="O549" s="1">
        <f ca="1">+C$11+C$12*F549</f>
        <v>8.1909304270024769E-2</v>
      </c>
      <c r="Q549" s="84">
        <f>+C549-15018.5</f>
        <v>24112.04</v>
      </c>
    </row>
    <row r="550" spans="1:33" x14ac:dyDescent="0.2">
      <c r="A550" s="30" t="s">
        <v>141</v>
      </c>
      <c r="B550" s="31"/>
      <c r="C550" s="2">
        <v>39130.542000000001</v>
      </c>
      <c r="D550" s="2"/>
      <c r="E550" s="1">
        <f>(C550-C$7)/C$8</f>
        <v>-3470.9797442233657</v>
      </c>
      <c r="F550" s="1">
        <f>ROUND(2*E550,0)/2</f>
        <v>-3471</v>
      </c>
      <c r="G550" s="2">
        <f>C550-(C$7+C$8*F550)</f>
        <v>1.9679200006066822E-2</v>
      </c>
      <c r="I550" s="1">
        <f>G550</f>
        <v>1.9679200006066822E-2</v>
      </c>
      <c r="O550" s="1">
        <f ca="1">+C$11+C$12*F550</f>
        <v>8.1909304270024769E-2</v>
      </c>
      <c r="Q550" s="84">
        <f>+C550-15018.5</f>
        <v>24112.042000000001</v>
      </c>
    </row>
    <row r="551" spans="1:33" x14ac:dyDescent="0.2">
      <c r="A551" s="30" t="s">
        <v>141</v>
      </c>
      <c r="B551" s="31"/>
      <c r="C551" s="2">
        <v>39163.563999999998</v>
      </c>
      <c r="D551" s="2"/>
      <c r="E551" s="1">
        <f>(C551-C$7)/C$8</f>
        <v>-3436.9902397772094</v>
      </c>
      <c r="F551" s="1">
        <f>ROUND(2*E551,0)/2</f>
        <v>-3437</v>
      </c>
      <c r="G551" s="2">
        <f>C551-(C$7+C$8*F551)</f>
        <v>9.4823999970685691E-3</v>
      </c>
      <c r="I551" s="1">
        <f>G551</f>
        <v>9.4823999970685691E-3</v>
      </c>
      <c r="O551" s="1">
        <f ca="1">+C$11+C$12*F551</f>
        <v>8.1599520947740548E-2</v>
      </c>
      <c r="Q551" s="84">
        <f>+C551-15018.5</f>
        <v>24145.063999999998</v>
      </c>
    </row>
    <row r="552" spans="1:33" x14ac:dyDescent="0.2">
      <c r="A552" s="30" t="s">
        <v>141</v>
      </c>
      <c r="B552" s="31"/>
      <c r="C552" s="2">
        <v>39165.506999999998</v>
      </c>
      <c r="D552" s="2"/>
      <c r="E552" s="1">
        <f>(C552-C$7)/C$8</f>
        <v>-3434.9903122398446</v>
      </c>
      <c r="F552" s="1">
        <f>ROUND(2*E552,0)/2</f>
        <v>-3435</v>
      </c>
      <c r="G552" s="2">
        <f>C552-(C$7+C$8*F552)</f>
        <v>9.4119999994290993E-3</v>
      </c>
      <c r="I552" s="1">
        <f>G552</f>
        <v>9.4119999994290993E-3</v>
      </c>
      <c r="O552" s="1">
        <f ca="1">+C$11+C$12*F552</f>
        <v>8.1581298399370894E-2</v>
      </c>
      <c r="Q552" s="84">
        <f>+C552-15018.5</f>
        <v>24147.006999999998</v>
      </c>
    </row>
    <row r="553" spans="1:33" x14ac:dyDescent="0.2">
      <c r="A553" s="30" t="s">
        <v>141</v>
      </c>
      <c r="B553" s="31"/>
      <c r="C553" s="2">
        <v>39165.519</v>
      </c>
      <c r="D553" s="2"/>
      <c r="E553" s="1">
        <f>(C553-C$7)/C$8</f>
        <v>-3434.9779606544334</v>
      </c>
      <c r="F553" s="1">
        <f>ROUND(2*E553,0)/2</f>
        <v>-3435</v>
      </c>
      <c r="G553" s="2">
        <f>C553-(C$7+C$8*F553)</f>
        <v>2.1412000001873821E-2</v>
      </c>
      <c r="I553" s="1">
        <f>G553</f>
        <v>2.1412000001873821E-2</v>
      </c>
      <c r="O553" s="1">
        <f ca="1">+C$11+C$12*F553</f>
        <v>8.1581298399370894E-2</v>
      </c>
      <c r="Q553" s="84">
        <f>+C553-15018.5</f>
        <v>24147.019</v>
      </c>
    </row>
    <row r="554" spans="1:33" x14ac:dyDescent="0.2">
      <c r="A554" s="30" t="s">
        <v>141</v>
      </c>
      <c r="B554" s="31"/>
      <c r="C554" s="2">
        <v>39166.495000000003</v>
      </c>
      <c r="D554" s="2"/>
      <c r="E554" s="1">
        <f>(C554-C$7)/C$8</f>
        <v>-3433.9733650412204</v>
      </c>
      <c r="F554" s="1">
        <f>ROUND(2*E554,0)/2</f>
        <v>-3434</v>
      </c>
      <c r="G554" s="2">
        <f>C554-(C$7+C$8*F554)</f>
        <v>2.5876800005789846E-2</v>
      </c>
      <c r="I554" s="1">
        <f>G554</f>
        <v>2.5876800005789846E-2</v>
      </c>
      <c r="O554" s="1">
        <f ca="1">+C$11+C$12*F554</f>
        <v>8.157218712518606E-2</v>
      </c>
      <c r="Q554" s="84">
        <f>+C554-15018.5</f>
        <v>24147.995000000003</v>
      </c>
    </row>
    <row r="555" spans="1:33" x14ac:dyDescent="0.2">
      <c r="A555" s="30" t="s">
        <v>142</v>
      </c>
      <c r="B555" s="31"/>
      <c r="C555" s="2">
        <v>39198.548000000003</v>
      </c>
      <c r="D555" s="2"/>
      <c r="E555" s="1">
        <f>(C555-C$7)/C$8</f>
        <v>-3400.9812511167843</v>
      </c>
      <c r="F555" s="1">
        <f>ROUND(2*E555,0)/2</f>
        <v>-3401</v>
      </c>
      <c r="G555" s="2">
        <f>C555-(C$7+C$8*F555)</f>
        <v>1.8215200005215593E-2</v>
      </c>
      <c r="I555" s="1">
        <f>G555</f>
        <v>1.8215200005215593E-2</v>
      </c>
      <c r="O555" s="1">
        <f ca="1">+C$11+C$12*F555</f>
        <v>8.1271515077086673E-2</v>
      </c>
      <c r="Q555" s="84">
        <f>+C555-15018.5</f>
        <v>24180.048000000003</v>
      </c>
    </row>
    <row r="556" spans="1:33" x14ac:dyDescent="0.2">
      <c r="A556" s="29" t="s">
        <v>143</v>
      </c>
      <c r="C556" s="2">
        <v>39205.35</v>
      </c>
      <c r="D556" s="2"/>
      <c r="E556" s="1">
        <f>(C556-C$7)/C$8</f>
        <v>-3393.9799607878326</v>
      </c>
      <c r="F556" s="1">
        <f>ROUND(2*E556,0)/2</f>
        <v>-3394</v>
      </c>
      <c r="G556" s="2">
        <f>C556-(C$7+C$8*F556)</f>
        <v>1.9468799997412134E-2</v>
      </c>
      <c r="I556" s="1">
        <f>G556</f>
        <v>1.9468799997412134E-2</v>
      </c>
      <c r="Q556" s="84">
        <f>+C556-15018.5</f>
        <v>24186.85</v>
      </c>
      <c r="AC556" s="1">
        <v>14</v>
      </c>
      <c r="AE556" s="1" t="s">
        <v>133</v>
      </c>
      <c r="AG556" s="1" t="s">
        <v>134</v>
      </c>
    </row>
    <row r="557" spans="1:33" x14ac:dyDescent="0.2">
      <c r="A557" s="29" t="s">
        <v>143</v>
      </c>
      <c r="C557" s="2">
        <v>39207.292000000001</v>
      </c>
      <c r="D557" s="2"/>
      <c r="E557" s="1">
        <f>(C557-C$7)/C$8</f>
        <v>-3391.9810625492482</v>
      </c>
      <c r="F557" s="1">
        <f>ROUND(2*E557,0)/2</f>
        <v>-3392</v>
      </c>
      <c r="G557" s="2">
        <f>C557-(C$7+C$8*F557)</f>
        <v>1.8398400003206916E-2</v>
      </c>
      <c r="I557" s="1">
        <f>G557</f>
        <v>1.8398400003206916E-2</v>
      </c>
      <c r="Q557" s="84">
        <f>+C557-15018.5</f>
        <v>24188.792000000001</v>
      </c>
      <c r="AC557" s="1">
        <v>16</v>
      </c>
      <c r="AE557" s="1" t="s">
        <v>133</v>
      </c>
      <c r="AG557" s="1" t="s">
        <v>134</v>
      </c>
    </row>
    <row r="558" spans="1:33" x14ac:dyDescent="0.2">
      <c r="A558" s="30" t="s">
        <v>118</v>
      </c>
      <c r="B558" s="31"/>
      <c r="C558" s="2">
        <v>39373.425999999999</v>
      </c>
      <c r="D558" s="2"/>
      <c r="E558" s="1">
        <f>(C558-C$7)/C$8</f>
        <v>-3220.9795383636106</v>
      </c>
      <c r="F558" s="1">
        <f>ROUND(2*E558,0)/2</f>
        <v>-3221</v>
      </c>
      <c r="G558" s="2">
        <f>C558-(C$7+C$8*F558)</f>
        <v>1.9879200001014397E-2</v>
      </c>
      <c r="I558" s="1">
        <f>G558</f>
        <v>1.9879200001014397E-2</v>
      </c>
      <c r="O558" s="1">
        <f ca="1">+C$11+C$12*F558</f>
        <v>7.9631485723817286E-2</v>
      </c>
      <c r="Q558" s="84">
        <f>+C558-15018.5</f>
        <v>24354.925999999999</v>
      </c>
    </row>
    <row r="559" spans="1:33" x14ac:dyDescent="0.2">
      <c r="A559" s="29" t="s">
        <v>144</v>
      </c>
      <c r="C559" s="2">
        <v>39375.373</v>
      </c>
      <c r="D559" s="2"/>
      <c r="E559" s="1">
        <f>(C559-C$7)/C$8</f>
        <v>-3218.9754936311087</v>
      </c>
      <c r="F559" s="1">
        <f>ROUND(2*E559,0)/2</f>
        <v>-3219</v>
      </c>
      <c r="G559" s="2">
        <f>C559-(C$7+C$8*F559)</f>
        <v>2.3808800004189834E-2</v>
      </c>
      <c r="I559" s="1">
        <f>G559</f>
        <v>2.3808800004189834E-2</v>
      </c>
      <c r="Q559" s="84">
        <f>+C559-15018.5</f>
        <v>24356.873</v>
      </c>
      <c r="AC559" s="1">
        <v>18</v>
      </c>
      <c r="AE559" s="1" t="s">
        <v>145</v>
      </c>
      <c r="AG559" s="1" t="s">
        <v>134</v>
      </c>
    </row>
    <row r="560" spans="1:33" x14ac:dyDescent="0.2">
      <c r="A560" s="29" t="s">
        <v>144</v>
      </c>
      <c r="C560" s="2">
        <v>39376.347000000002</v>
      </c>
      <c r="D560" s="2"/>
      <c r="E560" s="1">
        <f>(C560-C$7)/C$8</f>
        <v>-3217.9729566154638</v>
      </c>
      <c r="F560" s="1">
        <f>ROUND(2*E560,0)/2</f>
        <v>-3218</v>
      </c>
      <c r="G560" s="2">
        <f>C560-(C$7+C$8*F560)</f>
        <v>2.6273600007698406E-2</v>
      </c>
      <c r="I560" s="1">
        <f>G560</f>
        <v>2.6273600007698406E-2</v>
      </c>
      <c r="Q560" s="84">
        <f>+C560-15018.5</f>
        <v>24357.847000000002</v>
      </c>
      <c r="AC560" s="1">
        <v>8</v>
      </c>
      <c r="AE560" s="1" t="s">
        <v>145</v>
      </c>
      <c r="AG560" s="1" t="s">
        <v>134</v>
      </c>
    </row>
    <row r="561" spans="1:33" x14ac:dyDescent="0.2">
      <c r="A561" s="29" t="s">
        <v>144</v>
      </c>
      <c r="C561" s="2">
        <v>39405.491000000002</v>
      </c>
      <c r="D561" s="2"/>
      <c r="E561" s="1">
        <f>(C561-C$7)/C$8</f>
        <v>-3187.9750728537638</v>
      </c>
      <c r="F561" s="1">
        <f>ROUND(2*E561,0)/2</f>
        <v>-3188</v>
      </c>
      <c r="G561" s="2">
        <f>C561-(C$7+C$8*F561)</f>
        <v>2.4217600002884865E-2</v>
      </c>
      <c r="I561" s="1">
        <f>G561</f>
        <v>2.4217600002884865E-2</v>
      </c>
      <c r="Q561" s="84">
        <f>+C561-15018.5</f>
        <v>24386.991000000002</v>
      </c>
      <c r="AC561" s="1">
        <v>14</v>
      </c>
      <c r="AE561" s="1" t="s">
        <v>145</v>
      </c>
      <c r="AG561" s="1" t="s">
        <v>134</v>
      </c>
    </row>
    <row r="562" spans="1:33" x14ac:dyDescent="0.2">
      <c r="A562" s="26" t="s">
        <v>146</v>
      </c>
      <c r="B562" s="27" t="s">
        <v>52</v>
      </c>
      <c r="C562" s="26">
        <v>39406.457999999999</v>
      </c>
      <c r="D562" s="2"/>
      <c r="E562" s="29">
        <f>(C562-C$7)/C$8</f>
        <v>-3186.979740929612</v>
      </c>
      <c r="F562" s="29">
        <f>ROUND(2*E562,0)/2</f>
        <v>-3187</v>
      </c>
      <c r="G562" s="28">
        <f>C562-(C$7+C$8*F562)</f>
        <v>1.968240000132937E-2</v>
      </c>
      <c r="H562" s="29"/>
      <c r="I562" s="29">
        <f>G562</f>
        <v>1.968240000132937E-2</v>
      </c>
      <c r="J562" s="29"/>
      <c r="K562" s="29"/>
      <c r="L562" s="29"/>
      <c r="N562" s="29"/>
      <c r="O562" s="29">
        <f ca="1">+C$11+C$12*F562</f>
        <v>7.9321702401533065E-2</v>
      </c>
      <c r="P562" s="29"/>
      <c r="Q562" s="83">
        <f>+C562-15018.5</f>
        <v>24387.957999999999</v>
      </c>
    </row>
    <row r="563" spans="1:33" x14ac:dyDescent="0.2">
      <c r="A563" s="26" t="s">
        <v>146</v>
      </c>
      <c r="B563" s="27" t="s">
        <v>52</v>
      </c>
      <c r="C563" s="26">
        <v>39406.461000000003</v>
      </c>
      <c r="D563" s="2"/>
      <c r="E563" s="29">
        <f>(C563-C$7)/C$8</f>
        <v>-3186.9766530332558</v>
      </c>
      <c r="F563" s="29">
        <f>ROUND(2*E563,0)/2</f>
        <v>-3187</v>
      </c>
      <c r="G563" s="28">
        <f>C563-(C$7+C$8*F563)</f>
        <v>2.2682400005578529E-2</v>
      </c>
      <c r="H563" s="29"/>
      <c r="I563" s="29">
        <f>G563</f>
        <v>2.2682400005578529E-2</v>
      </c>
      <c r="J563" s="29"/>
      <c r="K563" s="29"/>
      <c r="L563" s="29"/>
      <c r="N563" s="29"/>
      <c r="O563" s="29">
        <f ca="1">+C$11+C$12*F563</f>
        <v>7.9321702401533065E-2</v>
      </c>
      <c r="P563" s="29"/>
      <c r="Q563" s="83">
        <f>+C563-15018.5</f>
        <v>24387.961000000003</v>
      </c>
    </row>
    <row r="564" spans="1:33" x14ac:dyDescent="0.2">
      <c r="A564" s="26" t="s">
        <v>146</v>
      </c>
      <c r="B564" s="27" t="s">
        <v>52</v>
      </c>
      <c r="C564" s="26">
        <v>39406.461000000003</v>
      </c>
      <c r="D564" s="2"/>
      <c r="E564" s="29">
        <f>(C564-C$7)/C$8</f>
        <v>-3186.9766530332558</v>
      </c>
      <c r="F564" s="29">
        <f>ROUND(2*E564,0)/2</f>
        <v>-3187</v>
      </c>
      <c r="G564" s="28">
        <f>C564-(C$7+C$8*F564)</f>
        <v>2.2682400005578529E-2</v>
      </c>
      <c r="H564" s="29"/>
      <c r="I564" s="29">
        <f>G564</f>
        <v>2.2682400005578529E-2</v>
      </c>
      <c r="J564" s="29"/>
      <c r="K564" s="29"/>
      <c r="L564" s="29"/>
      <c r="N564" s="29"/>
      <c r="O564" s="29">
        <f ca="1">+C$11+C$12*F564</f>
        <v>7.9321702401533065E-2</v>
      </c>
      <c r="P564" s="29"/>
      <c r="Q564" s="83">
        <f>+C564-15018.5</f>
        <v>24387.961000000003</v>
      </c>
    </row>
    <row r="565" spans="1:33" x14ac:dyDescent="0.2">
      <c r="A565" s="29" t="s">
        <v>144</v>
      </c>
      <c r="C565" s="2">
        <v>39407.43</v>
      </c>
      <c r="D565" s="2"/>
      <c r="E565" s="1">
        <f>(C565-C$7)/C$8</f>
        <v>-3185.9792625115356</v>
      </c>
      <c r="F565" s="1">
        <f>ROUND(2*E565,0)/2</f>
        <v>-3186</v>
      </c>
      <c r="G565" s="2">
        <f>C565-(C$7+C$8*F565)</f>
        <v>2.0147200004430488E-2</v>
      </c>
      <c r="I565" s="1">
        <f>G565</f>
        <v>2.0147200004430488E-2</v>
      </c>
      <c r="Q565" s="84">
        <f>+C565-15018.5</f>
        <v>24388.93</v>
      </c>
      <c r="AC565" s="1">
        <v>12</v>
      </c>
      <c r="AE565" s="1" t="s">
        <v>133</v>
      </c>
      <c r="AG565" s="1" t="s">
        <v>134</v>
      </c>
    </row>
    <row r="566" spans="1:33" x14ac:dyDescent="0.2">
      <c r="A566" s="26" t="s">
        <v>147</v>
      </c>
      <c r="B566" s="27" t="s">
        <v>52</v>
      </c>
      <c r="C566" s="26">
        <v>39407.432999999997</v>
      </c>
      <c r="D566" s="2"/>
      <c r="E566" s="29">
        <f>(C566-C$7)/C$8</f>
        <v>-3185.9761746151867</v>
      </c>
      <c r="F566" s="29">
        <f>ROUND(2*E566,0)/2</f>
        <v>-3186</v>
      </c>
      <c r="G566" s="28">
        <f>C566-(C$7+C$8*F566)</f>
        <v>2.3147200001403689E-2</v>
      </c>
      <c r="H566" s="29"/>
      <c r="I566" s="29">
        <f>G566</f>
        <v>2.3147200001403689E-2</v>
      </c>
      <c r="J566" s="29"/>
      <c r="K566" s="29"/>
      <c r="L566" s="29"/>
      <c r="N566" s="29"/>
      <c r="O566" s="29">
        <f ca="1">+C$11+C$12*F566</f>
        <v>7.9312591127348231E-2</v>
      </c>
      <c r="P566" s="29"/>
      <c r="Q566" s="83">
        <f>+C566-15018.5</f>
        <v>24388.932999999997</v>
      </c>
    </row>
    <row r="567" spans="1:33" x14ac:dyDescent="0.2">
      <c r="A567" s="26" t="s">
        <v>148</v>
      </c>
      <c r="B567" s="27" t="s">
        <v>52</v>
      </c>
      <c r="C567" s="26">
        <v>39408.404999999999</v>
      </c>
      <c r="D567" s="2"/>
      <c r="E567" s="29">
        <f>(C567-C$7)/C$8</f>
        <v>-3184.9756961971102</v>
      </c>
      <c r="F567" s="29">
        <f>ROUND(2*E567,0)/2</f>
        <v>-3185</v>
      </c>
      <c r="G567" s="28">
        <f>C567-(C$7+C$8*F567)</f>
        <v>2.3612000004504807E-2</v>
      </c>
      <c r="H567" s="29">
        <f>G567</f>
        <v>2.3612000004504807E-2</v>
      </c>
      <c r="I567" s="29"/>
      <c r="J567" s="29"/>
      <c r="K567" s="29"/>
      <c r="L567" s="29"/>
      <c r="N567" s="29"/>
      <c r="O567" s="29">
        <f ca="1">+C$11+C$12*F567</f>
        <v>7.9303479853163397E-2</v>
      </c>
      <c r="P567" s="29"/>
      <c r="Q567" s="83">
        <f>+C567-15018.5</f>
        <v>24389.904999999999</v>
      </c>
    </row>
    <row r="568" spans="1:33" x14ac:dyDescent="0.2">
      <c r="A568" s="29" t="s">
        <v>144</v>
      </c>
      <c r="C568" s="2">
        <v>39412.286999999997</v>
      </c>
      <c r="D568" s="2"/>
      <c r="E568" s="1">
        <f>(C568-C$7)/C$8</f>
        <v>-3180.9799583175172</v>
      </c>
      <c r="F568" s="1">
        <f>ROUND(2*E568,0)/2</f>
        <v>-3181</v>
      </c>
      <c r="G568" s="2">
        <f>C568-(C$7+C$8*F568)</f>
        <v>1.9471200001135003E-2</v>
      </c>
      <c r="I568" s="1">
        <f>G568</f>
        <v>1.9471200001135003E-2</v>
      </c>
      <c r="Q568" s="84">
        <f>+C568-15018.5</f>
        <v>24393.786999999997</v>
      </c>
      <c r="AC568" s="1">
        <v>17</v>
      </c>
      <c r="AE568" s="1" t="s">
        <v>133</v>
      </c>
      <c r="AG568" s="1" t="s">
        <v>134</v>
      </c>
    </row>
    <row r="569" spans="1:33" x14ac:dyDescent="0.2">
      <c r="A569" s="30" t="s">
        <v>123</v>
      </c>
      <c r="B569" s="31" t="s">
        <v>52</v>
      </c>
      <c r="C569" s="2">
        <v>39431.720999999998</v>
      </c>
      <c r="D569" s="2"/>
      <c r="E569" s="1">
        <f>(C569-C$7)/C$8</f>
        <v>-3160.9765657487242</v>
      </c>
      <c r="F569" s="1">
        <f>ROUND(2*E569,0)/2</f>
        <v>-3161</v>
      </c>
      <c r="G569" s="2">
        <f>C569-(C$7+C$8*F569)</f>
        <v>2.2767199996451382E-2</v>
      </c>
      <c r="I569" s="1">
        <f>G569</f>
        <v>2.2767199996451382E-2</v>
      </c>
      <c r="O569" s="1">
        <f ca="1">+C$11+C$12*F569</f>
        <v>7.9084809272727485E-2</v>
      </c>
      <c r="Q569" s="84">
        <f>+C569-15018.5</f>
        <v>24413.220999999998</v>
      </c>
    </row>
    <row r="570" spans="1:33" x14ac:dyDescent="0.2">
      <c r="A570" s="30" t="s">
        <v>123</v>
      </c>
      <c r="B570" s="31" t="s">
        <v>52</v>
      </c>
      <c r="C570" s="2">
        <v>39432.690999999999</v>
      </c>
      <c r="D570" s="2"/>
      <c r="E570" s="1">
        <f>(C570-C$7)/C$8</f>
        <v>-3159.9781459282162</v>
      </c>
      <c r="F570" s="1">
        <f>ROUND(2*E570,0)/2</f>
        <v>-3160</v>
      </c>
      <c r="G570" s="2">
        <f>C570-(C$7+C$8*F570)</f>
        <v>2.1231999999145046E-2</v>
      </c>
      <c r="I570" s="1">
        <f>G570</f>
        <v>2.1231999999145046E-2</v>
      </c>
      <c r="O570" s="1">
        <f ca="1">+C$11+C$12*F570</f>
        <v>7.9075697998542652E-2</v>
      </c>
      <c r="Q570" s="84">
        <f>+C570-15018.5</f>
        <v>24414.190999999999</v>
      </c>
    </row>
    <row r="571" spans="1:33" x14ac:dyDescent="0.2">
      <c r="A571" s="30" t="s">
        <v>123</v>
      </c>
      <c r="B571" s="31" t="s">
        <v>52</v>
      </c>
      <c r="C571" s="2">
        <v>39433.661999999997</v>
      </c>
      <c r="D571" s="2"/>
      <c r="E571" s="1">
        <f>(C571-C$7)/C$8</f>
        <v>-3158.9786968089279</v>
      </c>
      <c r="F571" s="1">
        <f>ROUND(2*E571,0)/2</f>
        <v>-3159</v>
      </c>
      <c r="G571" s="2">
        <f>C571-(C$7+C$8*F571)</f>
        <v>2.0696799998404458E-2</v>
      </c>
      <c r="I571" s="1">
        <f>G571</f>
        <v>2.0696799998404458E-2</v>
      </c>
      <c r="O571" s="1">
        <f ca="1">+C$11+C$12*F571</f>
        <v>7.9066586724357818E-2</v>
      </c>
      <c r="Q571" s="84">
        <f>+C571-15018.5</f>
        <v>24415.161999999997</v>
      </c>
    </row>
    <row r="572" spans="1:33" x14ac:dyDescent="0.2">
      <c r="A572" s="30" t="s">
        <v>123</v>
      </c>
      <c r="B572" s="31" t="s">
        <v>52</v>
      </c>
      <c r="C572" s="2">
        <v>39434.631999999998</v>
      </c>
      <c r="D572" s="2"/>
      <c r="E572" s="1">
        <f>(C572-C$7)/C$8</f>
        <v>-3157.98027698842</v>
      </c>
      <c r="F572" s="1">
        <f>ROUND(2*E572,0)/2</f>
        <v>-3158</v>
      </c>
      <c r="G572" s="2">
        <f>C572-(C$7+C$8*F572)</f>
        <v>1.9161600001098122E-2</v>
      </c>
      <c r="I572" s="1">
        <f>G572</f>
        <v>1.9161600001098122E-2</v>
      </c>
      <c r="O572" s="1">
        <f ca="1">+C$11+C$12*F572</f>
        <v>7.9057475450172998E-2</v>
      </c>
      <c r="Q572" s="84">
        <f>+C572-15018.5</f>
        <v>24416.131999999998</v>
      </c>
    </row>
    <row r="573" spans="1:33" x14ac:dyDescent="0.2">
      <c r="A573" s="30" t="s">
        <v>123</v>
      </c>
      <c r="B573" s="31" t="s">
        <v>52</v>
      </c>
      <c r="C573" s="2">
        <v>39435.606</v>
      </c>
      <c r="D573" s="2"/>
      <c r="E573" s="1">
        <f>(C573-C$7)/C$8</f>
        <v>-3156.977739972775</v>
      </c>
      <c r="F573" s="1">
        <f>ROUND(2*E573,0)/2</f>
        <v>-3157</v>
      </c>
      <c r="G573" s="2">
        <f>C573-(C$7+C$8*F573)</f>
        <v>2.1626400004606694E-2</v>
      </c>
      <c r="I573" s="1">
        <f>G573</f>
        <v>2.1626400004606694E-2</v>
      </c>
      <c r="O573" s="1">
        <f ca="1">+C$11+C$12*F573</f>
        <v>7.9048364175988164E-2</v>
      </c>
      <c r="Q573" s="84">
        <f>+C573-15018.5</f>
        <v>24417.106</v>
      </c>
    </row>
    <row r="574" spans="1:33" x14ac:dyDescent="0.2">
      <c r="A574" s="30" t="s">
        <v>123</v>
      </c>
      <c r="B574" s="31" t="s">
        <v>52</v>
      </c>
      <c r="C574" s="2">
        <v>39436.576000000001</v>
      </c>
      <c r="D574" s="2"/>
      <c r="E574" s="1">
        <f>(C574-C$7)/C$8</f>
        <v>-3155.9793201522671</v>
      </c>
      <c r="F574" s="1">
        <f>ROUND(2*E574,0)/2</f>
        <v>-3156</v>
      </c>
      <c r="G574" s="2">
        <f>C574-(C$7+C$8*F574)</f>
        <v>2.0091200000024401E-2</v>
      </c>
      <c r="I574" s="1">
        <f>G574</f>
        <v>2.0091200000024401E-2</v>
      </c>
      <c r="O574" s="1">
        <f ca="1">+C$11+C$12*F574</f>
        <v>7.9039252901803331E-2</v>
      </c>
      <c r="Q574" s="84">
        <f>+C574-15018.5</f>
        <v>24418.076000000001</v>
      </c>
    </row>
    <row r="575" spans="1:33" x14ac:dyDescent="0.2">
      <c r="A575" s="30" t="s">
        <v>123</v>
      </c>
      <c r="B575" s="31" t="s">
        <v>52</v>
      </c>
      <c r="C575" s="2">
        <v>39436.578000000001</v>
      </c>
      <c r="D575" s="2"/>
      <c r="E575" s="1">
        <f>(C575-C$7)/C$8</f>
        <v>-3155.9772615546985</v>
      </c>
      <c r="F575" s="1">
        <f>ROUND(2*E575,0)/2</f>
        <v>-3156</v>
      </c>
      <c r="G575" s="2">
        <f>C575-(C$7+C$8*F575)</f>
        <v>2.2091200000431854E-2</v>
      </c>
      <c r="I575" s="1">
        <f>G575</f>
        <v>2.2091200000431854E-2</v>
      </c>
      <c r="O575" s="1">
        <f ca="1">+C$11+C$12*F575</f>
        <v>7.9039252901803331E-2</v>
      </c>
      <c r="Q575" s="84">
        <f>+C575-15018.5</f>
        <v>24418.078000000001</v>
      </c>
    </row>
    <row r="576" spans="1:33" x14ac:dyDescent="0.2">
      <c r="A576" s="26" t="s">
        <v>138</v>
      </c>
      <c r="B576" s="27" t="s">
        <v>52</v>
      </c>
      <c r="C576" s="26">
        <v>39443.383999999998</v>
      </c>
      <c r="D576" s="2"/>
      <c r="E576" s="29">
        <f>(C576-C$7)/C$8</f>
        <v>-3148.9718540306098</v>
      </c>
      <c r="F576" s="29">
        <f>ROUND(2*E576,0)/2</f>
        <v>-3149</v>
      </c>
      <c r="G576" s="28">
        <f>C576-(C$7+C$8*F576)</f>
        <v>2.734480000071926E-2</v>
      </c>
      <c r="H576" s="29"/>
      <c r="I576" s="29">
        <f>G576</f>
        <v>2.734480000071926E-2</v>
      </c>
      <c r="K576" s="29"/>
      <c r="L576" s="29"/>
      <c r="N576" s="29"/>
      <c r="O576" s="29">
        <f ca="1">+C$11+C$12*F576</f>
        <v>7.8975473982509523E-2</v>
      </c>
      <c r="P576" s="29"/>
      <c r="Q576" s="83">
        <f>+C576-15018.5</f>
        <v>24424.883999999998</v>
      </c>
    </row>
    <row r="577" spans="1:20" x14ac:dyDescent="0.2">
      <c r="A577" s="26" t="s">
        <v>138</v>
      </c>
      <c r="B577" s="27" t="s">
        <v>52</v>
      </c>
      <c r="C577" s="26">
        <v>39444.355000000003</v>
      </c>
      <c r="D577" s="2"/>
      <c r="E577" s="29">
        <f>(C577-C$7)/C$8</f>
        <v>-3147.9724049113138</v>
      </c>
      <c r="F577" s="29">
        <f>ROUND(2*E577,0)/2</f>
        <v>-3148</v>
      </c>
      <c r="G577" s="28">
        <f>C577-(C$7+C$8*F577)</f>
        <v>2.680960000725463E-2</v>
      </c>
      <c r="H577" s="29"/>
      <c r="I577" s="29">
        <f>G577</f>
        <v>2.680960000725463E-2</v>
      </c>
      <c r="K577" s="29"/>
      <c r="L577" s="29"/>
      <c r="N577" s="29"/>
      <c r="O577" s="29">
        <f ca="1">+C$11+C$12*F577</f>
        <v>7.8966362708324689E-2</v>
      </c>
      <c r="P577" s="29"/>
      <c r="Q577" s="83">
        <f>+C577-15018.5</f>
        <v>24425.855000000003</v>
      </c>
    </row>
    <row r="578" spans="1:20" x14ac:dyDescent="0.2">
      <c r="A578" s="30" t="s">
        <v>149</v>
      </c>
      <c r="B578" s="32"/>
      <c r="C578" s="28">
        <v>39468.635000000002</v>
      </c>
      <c r="D578" s="28"/>
      <c r="E578" s="1">
        <f>(C578-C$7)/C$8</f>
        <v>-3122.9810304351254</v>
      </c>
      <c r="F578" s="1">
        <f>ROUND(2*E578,0)/2</f>
        <v>-3123</v>
      </c>
      <c r="G578" s="2">
        <f>C578-(C$7+C$8*F578)</f>
        <v>1.8429600000672508E-2</v>
      </c>
      <c r="I578" s="1">
        <f>G578</f>
        <v>1.8429600000672508E-2</v>
      </c>
      <c r="O578" s="1">
        <f ca="1">+C$11+C$12*F578</f>
        <v>7.8738580853703943E-2</v>
      </c>
      <c r="Q578" s="84">
        <f>+C578-15018.5</f>
        <v>24450.135000000002</v>
      </c>
    </row>
    <row r="579" spans="1:20" x14ac:dyDescent="0.2">
      <c r="A579" s="30" t="s">
        <v>149</v>
      </c>
      <c r="B579" s="32"/>
      <c r="C579" s="28">
        <v>39471.555</v>
      </c>
      <c r="D579" s="28"/>
      <c r="E579" s="1">
        <f>(C579-C$7)/C$8</f>
        <v>-3119.9754779857667</v>
      </c>
      <c r="F579" s="1">
        <f>ROUND(2*E579,0)/2</f>
        <v>-3120</v>
      </c>
      <c r="G579" s="2">
        <f>C579-(C$7+C$8*F579)</f>
        <v>2.3824000003514811E-2</v>
      </c>
      <c r="I579" s="1">
        <f>G579</f>
        <v>2.3824000003514811E-2</v>
      </c>
      <c r="O579" s="1">
        <f ca="1">+C$11+C$12*F579</f>
        <v>7.8711247031149456E-2</v>
      </c>
      <c r="Q579" s="84">
        <f>+C579-15018.5</f>
        <v>24453.055</v>
      </c>
    </row>
    <row r="580" spans="1:20" x14ac:dyDescent="0.2">
      <c r="A580" s="26" t="s">
        <v>150</v>
      </c>
      <c r="B580" s="27" t="s">
        <v>52</v>
      </c>
      <c r="C580" s="26">
        <v>39701.807999999997</v>
      </c>
      <c r="D580" s="2"/>
      <c r="E580" s="29">
        <f>(C580-C$7)/C$8</f>
        <v>-2882.9763450670653</v>
      </c>
      <c r="F580" s="29">
        <f>ROUND(2*E580,0)/2</f>
        <v>-2883</v>
      </c>
      <c r="G580" s="28">
        <f>C580-(C$7+C$8*F580)</f>
        <v>2.2981599999184255E-2</v>
      </c>
      <c r="H580" s="29"/>
      <c r="I580" s="29">
        <f>G580</f>
        <v>2.2981599999184255E-2</v>
      </c>
      <c r="J580" s="29"/>
      <c r="K580" s="29"/>
      <c r="L580" s="29"/>
      <c r="N580" s="29"/>
      <c r="O580" s="29">
        <f ca="1">+C$11+C$12*F580</f>
        <v>7.6551875049344756E-2</v>
      </c>
      <c r="P580" s="29"/>
      <c r="Q580" s="83">
        <f>+C580-15018.5</f>
        <v>24683.307999999997</v>
      </c>
    </row>
    <row r="581" spans="1:20" x14ac:dyDescent="0.2">
      <c r="A581" s="30" t="s">
        <v>151</v>
      </c>
      <c r="B581" s="32"/>
      <c r="C581" s="28">
        <v>39709.582000000002</v>
      </c>
      <c r="D581" s="28" t="s">
        <v>40</v>
      </c>
      <c r="E581" s="1">
        <f>(C581-C$7)/C$8</f>
        <v>-2874.9745763200299</v>
      </c>
      <c r="F581" s="1">
        <f>ROUND(2*E581,0)/2</f>
        <v>-2875</v>
      </c>
      <c r="G581" s="2">
        <f>C581-(C$7+C$8*F581)</f>
        <v>2.4700000001757871E-2</v>
      </c>
      <c r="I581" s="1">
        <f>G581</f>
        <v>2.4700000001757871E-2</v>
      </c>
      <c r="O581" s="1">
        <f ca="1">+C$11+C$12*F581</f>
        <v>7.6478984855866114E-2</v>
      </c>
      <c r="Q581" s="84">
        <f>+C581-15018.5</f>
        <v>24691.082000000002</v>
      </c>
    </row>
    <row r="582" spans="1:20" x14ac:dyDescent="0.2">
      <c r="A582" s="26" t="s">
        <v>148</v>
      </c>
      <c r="B582" s="27" t="s">
        <v>52</v>
      </c>
      <c r="C582" s="26">
        <v>39712.49</v>
      </c>
      <c r="D582" s="2"/>
      <c r="E582" s="29">
        <f>(C582-C$7)/C$8</f>
        <v>-2871.9813754560819</v>
      </c>
      <c r="F582" s="29">
        <f>ROUND(2*E582,0)/2</f>
        <v>-2872</v>
      </c>
      <c r="G582" s="28">
        <f>C582-(C$7+C$8*F582)</f>
        <v>1.8094400002155453E-2</v>
      </c>
      <c r="H582" s="29">
        <f>G582</f>
        <v>1.8094400002155453E-2</v>
      </c>
      <c r="I582" s="29"/>
      <c r="J582" s="29"/>
      <c r="K582" s="29"/>
      <c r="L582" s="29"/>
      <c r="N582" s="29"/>
      <c r="O582" s="29">
        <f ca="1">+C$11+C$12*F582</f>
        <v>7.6451651033311627E-2</v>
      </c>
      <c r="P582" s="29"/>
      <c r="Q582" s="83">
        <f>+C582-15018.5</f>
        <v>24693.989999999998</v>
      </c>
    </row>
    <row r="583" spans="1:20" x14ac:dyDescent="0.2">
      <c r="A583" s="33" t="s">
        <v>151</v>
      </c>
      <c r="B583" s="32" t="s">
        <v>52</v>
      </c>
      <c r="C583" s="33">
        <v>39713.423000000003</v>
      </c>
      <c r="D583" s="33" t="s">
        <v>40</v>
      </c>
      <c r="E583" s="29">
        <f>(C583-C$7)/C$8</f>
        <v>-2871.0210396905795</v>
      </c>
      <c r="F583" s="29">
        <f>ROUND(2*E583,0)/2</f>
        <v>-2871</v>
      </c>
      <c r="G583" s="28">
        <f>C583-(C$7+C$8*F583)</f>
        <v>-2.0440799991774838E-2</v>
      </c>
      <c r="H583" s="29"/>
      <c r="I583" s="29">
        <f>G583</f>
        <v>-2.0440799991774838E-2</v>
      </c>
      <c r="J583" s="29"/>
      <c r="K583" s="29"/>
      <c r="L583" s="29"/>
      <c r="N583" s="29"/>
      <c r="O583" s="29">
        <f ca="1">+C$11+C$12*F583</f>
        <v>7.6442539759126793E-2</v>
      </c>
      <c r="P583" s="29"/>
      <c r="Q583" s="83">
        <f>+C583-15018.5</f>
        <v>24694.923000000003</v>
      </c>
    </row>
    <row r="584" spans="1:20" x14ac:dyDescent="0.2">
      <c r="A584" s="30" t="s">
        <v>152</v>
      </c>
      <c r="B584" s="32"/>
      <c r="C584" s="28">
        <v>39739.695</v>
      </c>
      <c r="D584" s="28"/>
      <c r="E584" s="1">
        <f>(C584-C$7)/C$8</f>
        <v>-2843.9793020366096</v>
      </c>
      <c r="F584" s="1">
        <f>ROUND(2*E584,0)/2</f>
        <v>-2844</v>
      </c>
      <c r="G584" s="2">
        <f>C584-(C$7+C$8*F584)</f>
        <v>2.0108800003072247E-2</v>
      </c>
      <c r="I584" s="1">
        <f>G584</f>
        <v>2.0108800003072247E-2</v>
      </c>
      <c r="O584" s="1">
        <f ca="1">+C$11+C$12*F584</f>
        <v>7.619653535613638E-2</v>
      </c>
      <c r="Q584" s="84">
        <f>+C584-15018.5</f>
        <v>24721.195</v>
      </c>
    </row>
    <row r="585" spans="1:20" x14ac:dyDescent="0.2">
      <c r="A585" s="30" t="s">
        <v>152</v>
      </c>
      <c r="B585" s="32"/>
      <c r="C585" s="28">
        <v>39740.671999999999</v>
      </c>
      <c r="D585" s="28"/>
      <c r="E585" s="1">
        <f>(C585-C$7)/C$8</f>
        <v>-2842.9736771246157</v>
      </c>
      <c r="F585" s="1">
        <f>ROUND(2*E585,0)/2</f>
        <v>-2843</v>
      </c>
      <c r="G585" s="2">
        <f>C585-(C$7+C$8*F585)</f>
        <v>2.557360000355402E-2</v>
      </c>
      <c r="I585" s="1">
        <f>G585</f>
        <v>2.557360000355402E-2</v>
      </c>
      <c r="O585" s="1">
        <f ca="1">+C$11+C$12*F585</f>
        <v>7.618742408195156E-2</v>
      </c>
      <c r="Q585" s="84">
        <f>+C585-15018.5</f>
        <v>24722.171999999999</v>
      </c>
    </row>
    <row r="586" spans="1:20" x14ac:dyDescent="0.2">
      <c r="A586" s="30" t="s">
        <v>152</v>
      </c>
      <c r="B586" s="32"/>
      <c r="C586" s="28">
        <v>39741.64</v>
      </c>
      <c r="D586" s="28"/>
      <c r="E586" s="1">
        <f>(C586-C$7)/C$8</f>
        <v>-2841.9773159016763</v>
      </c>
      <c r="F586" s="1">
        <f>ROUND(2*E586,0)/2</f>
        <v>-2842</v>
      </c>
      <c r="G586" s="2">
        <f>C586-(C$7+C$8*F586)</f>
        <v>2.2038399998564273E-2</v>
      </c>
      <c r="I586" s="1">
        <f>G586</f>
        <v>2.2038399998564273E-2</v>
      </c>
      <c r="O586" s="1">
        <f ca="1">+C$11+C$12*F586</f>
        <v>7.6178312807766727E-2</v>
      </c>
      <c r="Q586" s="84">
        <f>+C586-15018.5</f>
        <v>24723.14</v>
      </c>
    </row>
    <row r="587" spans="1:20" x14ac:dyDescent="0.2">
      <c r="A587" s="26" t="s">
        <v>153</v>
      </c>
      <c r="B587" s="27" t="s">
        <v>52</v>
      </c>
      <c r="C587" s="26">
        <v>39747.472999999998</v>
      </c>
      <c r="D587" s="2"/>
      <c r="E587" s="29">
        <f>(C587-C$7)/C$8</f>
        <v>-2835.9734160944445</v>
      </c>
      <c r="F587" s="29">
        <f>ROUND(2*E587,0)/2</f>
        <v>-2836</v>
      </c>
      <c r="G587" s="28">
        <f>C587-(C$7+C$8*F587)</f>
        <v>2.5827199999184813E-2</v>
      </c>
      <c r="H587" s="29">
        <f>G587</f>
        <v>2.5827199999184813E-2</v>
      </c>
      <c r="I587" s="29"/>
      <c r="J587" s="29"/>
      <c r="K587" s="29"/>
      <c r="L587" s="29"/>
      <c r="N587" s="29"/>
      <c r="O587" s="29">
        <f ca="1">+C$11+C$12*F587</f>
        <v>7.6123645162657738E-2</v>
      </c>
      <c r="P587" s="29"/>
      <c r="Q587" s="83">
        <f>+C587-15018.5</f>
        <v>24728.972999999998</v>
      </c>
    </row>
    <row r="588" spans="1:20" x14ac:dyDescent="0.2">
      <c r="A588" s="33" t="s">
        <v>151</v>
      </c>
      <c r="B588" s="32" t="s">
        <v>52</v>
      </c>
      <c r="C588" s="33">
        <v>39763.345000000001</v>
      </c>
      <c r="D588" s="33" t="s">
        <v>40</v>
      </c>
      <c r="E588" s="29">
        <f>(C588-C$7)/C$8</f>
        <v>-2819.6363857943556</v>
      </c>
      <c r="F588" s="29">
        <f>ROUND(2*E588,0)/2</f>
        <v>-2819.5</v>
      </c>
      <c r="H588" s="29"/>
      <c r="I588" s="29"/>
      <c r="J588" s="29"/>
      <c r="K588" s="29"/>
      <c r="L588" s="29"/>
      <c r="N588" s="29"/>
      <c r="O588" s="29">
        <f ca="1">+C$11+C$12*F588</f>
        <v>7.5973309138608058E-2</v>
      </c>
      <c r="P588" s="29"/>
      <c r="Q588" s="83">
        <f>+C588-15018.5</f>
        <v>24744.845000000001</v>
      </c>
      <c r="T588" s="29">
        <f>C588-(C$7+C$8*F588)</f>
        <v>-0.13250359999801731</v>
      </c>
    </row>
    <row r="589" spans="1:20" x14ac:dyDescent="0.2">
      <c r="A589" s="26" t="s">
        <v>150</v>
      </c>
      <c r="B589" s="27" t="s">
        <v>52</v>
      </c>
      <c r="C589" s="26">
        <v>39772.726999999999</v>
      </c>
      <c r="D589" s="2"/>
      <c r="E589" s="29">
        <f>(C589-C$7)/C$8</f>
        <v>-2809.9795046026111</v>
      </c>
      <c r="F589" s="29">
        <f>ROUND(2*E589,0)/2</f>
        <v>-2810</v>
      </c>
      <c r="G589" s="28">
        <f>C589-(C$7+C$8*F589)</f>
        <v>1.991200000338722E-2</v>
      </c>
      <c r="H589" s="29"/>
      <c r="I589" s="29">
        <f>G589</f>
        <v>1.991200000338722E-2</v>
      </c>
      <c r="J589" s="29"/>
      <c r="K589" s="29"/>
      <c r="L589" s="29"/>
      <c r="N589" s="29"/>
      <c r="O589" s="29">
        <f ca="1">+C$11+C$12*F589</f>
        <v>7.5886752033852173E-2</v>
      </c>
      <c r="P589" s="29"/>
      <c r="Q589" s="83">
        <f>+C589-15018.5</f>
        <v>24754.226999999999</v>
      </c>
    </row>
    <row r="590" spans="1:20" x14ac:dyDescent="0.2">
      <c r="A590" s="30" t="s">
        <v>152</v>
      </c>
      <c r="B590" s="32"/>
      <c r="C590" s="28">
        <v>39772.728999999999</v>
      </c>
      <c r="D590" s="28"/>
      <c r="E590" s="1">
        <f>(C590-C$7)/C$8</f>
        <v>-2809.9774460050426</v>
      </c>
      <c r="F590" s="1">
        <f>ROUND(2*E590,0)/2</f>
        <v>-2810</v>
      </c>
      <c r="G590" s="2">
        <f>C590-(C$7+C$8*F590)</f>
        <v>2.1912000003794674E-2</v>
      </c>
      <c r="I590" s="1">
        <f>G590</f>
        <v>2.1912000003794674E-2</v>
      </c>
      <c r="O590" s="1">
        <f ca="1">+C$11+C$12*F590</f>
        <v>7.5886752033852173E-2</v>
      </c>
      <c r="Q590" s="84">
        <f>+C590-15018.5</f>
        <v>24754.228999999999</v>
      </c>
    </row>
    <row r="591" spans="1:20" x14ac:dyDescent="0.2">
      <c r="A591" s="30" t="s">
        <v>152</v>
      </c>
      <c r="B591" s="32"/>
      <c r="C591" s="28">
        <v>39777.586000000003</v>
      </c>
      <c r="D591" s="28"/>
      <c r="E591" s="1">
        <f>(C591-C$7)/C$8</f>
        <v>-2804.9781418110169</v>
      </c>
      <c r="F591" s="1">
        <f>ROUND(2*E591,0)/2</f>
        <v>-2805</v>
      </c>
      <c r="G591" s="2">
        <f>C591-(C$7+C$8*F591)</f>
        <v>2.1236000007775147E-2</v>
      </c>
      <c r="I591" s="1">
        <f>G591</f>
        <v>2.1236000007775147E-2</v>
      </c>
      <c r="O591" s="1">
        <f ca="1">+C$11+C$12*F591</f>
        <v>7.5841195662928018E-2</v>
      </c>
      <c r="Q591" s="84">
        <f>+C591-15018.5</f>
        <v>24759.086000000003</v>
      </c>
    </row>
    <row r="592" spans="1:20" x14ac:dyDescent="0.2">
      <c r="A592" s="30" t="s">
        <v>151</v>
      </c>
      <c r="B592" s="32"/>
      <c r="C592" s="28">
        <v>39784.381500000003</v>
      </c>
      <c r="D592" s="28" t="s">
        <v>40</v>
      </c>
      <c r="E592" s="1">
        <f>(C592-C$7)/C$8</f>
        <v>-2797.9835419241572</v>
      </c>
      <c r="F592" s="1">
        <f>ROUND(2*E592,0)/2</f>
        <v>-2798</v>
      </c>
      <c r="G592" s="2">
        <f>C592-(C$7+C$8*F592)</f>
        <v>1.5989600004104432E-2</v>
      </c>
      <c r="H592" s="1">
        <f>G592</f>
        <v>1.5989600004104432E-2</v>
      </c>
      <c r="O592" s="1">
        <f ca="1">+C$11+C$12*F592</f>
        <v>7.577741674363421E-2</v>
      </c>
      <c r="Q592" s="84">
        <f>+C592-15018.5</f>
        <v>24765.881500000003</v>
      </c>
    </row>
    <row r="593" spans="1:33" x14ac:dyDescent="0.2">
      <c r="A593" s="29" t="s">
        <v>154</v>
      </c>
      <c r="B593" s="29"/>
      <c r="C593" s="28">
        <v>39784.385999999999</v>
      </c>
      <c r="D593" s="28"/>
      <c r="E593" s="1">
        <f>(C593-C$7)/C$8</f>
        <v>-2797.9789100796338</v>
      </c>
      <c r="F593" s="1">
        <f>ROUND(2*E593,0)/2</f>
        <v>-2798</v>
      </c>
      <c r="G593" s="2">
        <f>C593-(C$7+C$8*F593)</f>
        <v>2.0489599999564234E-2</v>
      </c>
      <c r="I593" s="1">
        <f>G593</f>
        <v>2.0489599999564234E-2</v>
      </c>
      <c r="Q593" s="84">
        <f>+C593-15018.5</f>
        <v>24765.885999999999</v>
      </c>
      <c r="AC593" s="1">
        <v>10</v>
      </c>
      <c r="AE593" s="1" t="s">
        <v>145</v>
      </c>
      <c r="AG593" s="1" t="s">
        <v>134</v>
      </c>
    </row>
    <row r="594" spans="1:33" x14ac:dyDescent="0.2">
      <c r="A594" s="29" t="s">
        <v>154</v>
      </c>
      <c r="B594" s="29"/>
      <c r="C594" s="28">
        <v>39785.360999999997</v>
      </c>
      <c r="D594" s="28"/>
      <c r="E594" s="1">
        <f>(C594-C$7)/C$8</f>
        <v>-2796.9753437652084</v>
      </c>
      <c r="F594" s="1">
        <f>ROUND(2*E594,0)/2</f>
        <v>-2797</v>
      </c>
      <c r="G594" s="2">
        <f>C594-(C$7+C$8*F594)</f>
        <v>2.3954399999638554E-2</v>
      </c>
      <c r="I594" s="1">
        <f>G594</f>
        <v>2.3954399999638554E-2</v>
      </c>
      <c r="Q594" s="84">
        <f>+C594-15018.5</f>
        <v>24766.860999999997</v>
      </c>
      <c r="AC594" s="1">
        <v>6</v>
      </c>
      <c r="AE594" s="1" t="s">
        <v>145</v>
      </c>
      <c r="AG594" s="1" t="s">
        <v>134</v>
      </c>
    </row>
    <row r="595" spans="1:33" x14ac:dyDescent="0.2">
      <c r="A595" s="30" t="s">
        <v>151</v>
      </c>
      <c r="B595" s="32"/>
      <c r="C595" s="28">
        <v>39786.3315</v>
      </c>
      <c r="D595" s="28" t="s">
        <v>40</v>
      </c>
      <c r="E595" s="1">
        <f>(C595-C$7)/C$8</f>
        <v>-2795.9764092953064</v>
      </c>
      <c r="F595" s="1">
        <f>ROUND(2*E595,0)/2</f>
        <v>-2796</v>
      </c>
      <c r="G595" s="2">
        <f>C595-(C$7+C$8*F595)</f>
        <v>2.2919200004253071E-2</v>
      </c>
      <c r="H595" s="1">
        <f>G595</f>
        <v>2.2919200004253071E-2</v>
      </c>
      <c r="O595" s="1">
        <f ca="1">+C$11+C$12*F595</f>
        <v>7.5759194195264543E-2</v>
      </c>
      <c r="Q595" s="84">
        <f>+C595-15018.5</f>
        <v>24767.8315</v>
      </c>
    </row>
    <row r="596" spans="1:33" x14ac:dyDescent="0.2">
      <c r="A596" s="33" t="s">
        <v>155</v>
      </c>
      <c r="B596" s="32" t="s">
        <v>52</v>
      </c>
      <c r="C596" s="33">
        <v>39788.272199999999</v>
      </c>
      <c r="D596" s="33" t="s">
        <v>42</v>
      </c>
      <c r="E596" s="29">
        <f>(C596-C$7)/C$8</f>
        <v>-2793.978849145145</v>
      </c>
      <c r="F596" s="29">
        <f>ROUND(2*E596,0)/2</f>
        <v>-2794</v>
      </c>
      <c r="G596" s="28">
        <f>C596-(C$7+C$8*F596)</f>
        <v>2.054879999923287E-2</v>
      </c>
      <c r="H596" s="29"/>
      <c r="I596" s="29"/>
      <c r="J596" s="29">
        <f>G596</f>
        <v>2.054879999923287E-2</v>
      </c>
      <c r="K596" s="29"/>
      <c r="L596" s="29"/>
      <c r="N596" s="29"/>
      <c r="O596" s="29">
        <f ca="1">+C$11+C$12*F596</f>
        <v>7.5740971646894889E-2</v>
      </c>
      <c r="P596" s="29"/>
      <c r="Q596" s="83">
        <f>+C596-15018.5</f>
        <v>24769.772199999999</v>
      </c>
    </row>
    <row r="597" spans="1:33" x14ac:dyDescent="0.2">
      <c r="A597" s="30" t="s">
        <v>155</v>
      </c>
      <c r="B597" s="32"/>
      <c r="C597" s="28">
        <v>39788.272200000007</v>
      </c>
      <c r="D597" s="28"/>
      <c r="E597" s="1">
        <f>(C597-C$7)/C$8</f>
        <v>-2793.9788491451372</v>
      </c>
      <c r="F597" s="1">
        <f>ROUND(2*E597,0)/2</f>
        <v>-2794</v>
      </c>
      <c r="G597" s="2">
        <f>C597-(C$7+C$8*F597)</f>
        <v>2.0548800006508827E-2</v>
      </c>
      <c r="J597" s="1">
        <f>G597</f>
        <v>2.0548800006508827E-2</v>
      </c>
      <c r="O597" s="1">
        <f ca="1">+C$11+C$12*F597</f>
        <v>7.5740971646894889E-2</v>
      </c>
      <c r="Q597" s="84">
        <f>+C597-15018.5</f>
        <v>24769.772200000007</v>
      </c>
    </row>
    <row r="598" spans="1:33" x14ac:dyDescent="0.2">
      <c r="A598" s="26" t="s">
        <v>155</v>
      </c>
      <c r="B598" s="27" t="s">
        <v>52</v>
      </c>
      <c r="C598" s="26">
        <v>39823.246500000001</v>
      </c>
      <c r="D598" s="2"/>
      <c r="E598" s="29">
        <f>(C598-C$7)/C$8</f>
        <v>-2757.9798446829273</v>
      </c>
      <c r="F598" s="29">
        <f>ROUND(2*E598,0)/2</f>
        <v>-2758</v>
      </c>
      <c r="G598" s="28">
        <f>C598-(C$7+C$8*F598)</f>
        <v>1.9581600005039945E-2</v>
      </c>
      <c r="H598" s="29"/>
      <c r="I598" s="29"/>
      <c r="J598" s="29">
        <f>G598</f>
        <v>1.9581600005039945E-2</v>
      </c>
      <c r="K598" s="29"/>
      <c r="L598" s="29"/>
      <c r="N598" s="29"/>
      <c r="O598" s="29">
        <f ca="1">+C$11+C$12*F598</f>
        <v>7.5412965776241014E-2</v>
      </c>
      <c r="P598" s="29"/>
      <c r="Q598" s="83">
        <f>+C598-15018.5</f>
        <v>24804.746500000001</v>
      </c>
    </row>
    <row r="599" spans="1:33" x14ac:dyDescent="0.2">
      <c r="A599" s="30" t="s">
        <v>155</v>
      </c>
      <c r="B599" s="32"/>
      <c r="C599" s="28">
        <v>39832.246500000001</v>
      </c>
      <c r="D599" s="28"/>
      <c r="E599" s="1">
        <f>(C599-C$7)/C$8</f>
        <v>-2748.7161556266788</v>
      </c>
      <c r="F599" s="1">
        <f>ROUND(2*E599,0)/2</f>
        <v>-2748.5</v>
      </c>
      <c r="O599" s="1">
        <f ca="1">+C$11+C$12*F599</f>
        <v>7.5326408671485129E-2</v>
      </c>
      <c r="Q599" s="84">
        <f>+C599-15018.5</f>
        <v>24813.746500000001</v>
      </c>
      <c r="T599" s="1">
        <f>C599-(C$7+C$8*F599)</f>
        <v>-0.21000279999861959</v>
      </c>
    </row>
    <row r="600" spans="1:33" x14ac:dyDescent="0.2">
      <c r="A600" s="26" t="s">
        <v>150</v>
      </c>
      <c r="B600" s="27" t="s">
        <v>52</v>
      </c>
      <c r="C600" s="26">
        <v>39844.622000000003</v>
      </c>
      <c r="D600" s="2"/>
      <c r="E600" s="29">
        <f>(C600-C$7)/C$8</f>
        <v>-2735.9780685249434</v>
      </c>
      <c r="F600" s="29">
        <f>ROUND(2*E600,0)/2</f>
        <v>-2736</v>
      </c>
      <c r="G600" s="28">
        <f>C600-(C$7+C$8*F600)</f>
        <v>2.1307200004230253E-2</v>
      </c>
      <c r="H600" s="29"/>
      <c r="I600" s="29">
        <f>G600</f>
        <v>2.1307200004230253E-2</v>
      </c>
      <c r="J600" s="29"/>
      <c r="K600" s="29"/>
      <c r="L600" s="29"/>
      <c r="N600" s="29"/>
      <c r="O600" s="29">
        <f ca="1">+C$11+C$12*F600</f>
        <v>7.5212517744174756E-2</v>
      </c>
      <c r="P600" s="29"/>
      <c r="Q600" s="83">
        <f>+C600-15018.5</f>
        <v>24826.122000000003</v>
      </c>
    </row>
    <row r="601" spans="1:33" x14ac:dyDescent="0.2">
      <c r="A601" s="26" t="s">
        <v>150</v>
      </c>
      <c r="B601" s="27" t="s">
        <v>52</v>
      </c>
      <c r="C601" s="26">
        <v>39844.624000000003</v>
      </c>
      <c r="D601" s="2"/>
      <c r="E601" s="29">
        <f>(C601-C$7)/C$8</f>
        <v>-2735.9760099273749</v>
      </c>
      <c r="F601" s="29">
        <f>ROUND(2*E601,0)/2</f>
        <v>-2736</v>
      </c>
      <c r="G601" s="28">
        <f>C601-(C$7+C$8*F601)</f>
        <v>2.3307200004637707E-2</v>
      </c>
      <c r="H601" s="29"/>
      <c r="I601" s="29">
        <f>G601</f>
        <v>2.3307200004637707E-2</v>
      </c>
      <c r="J601" s="29"/>
      <c r="K601" s="29"/>
      <c r="L601" s="29"/>
      <c r="N601" s="29"/>
      <c r="O601" s="29">
        <f ca="1">+C$11+C$12*F601</f>
        <v>7.5212517744174756E-2</v>
      </c>
      <c r="P601" s="29"/>
      <c r="Q601" s="83">
        <f>+C601-15018.5</f>
        <v>24826.124000000003</v>
      </c>
    </row>
    <row r="602" spans="1:33" x14ac:dyDescent="0.2">
      <c r="A602" s="26" t="s">
        <v>150</v>
      </c>
      <c r="B602" s="27" t="s">
        <v>52</v>
      </c>
      <c r="C602" s="26">
        <v>39845.593000000001</v>
      </c>
      <c r="D602" s="2"/>
      <c r="E602" s="29">
        <f>(C602-C$7)/C$8</f>
        <v>-2734.9786194056551</v>
      </c>
      <c r="F602" s="29">
        <f>ROUND(2*E602,0)/2</f>
        <v>-2735</v>
      </c>
      <c r="G602" s="28">
        <f>C602-(C$7+C$8*F602)</f>
        <v>2.0772000003489666E-2</v>
      </c>
      <c r="H602" s="29"/>
      <c r="I602" s="29">
        <f>G602</f>
        <v>2.0772000003489666E-2</v>
      </c>
      <c r="J602" s="29"/>
      <c r="K602" s="29"/>
      <c r="L602" s="29"/>
      <c r="N602" s="29"/>
      <c r="O602" s="29">
        <f ca="1">+C$11+C$12*F602</f>
        <v>7.5203406469989922E-2</v>
      </c>
      <c r="P602" s="29"/>
      <c r="Q602" s="83">
        <f>+C602-15018.5</f>
        <v>24827.093000000001</v>
      </c>
    </row>
    <row r="603" spans="1:33" x14ac:dyDescent="0.2">
      <c r="A603" s="26" t="s">
        <v>150</v>
      </c>
      <c r="B603" s="27" t="s">
        <v>52</v>
      </c>
      <c r="C603" s="26">
        <v>39845.593000000001</v>
      </c>
      <c r="D603" s="2"/>
      <c r="E603" s="29">
        <f>(C603-C$7)/C$8</f>
        <v>-2734.9786194056551</v>
      </c>
      <c r="F603" s="29">
        <f>ROUND(2*E603,0)/2</f>
        <v>-2735</v>
      </c>
      <c r="G603" s="28">
        <f>C603-(C$7+C$8*F603)</f>
        <v>2.0772000003489666E-2</v>
      </c>
      <c r="H603" s="29"/>
      <c r="I603" s="29">
        <f>G603</f>
        <v>2.0772000003489666E-2</v>
      </c>
      <c r="J603" s="29"/>
      <c r="K603" s="29"/>
      <c r="L603" s="29"/>
      <c r="N603" s="29"/>
      <c r="O603" s="29">
        <f ca="1">+C$11+C$12*F603</f>
        <v>7.5203406469989922E-2</v>
      </c>
      <c r="P603" s="29"/>
      <c r="Q603" s="83">
        <f>+C603-15018.5</f>
        <v>24827.093000000001</v>
      </c>
    </row>
    <row r="604" spans="1:33" x14ac:dyDescent="0.2">
      <c r="A604" s="26" t="s">
        <v>150</v>
      </c>
      <c r="B604" s="27" t="s">
        <v>52</v>
      </c>
      <c r="C604" s="26">
        <v>39845.595000000001</v>
      </c>
      <c r="D604" s="2"/>
      <c r="E604" s="29">
        <f>(C604-C$7)/C$8</f>
        <v>-2734.9765608080866</v>
      </c>
      <c r="F604" s="29">
        <f>ROUND(2*E604,0)/2</f>
        <v>-2735</v>
      </c>
      <c r="G604" s="28">
        <f>C604-(C$7+C$8*F604)</f>
        <v>2.2772000003897119E-2</v>
      </c>
      <c r="H604" s="29"/>
      <c r="I604" s="29">
        <f>G604</f>
        <v>2.2772000003897119E-2</v>
      </c>
      <c r="J604" s="29"/>
      <c r="K604" s="29"/>
      <c r="L604" s="29"/>
      <c r="N604" s="29"/>
      <c r="O604" s="29">
        <f ca="1">+C$11+C$12*F604</f>
        <v>7.5203406469989922E-2</v>
      </c>
      <c r="P604" s="29"/>
      <c r="Q604" s="83">
        <f>+C604-15018.5</f>
        <v>24827.095000000001</v>
      </c>
    </row>
    <row r="605" spans="1:33" x14ac:dyDescent="0.2">
      <c r="A605" s="26" t="s">
        <v>150</v>
      </c>
      <c r="B605" s="27" t="s">
        <v>52</v>
      </c>
      <c r="C605" s="26">
        <v>39874.74</v>
      </c>
      <c r="D605" s="2"/>
      <c r="E605" s="29">
        <f>(C605-C$7)/C$8</f>
        <v>-2704.9776477476057</v>
      </c>
      <c r="F605" s="29">
        <f>ROUND(2*E605,0)/2</f>
        <v>-2705</v>
      </c>
      <c r="G605" s="28">
        <f>C605-(C$7+C$8*F605)</f>
        <v>2.1716000002925284E-2</v>
      </c>
      <c r="H605" s="29"/>
      <c r="I605" s="29">
        <f>G605</f>
        <v>2.1716000002925284E-2</v>
      </c>
      <c r="J605" s="29"/>
      <c r="K605" s="29"/>
      <c r="L605" s="29"/>
      <c r="N605" s="29"/>
      <c r="O605" s="29">
        <f ca="1">+C$11+C$12*F605</f>
        <v>7.4930068244445022E-2</v>
      </c>
      <c r="P605" s="29"/>
      <c r="Q605" s="83">
        <f>+C605-15018.5</f>
        <v>24856.239999999998</v>
      </c>
    </row>
    <row r="606" spans="1:33" x14ac:dyDescent="0.2">
      <c r="A606" s="26" t="s">
        <v>150</v>
      </c>
      <c r="B606" s="27" t="s">
        <v>52</v>
      </c>
      <c r="C606" s="26">
        <v>39876.682999999997</v>
      </c>
      <c r="D606" s="2"/>
      <c r="E606" s="29">
        <f>(C606-C$7)/C$8</f>
        <v>-2702.9777202102409</v>
      </c>
      <c r="F606" s="29">
        <f>ROUND(2*E606,0)/2</f>
        <v>-2703</v>
      </c>
      <c r="G606" s="28">
        <f>C606-(C$7+C$8*F606)</f>
        <v>2.1645599998009857E-2</v>
      </c>
      <c r="H606" s="29"/>
      <c r="I606" s="29">
        <f>G606</f>
        <v>2.1645599998009857E-2</v>
      </c>
      <c r="J606" s="29"/>
      <c r="K606" s="29"/>
      <c r="L606" s="29"/>
      <c r="N606" s="29"/>
      <c r="O606" s="29">
        <f ca="1">+C$11+C$12*F606</f>
        <v>7.4911845696075369E-2</v>
      </c>
      <c r="P606" s="29"/>
      <c r="Q606" s="83">
        <f>+C606-15018.5</f>
        <v>24858.182999999997</v>
      </c>
    </row>
    <row r="607" spans="1:33" x14ac:dyDescent="0.2">
      <c r="A607" s="26" t="s">
        <v>150</v>
      </c>
      <c r="B607" s="27" t="s">
        <v>52</v>
      </c>
      <c r="C607" s="26">
        <v>39876.682999999997</v>
      </c>
      <c r="D607" s="2"/>
      <c r="E607" s="29">
        <f>(C607-C$7)/C$8</f>
        <v>-2702.9777202102409</v>
      </c>
      <c r="F607" s="29">
        <f>ROUND(2*E607,0)/2</f>
        <v>-2703</v>
      </c>
      <c r="G607" s="28">
        <f>C607-(C$7+C$8*F607)</f>
        <v>2.1645599998009857E-2</v>
      </c>
      <c r="H607" s="29"/>
      <c r="I607" s="29">
        <f>G607</f>
        <v>2.1645599998009857E-2</v>
      </c>
      <c r="J607" s="29"/>
      <c r="K607" s="29"/>
      <c r="L607" s="29"/>
      <c r="N607" s="29"/>
      <c r="O607" s="29">
        <f ca="1">+C$11+C$12*F607</f>
        <v>7.4911845696075369E-2</v>
      </c>
      <c r="P607" s="29"/>
      <c r="Q607" s="83">
        <f>+C607-15018.5</f>
        <v>24858.182999999997</v>
      </c>
    </row>
    <row r="608" spans="1:33" x14ac:dyDescent="0.2">
      <c r="A608" s="26" t="s">
        <v>150</v>
      </c>
      <c r="B608" s="27" t="s">
        <v>52</v>
      </c>
      <c r="C608" s="26">
        <v>39877.652999999998</v>
      </c>
      <c r="D608" s="2"/>
      <c r="E608" s="29">
        <f>(C608-C$7)/C$8</f>
        <v>-2701.979300389733</v>
      </c>
      <c r="F608" s="29">
        <f>ROUND(2*E608,0)/2</f>
        <v>-2702</v>
      </c>
      <c r="G608" s="28">
        <f>C608-(C$7+C$8*F608)</f>
        <v>2.0110400000703521E-2</v>
      </c>
      <c r="H608" s="29"/>
      <c r="I608" s="29">
        <f>G608</f>
        <v>2.0110400000703521E-2</v>
      </c>
      <c r="J608" s="29"/>
      <c r="K608" s="29"/>
      <c r="L608" s="29"/>
      <c r="N608" s="29"/>
      <c r="O608" s="29">
        <f ca="1">+C$11+C$12*F608</f>
        <v>7.4902734421890535E-2</v>
      </c>
      <c r="P608" s="29"/>
      <c r="Q608" s="83">
        <f>+C608-15018.5</f>
        <v>24859.152999999998</v>
      </c>
    </row>
    <row r="609" spans="1:33" x14ac:dyDescent="0.2">
      <c r="A609" s="26" t="s">
        <v>150</v>
      </c>
      <c r="B609" s="27" t="s">
        <v>52</v>
      </c>
      <c r="C609" s="26">
        <v>39878.623</v>
      </c>
      <c r="D609" s="2"/>
      <c r="E609" s="29">
        <f>(C609-C$7)/C$8</f>
        <v>-2700.9808805692251</v>
      </c>
      <c r="F609" s="29">
        <f>ROUND(2*E609,0)/2</f>
        <v>-2701</v>
      </c>
      <c r="G609" s="28">
        <f>C609-(C$7+C$8*F609)</f>
        <v>1.8575200003397185E-2</v>
      </c>
      <c r="H609" s="29"/>
      <c r="I609" s="29">
        <f>G609</f>
        <v>1.8575200003397185E-2</v>
      </c>
      <c r="J609" s="29"/>
      <c r="K609" s="29"/>
      <c r="L609" s="29"/>
      <c r="N609" s="29"/>
      <c r="O609" s="29">
        <f ca="1">+C$11+C$12*F609</f>
        <v>7.4893623147705701E-2</v>
      </c>
      <c r="P609" s="29"/>
      <c r="Q609" s="83">
        <f>+C609-15018.5</f>
        <v>24860.123</v>
      </c>
    </row>
    <row r="610" spans="1:33" x14ac:dyDescent="0.2">
      <c r="A610" s="26" t="s">
        <v>150</v>
      </c>
      <c r="B610" s="27" t="s">
        <v>52</v>
      </c>
      <c r="C610" s="26">
        <v>39881.54</v>
      </c>
      <c r="D610" s="2"/>
      <c r="E610" s="29">
        <f>(C610-C$7)/C$8</f>
        <v>-2697.9784160162153</v>
      </c>
      <c r="F610" s="29">
        <f>ROUND(2*E610,0)/2</f>
        <v>-2698</v>
      </c>
      <c r="G610" s="28">
        <f>C610-(C$7+C$8*F610)</f>
        <v>2.0969600001990329E-2</v>
      </c>
      <c r="H610" s="29"/>
      <c r="I610" s="29">
        <f>G610</f>
        <v>2.0969600001990329E-2</v>
      </c>
      <c r="J610" s="29"/>
      <c r="K610" s="29"/>
      <c r="L610" s="29"/>
      <c r="N610" s="29"/>
      <c r="O610" s="29">
        <f ca="1">+C$11+C$12*F610</f>
        <v>7.4866289325151214E-2</v>
      </c>
      <c r="P610" s="29"/>
      <c r="Q610" s="83">
        <f>+C610-15018.5</f>
        <v>24863.040000000001</v>
      </c>
    </row>
    <row r="611" spans="1:33" x14ac:dyDescent="0.2">
      <c r="A611" s="26" t="s">
        <v>150</v>
      </c>
      <c r="B611" s="27" t="s">
        <v>52</v>
      </c>
      <c r="C611" s="26">
        <v>39882.510999999999</v>
      </c>
      <c r="D611" s="2"/>
      <c r="E611" s="29">
        <f>(C611-C$7)/C$8</f>
        <v>-2696.9789668969265</v>
      </c>
      <c r="F611" s="29">
        <f>ROUND(2*E611,0)/2</f>
        <v>-2697</v>
      </c>
      <c r="G611" s="28">
        <f>C611-(C$7+C$8*F611)</f>
        <v>2.0434400001249742E-2</v>
      </c>
      <c r="H611" s="29"/>
      <c r="I611" s="29">
        <f>G611</f>
        <v>2.0434400001249742E-2</v>
      </c>
      <c r="J611" s="29"/>
      <c r="K611" s="29"/>
      <c r="L611" s="29"/>
      <c r="N611" s="29"/>
      <c r="O611" s="29">
        <f ca="1">+C$11+C$12*F611</f>
        <v>7.485717805096638E-2</v>
      </c>
      <c r="P611" s="29"/>
      <c r="Q611" s="83">
        <f>+C611-15018.5</f>
        <v>24864.010999999999</v>
      </c>
    </row>
    <row r="612" spans="1:33" x14ac:dyDescent="0.2">
      <c r="A612" s="26" t="s">
        <v>150</v>
      </c>
      <c r="B612" s="27" t="s">
        <v>52</v>
      </c>
      <c r="C612" s="26">
        <v>39912.629000000001</v>
      </c>
      <c r="D612" s="2"/>
      <c r="E612" s="29">
        <f>(C612-C$7)/C$8</f>
        <v>-2665.9785461195816</v>
      </c>
      <c r="F612" s="29">
        <f>ROUND(2*E612,0)/2</f>
        <v>-2666</v>
      </c>
      <c r="G612" s="28">
        <f>C612-(C$7+C$8*F612)</f>
        <v>2.0843199999944773E-2</v>
      </c>
      <c r="H612" s="29"/>
      <c r="I612" s="29">
        <f>G612</f>
        <v>2.0843199999944773E-2</v>
      </c>
      <c r="J612" s="29"/>
      <c r="K612" s="29"/>
      <c r="L612" s="29"/>
      <c r="N612" s="29"/>
      <c r="O612" s="29">
        <f ca="1">+C$11+C$12*F612</f>
        <v>7.4574728551236646E-2</v>
      </c>
      <c r="P612" s="29"/>
      <c r="Q612" s="83">
        <f>+C612-15018.5</f>
        <v>24894.129000000001</v>
      </c>
    </row>
    <row r="613" spans="1:33" x14ac:dyDescent="0.2">
      <c r="A613" s="30" t="s">
        <v>156</v>
      </c>
      <c r="B613" s="32"/>
      <c r="C613" s="28">
        <v>40084.583299999998</v>
      </c>
      <c r="D613" s="28"/>
      <c r="E613" s="1">
        <f>(C613-C$7)/C$8</f>
        <v>-2488.9861942212688</v>
      </c>
      <c r="F613" s="1">
        <f>ROUND(2*E613,0)/2</f>
        <v>-2489</v>
      </c>
      <c r="G613" s="2">
        <f>C613-(C$7+C$8*F613)</f>
        <v>1.3412799999059644E-2</v>
      </c>
      <c r="I613" s="1">
        <f>G613</f>
        <v>1.3412799999059644E-2</v>
      </c>
      <c r="O613" s="1">
        <f ca="1">+C$11+C$12*F613</f>
        <v>7.2962033020521747E-2</v>
      </c>
      <c r="Q613" s="84">
        <f>+C613-15018.5</f>
        <v>25066.083299999998</v>
      </c>
    </row>
    <row r="614" spans="1:33" x14ac:dyDescent="0.2">
      <c r="A614" s="30" t="s">
        <v>156</v>
      </c>
      <c r="B614" s="32"/>
      <c r="C614" s="28">
        <v>40085.555200000003</v>
      </c>
      <c r="D614" s="28"/>
      <c r="E614" s="1">
        <f>(C614-C$7)/C$8</f>
        <v>-2487.9858187330683</v>
      </c>
      <c r="F614" s="1">
        <f>ROUND(2*E614,0)/2</f>
        <v>-2488</v>
      </c>
      <c r="G614" s="2">
        <f>C614-(C$7+C$8*F614)</f>
        <v>1.3777600004686974E-2</v>
      </c>
      <c r="I614" s="1">
        <f>G614</f>
        <v>1.3777600004686974E-2</v>
      </c>
      <c r="O614" s="1">
        <f ca="1">+C$11+C$12*F614</f>
        <v>7.2952921746336913E-2</v>
      </c>
      <c r="Q614" s="84">
        <f>+C614-15018.5</f>
        <v>25067.055200000003</v>
      </c>
    </row>
    <row r="615" spans="1:33" x14ac:dyDescent="0.2">
      <c r="A615" s="33" t="s">
        <v>156</v>
      </c>
      <c r="B615" s="32" t="s">
        <v>52</v>
      </c>
      <c r="C615" s="33">
        <v>40086.528200000001</v>
      </c>
      <c r="D615" s="33" t="s">
        <v>41</v>
      </c>
      <c r="E615" s="29">
        <f>(C615-C$7)/C$8</f>
        <v>-2486.984311016211</v>
      </c>
      <c r="F615" s="29">
        <f>ROUND(2*E615,0)/2</f>
        <v>-2487</v>
      </c>
      <c r="G615" s="28">
        <f>C615-(C$7+C$8*F615)</f>
        <v>1.524240000435384E-2</v>
      </c>
      <c r="H615" s="29"/>
      <c r="I615" s="29">
        <f>G615</f>
        <v>1.524240000435384E-2</v>
      </c>
      <c r="J615" s="29"/>
      <c r="K615" s="29"/>
      <c r="L615" s="29"/>
      <c r="N615" s="29"/>
      <c r="O615" s="29">
        <f ca="1">+C$11+C$12*F615</f>
        <v>7.2943810472152093E-2</v>
      </c>
      <c r="P615" s="29"/>
      <c r="Q615" s="83">
        <f>+C615-15018.5</f>
        <v>25068.028200000001</v>
      </c>
    </row>
    <row r="616" spans="1:33" x14ac:dyDescent="0.2">
      <c r="A616" s="26" t="s">
        <v>147</v>
      </c>
      <c r="B616" s="27" t="s">
        <v>52</v>
      </c>
      <c r="C616" s="26">
        <v>40088.472999999998</v>
      </c>
      <c r="D616" s="2"/>
      <c r="E616" s="29">
        <f>(C616-C$7)/C$8</f>
        <v>-2484.982530741037</v>
      </c>
      <c r="F616" s="29">
        <f>ROUND(2*E616,0)/2</f>
        <v>-2485</v>
      </c>
      <c r="G616" s="28">
        <f>C616-(C$7+C$8*F616)</f>
        <v>1.6971999997622333E-2</v>
      </c>
      <c r="H616" s="29"/>
      <c r="I616" s="29">
        <f>G616</f>
        <v>1.6971999997622333E-2</v>
      </c>
      <c r="J616" s="29"/>
      <c r="K616" s="29"/>
      <c r="L616" s="29"/>
      <c r="N616" s="29"/>
      <c r="O616" s="29">
        <f ca="1">+C$11+C$12*F616</f>
        <v>7.2925587923782426E-2</v>
      </c>
      <c r="P616" s="29"/>
      <c r="Q616" s="83">
        <f>+C616-15018.5</f>
        <v>25069.972999999998</v>
      </c>
    </row>
    <row r="617" spans="1:33" x14ac:dyDescent="0.2">
      <c r="A617" s="26" t="s">
        <v>147</v>
      </c>
      <c r="B617" s="27" t="s">
        <v>52</v>
      </c>
      <c r="C617" s="26">
        <v>40088.472999999998</v>
      </c>
      <c r="D617" s="2"/>
      <c r="E617" s="29">
        <f>(C617-C$7)/C$8</f>
        <v>-2484.982530741037</v>
      </c>
      <c r="F617" s="29">
        <f>ROUND(2*E617,0)/2</f>
        <v>-2485</v>
      </c>
      <c r="G617" s="28">
        <f>C617-(C$7+C$8*F617)</f>
        <v>1.6971999997622333E-2</v>
      </c>
      <c r="H617" s="29"/>
      <c r="I617" s="29">
        <f>G617</f>
        <v>1.6971999997622333E-2</v>
      </c>
      <c r="J617" s="29"/>
      <c r="K617" s="29"/>
      <c r="L617" s="29"/>
      <c r="N617" s="29"/>
      <c r="O617" s="29">
        <f ca="1">+C$11+C$12*F617</f>
        <v>7.2925587923782426E-2</v>
      </c>
      <c r="P617" s="29"/>
      <c r="Q617" s="83">
        <f>+C617-15018.5</f>
        <v>25069.972999999998</v>
      </c>
    </row>
    <row r="618" spans="1:33" x14ac:dyDescent="0.2">
      <c r="A618" s="29" t="s">
        <v>157</v>
      </c>
      <c r="B618" s="29"/>
      <c r="C618" s="28">
        <v>40088.474999999999</v>
      </c>
      <c r="D618" s="28"/>
      <c r="E618" s="1">
        <f>(C618-C$7)/C$8</f>
        <v>-2484.9804721434684</v>
      </c>
      <c r="F618" s="1">
        <f>ROUND(2*E618,0)/2</f>
        <v>-2485</v>
      </c>
      <c r="G618" s="2">
        <f>C618-(C$7+C$8*F618)</f>
        <v>1.8971999998029787E-2</v>
      </c>
      <c r="I618" s="1">
        <f>G618</f>
        <v>1.8971999998029787E-2</v>
      </c>
      <c r="Q618" s="84">
        <f>+C618-15018.5</f>
        <v>25069.974999999999</v>
      </c>
      <c r="AC618" s="1">
        <v>10</v>
      </c>
      <c r="AE618" s="1" t="s">
        <v>158</v>
      </c>
      <c r="AG618" s="1" t="s">
        <v>134</v>
      </c>
    </row>
    <row r="619" spans="1:33" x14ac:dyDescent="0.2">
      <c r="A619" s="29" t="s">
        <v>157</v>
      </c>
      <c r="B619" s="29"/>
      <c r="C619" s="28">
        <v>40090.42</v>
      </c>
      <c r="D619" s="28"/>
      <c r="E619" s="1">
        <f>(C619-C$7)/C$8</f>
        <v>-2482.9784860085351</v>
      </c>
      <c r="F619" s="1">
        <f>ROUND(2*E619,0)/2</f>
        <v>-2483</v>
      </c>
      <c r="G619" s="2">
        <f>C619-(C$7+C$8*F619)</f>
        <v>2.0901600000797771E-2</v>
      </c>
      <c r="I619" s="1">
        <f>G619</f>
        <v>2.0901600000797771E-2</v>
      </c>
      <c r="Q619" s="84">
        <f>+C619-15018.5</f>
        <v>25071.919999999998</v>
      </c>
      <c r="AC619" s="1">
        <v>21</v>
      </c>
      <c r="AE619" s="1" t="s">
        <v>133</v>
      </c>
      <c r="AG619" s="1" t="s">
        <v>134</v>
      </c>
    </row>
    <row r="620" spans="1:33" x14ac:dyDescent="0.2">
      <c r="A620" s="26" t="s">
        <v>150</v>
      </c>
      <c r="B620" s="27" t="s">
        <v>52</v>
      </c>
      <c r="C620" s="26">
        <v>40118.593000000001</v>
      </c>
      <c r="D620" s="2"/>
      <c r="E620" s="29">
        <f>(C620-C$7)/C$8</f>
        <v>-2453.9800513661235</v>
      </c>
      <c r="F620" s="29">
        <f>ROUND(2*E620,0)/2</f>
        <v>-2454</v>
      </c>
      <c r="G620" s="28">
        <f>C620-(C$7+C$8*F620)</f>
        <v>1.9380800004000776E-2</v>
      </c>
      <c r="H620" s="29"/>
      <c r="I620" s="29">
        <f>G620</f>
        <v>1.9380800004000776E-2</v>
      </c>
      <c r="J620" s="29"/>
      <c r="K620" s="29"/>
      <c r="L620" s="29"/>
      <c r="N620" s="29"/>
      <c r="O620" s="29">
        <f ca="1">+C$11+C$12*F620</f>
        <v>7.2643138424052706E-2</v>
      </c>
      <c r="P620" s="29"/>
      <c r="Q620" s="83">
        <f>+C620-15018.5</f>
        <v>25100.093000000001</v>
      </c>
    </row>
    <row r="621" spans="1:33" x14ac:dyDescent="0.2">
      <c r="A621" s="30" t="s">
        <v>156</v>
      </c>
      <c r="B621" s="32"/>
      <c r="C621" s="28">
        <v>40121.504099999998</v>
      </c>
      <c r="D621" s="28"/>
      <c r="E621" s="1">
        <f>(C621-C$7)/C$8</f>
        <v>-2450.9836596759433</v>
      </c>
      <c r="F621" s="1">
        <f>ROUND(2*E621,0)/2</f>
        <v>-2451</v>
      </c>
      <c r="G621" s="2">
        <f>C621-(C$7+C$8*F621)</f>
        <v>1.5875199998845346E-2</v>
      </c>
      <c r="I621" s="1">
        <f>G621</f>
        <v>1.5875199998845346E-2</v>
      </c>
      <c r="O621" s="1">
        <f ca="1">+C$11+C$12*F621</f>
        <v>7.2615804601498218E-2</v>
      </c>
      <c r="Q621" s="84">
        <f>+C621-15018.5</f>
        <v>25103.004099999998</v>
      </c>
    </row>
    <row r="622" spans="1:33" x14ac:dyDescent="0.2">
      <c r="A622" s="30" t="s">
        <v>156</v>
      </c>
      <c r="B622" s="32"/>
      <c r="C622" s="28">
        <v>40123.445699999997</v>
      </c>
      <c r="D622" s="28"/>
      <c r="E622" s="1">
        <f>(C622-C$7)/C$8</f>
        <v>-2448.985173156877</v>
      </c>
      <c r="F622" s="1">
        <f>ROUND(2*E622,0)/2</f>
        <v>-2449</v>
      </c>
      <c r="G622" s="2">
        <f>C622-(C$7+C$8*F622)</f>
        <v>1.4404800000193063E-2</v>
      </c>
      <c r="I622" s="1">
        <f>G622</f>
        <v>1.4404800000193063E-2</v>
      </c>
      <c r="O622" s="1">
        <f ca="1">+C$11+C$12*F622</f>
        <v>7.2597582053128551E-2</v>
      </c>
      <c r="Q622" s="84">
        <f>+C622-15018.5</f>
        <v>25104.945699999997</v>
      </c>
    </row>
    <row r="623" spans="1:33" x14ac:dyDescent="0.2">
      <c r="A623" s="29" t="s">
        <v>157</v>
      </c>
      <c r="B623" s="29"/>
      <c r="C623" s="28">
        <v>40125.391000000003</v>
      </c>
      <c r="D623" s="28"/>
      <c r="E623" s="1">
        <f>(C623-C$7)/C$8</f>
        <v>-2446.9828782323011</v>
      </c>
      <c r="F623" s="1">
        <f>ROUND(2*E623,0)/2</f>
        <v>-2447</v>
      </c>
      <c r="G623" s="2">
        <f>C623-(C$7+C$8*F623)</f>
        <v>1.6634400002658367E-2</v>
      </c>
      <c r="I623" s="1">
        <f>G623</f>
        <v>1.6634400002658367E-2</v>
      </c>
      <c r="Q623" s="84">
        <f>+C623-15018.5</f>
        <v>25106.891000000003</v>
      </c>
      <c r="AC623" s="1">
        <v>10</v>
      </c>
      <c r="AE623" s="1" t="s">
        <v>158</v>
      </c>
      <c r="AG623" s="1" t="s">
        <v>134</v>
      </c>
    </row>
    <row r="624" spans="1:33" x14ac:dyDescent="0.2">
      <c r="A624" s="29" t="s">
        <v>157</v>
      </c>
      <c r="B624" s="29"/>
      <c r="C624" s="28">
        <v>40127.338000000003</v>
      </c>
      <c r="D624" s="28"/>
      <c r="E624" s="1">
        <f>(C624-C$7)/C$8</f>
        <v>-2444.9788334997993</v>
      </c>
      <c r="F624" s="1">
        <f>ROUND(2*E624,0)/2</f>
        <v>-2445</v>
      </c>
      <c r="G624" s="2">
        <f>C624-(C$7+C$8*F624)</f>
        <v>2.0564000005833805E-2</v>
      </c>
      <c r="I624" s="1">
        <f>G624</f>
        <v>2.0564000005833805E-2</v>
      </c>
      <c r="Q624" s="84">
        <f>+C624-15018.5</f>
        <v>25108.838000000003</v>
      </c>
      <c r="AC624" s="1">
        <v>25</v>
      </c>
      <c r="AE624" s="1" t="s">
        <v>133</v>
      </c>
      <c r="AG624" s="1" t="s">
        <v>134</v>
      </c>
    </row>
    <row r="625" spans="1:33" x14ac:dyDescent="0.2">
      <c r="A625" s="26" t="s">
        <v>150</v>
      </c>
      <c r="B625" s="27" t="s">
        <v>52</v>
      </c>
      <c r="C625" s="26">
        <v>40149.69</v>
      </c>
      <c r="D625" s="2"/>
      <c r="E625" s="29">
        <f>(C625-C$7)/C$8</f>
        <v>-2421.9719470792156</v>
      </c>
      <c r="F625" s="29">
        <f>ROUND(2*E625,0)/2</f>
        <v>-2422</v>
      </c>
      <c r="G625" s="28">
        <f>C625-(C$7+C$8*F625)</f>
        <v>2.7254400003585033E-2</v>
      </c>
      <c r="H625" s="29"/>
      <c r="I625" s="29">
        <f>G625</f>
        <v>2.7254400003585033E-2</v>
      </c>
      <c r="J625" s="29"/>
      <c r="K625" s="29"/>
      <c r="L625" s="29"/>
      <c r="N625" s="29"/>
      <c r="O625" s="29">
        <f ca="1">+C$11+C$12*F625</f>
        <v>7.2351577650138138E-2</v>
      </c>
      <c r="P625" s="29"/>
      <c r="Q625" s="83">
        <f>+C625-15018.5</f>
        <v>25131.190000000002</v>
      </c>
    </row>
    <row r="626" spans="1:33" x14ac:dyDescent="0.2">
      <c r="A626" s="26" t="s">
        <v>150</v>
      </c>
      <c r="B626" s="27" t="s">
        <v>52</v>
      </c>
      <c r="C626" s="26">
        <v>40151.624000000003</v>
      </c>
      <c r="D626" s="2"/>
      <c r="E626" s="29">
        <f>(C626-C$7)/C$8</f>
        <v>-2419.9812832309053</v>
      </c>
      <c r="F626" s="29">
        <f>ROUND(2*E626,0)/2</f>
        <v>-2420</v>
      </c>
      <c r="G626" s="28">
        <f>C626-(C$7+C$8*F626)</f>
        <v>1.8184000007750001E-2</v>
      </c>
      <c r="H626" s="29"/>
      <c r="I626" s="29">
        <f>G626</f>
        <v>1.8184000007750001E-2</v>
      </c>
      <c r="J626" s="29"/>
      <c r="K626" s="29"/>
      <c r="L626" s="29"/>
      <c r="N626" s="29"/>
      <c r="O626" s="29">
        <f ca="1">+C$11+C$12*F626</f>
        <v>7.2333355101768484E-2</v>
      </c>
      <c r="P626" s="29"/>
      <c r="Q626" s="83">
        <f>+C626-15018.5</f>
        <v>25133.124000000003</v>
      </c>
    </row>
    <row r="627" spans="1:33" x14ac:dyDescent="0.2">
      <c r="A627" s="26" t="s">
        <v>155</v>
      </c>
      <c r="B627" s="27" t="s">
        <v>52</v>
      </c>
      <c r="C627" s="26">
        <v>40160.375999999997</v>
      </c>
      <c r="D627" s="2"/>
      <c r="E627" s="29">
        <f>(C627-C$7)/C$8</f>
        <v>-2410.9728602731029</v>
      </c>
      <c r="F627" s="29">
        <f>ROUND(2*E627,0)/2</f>
        <v>-2411</v>
      </c>
      <c r="G627" s="28">
        <f>C627-(C$7+C$8*F627)</f>
        <v>2.6367200000095181E-2</v>
      </c>
      <c r="H627" s="29"/>
      <c r="I627" s="29"/>
      <c r="J627" s="29">
        <f>G627</f>
        <v>2.6367200000095181E-2</v>
      </c>
      <c r="K627" s="29"/>
      <c r="L627" s="29"/>
      <c r="N627" s="29"/>
      <c r="O627" s="29">
        <f ca="1">+C$11+C$12*F627</f>
        <v>7.2251353634105009E-2</v>
      </c>
      <c r="P627" s="29"/>
      <c r="Q627" s="83">
        <f>+C627-15018.5</f>
        <v>25141.875999999997</v>
      </c>
    </row>
    <row r="628" spans="1:33" x14ac:dyDescent="0.2">
      <c r="A628" s="26" t="s">
        <v>150</v>
      </c>
      <c r="B628" s="27" t="s">
        <v>52</v>
      </c>
      <c r="C628" s="26">
        <v>40183.69</v>
      </c>
      <c r="D628" s="2"/>
      <c r="E628" s="29">
        <f>(C628-C$7)/C$8</f>
        <v>-2386.9757884222777</v>
      </c>
      <c r="F628" s="29">
        <f>ROUND(2*E628,0)/2</f>
        <v>-2387</v>
      </c>
      <c r="G628" s="28">
        <f>C628-(C$7+C$8*F628)</f>
        <v>2.3522400006186217E-2</v>
      </c>
      <c r="H628" s="29"/>
      <c r="I628" s="29">
        <f>G628</f>
        <v>2.3522400006186217E-2</v>
      </c>
      <c r="J628" s="29"/>
      <c r="K628" s="29"/>
      <c r="L628" s="29"/>
      <c r="N628" s="29"/>
      <c r="O628" s="29">
        <f ca="1">+C$11+C$12*F628</f>
        <v>7.2032683053669097E-2</v>
      </c>
      <c r="P628" s="29"/>
      <c r="Q628" s="83">
        <f>+C628-15018.5</f>
        <v>25165.190000000002</v>
      </c>
    </row>
    <row r="629" spans="1:33" x14ac:dyDescent="0.2">
      <c r="A629" s="26" t="s">
        <v>155</v>
      </c>
      <c r="B629" s="27" t="s">
        <v>52</v>
      </c>
      <c r="C629" s="26">
        <v>40188.548999999999</v>
      </c>
      <c r="D629" s="2"/>
      <c r="E629" s="29">
        <f>(C629-C$7)/C$8</f>
        <v>-2381.9744256306913</v>
      </c>
      <c r="F629" s="29">
        <f>ROUND(2*E629,0)/2</f>
        <v>-2382</v>
      </c>
      <c r="G629" s="28">
        <f>C629-(C$7+C$8*F629)</f>
        <v>2.4846400003298186E-2</v>
      </c>
      <c r="H629" s="29"/>
      <c r="I629" s="29"/>
      <c r="J629" s="29">
        <f>G629</f>
        <v>2.4846400003298186E-2</v>
      </c>
      <c r="K629" s="29"/>
      <c r="L629" s="29"/>
      <c r="N629" s="29"/>
      <c r="O629" s="29">
        <f ca="1">+C$11+C$12*F629</f>
        <v>7.1987126682744942E-2</v>
      </c>
      <c r="P629" s="29"/>
      <c r="Q629" s="83">
        <f>+C629-15018.5</f>
        <v>25170.048999999999</v>
      </c>
    </row>
    <row r="630" spans="1:33" x14ac:dyDescent="0.2">
      <c r="A630" s="26" t="s">
        <v>150</v>
      </c>
      <c r="B630" s="27" t="s">
        <v>52</v>
      </c>
      <c r="C630" s="26">
        <v>40220.603999999999</v>
      </c>
      <c r="D630" s="2"/>
      <c r="E630" s="29">
        <f>(C630-C$7)/C$8</f>
        <v>-2348.9802531086866</v>
      </c>
      <c r="F630" s="29">
        <f>ROUND(2*E630,0)/2</f>
        <v>-2349</v>
      </c>
      <c r="G630" s="28">
        <f>C630-(C$7+C$8*F630)</f>
        <v>1.9184800003131386E-2</v>
      </c>
      <c r="H630" s="29"/>
      <c r="I630" s="29">
        <f>G630</f>
        <v>1.9184800003131386E-2</v>
      </c>
      <c r="J630" s="29"/>
      <c r="K630" s="29"/>
      <c r="L630" s="29"/>
      <c r="N630" s="29"/>
      <c r="O630" s="29">
        <f ca="1">+C$11+C$12*F630</f>
        <v>7.1686454634645555E-2</v>
      </c>
      <c r="P630" s="29"/>
      <c r="Q630" s="83">
        <f>+C630-15018.5</f>
        <v>25202.103999999999</v>
      </c>
    </row>
    <row r="631" spans="1:33" x14ac:dyDescent="0.2">
      <c r="A631" s="26" t="s">
        <v>155</v>
      </c>
      <c r="B631" s="27" t="s">
        <v>52</v>
      </c>
      <c r="C631" s="26">
        <v>40230.319000000003</v>
      </c>
      <c r="D631" s="2"/>
      <c r="E631" s="29">
        <f>(C631-C$7)/C$8</f>
        <v>-2338.9806154218545</v>
      </c>
      <c r="F631" s="29">
        <f>ROUND(2*E631,0)/2</f>
        <v>-2339</v>
      </c>
      <c r="G631" s="28">
        <f>C631-(C$7+C$8*F631)</f>
        <v>1.8832800007658079E-2</v>
      </c>
      <c r="H631" s="29"/>
      <c r="I631" s="29"/>
      <c r="J631" s="1">
        <f>G631</f>
        <v>1.8832800007658079E-2</v>
      </c>
      <c r="K631" s="29"/>
      <c r="L631" s="29"/>
      <c r="N631" s="29"/>
      <c r="O631" s="29">
        <f ca="1">+C$11+C$12*F631</f>
        <v>7.159534189279726E-2</v>
      </c>
      <c r="P631" s="29"/>
      <c r="Q631" s="83">
        <f>+C631-15018.5</f>
        <v>25211.819000000003</v>
      </c>
    </row>
    <row r="632" spans="1:33" x14ac:dyDescent="0.2">
      <c r="A632" s="26" t="s">
        <v>155</v>
      </c>
      <c r="B632" s="27" t="s">
        <v>52</v>
      </c>
      <c r="C632" s="26">
        <v>40233.233999999997</v>
      </c>
      <c r="D632" s="2"/>
      <c r="E632" s="29">
        <f>(C632-C$7)/C$8</f>
        <v>-2335.9802094664205</v>
      </c>
      <c r="F632" s="29">
        <f>ROUND(2*E632,0)/2</f>
        <v>-2336</v>
      </c>
      <c r="G632" s="28">
        <f>C632-(C$7+C$8*F632)</f>
        <v>1.9227199998567812E-2</v>
      </c>
      <c r="H632" s="29"/>
      <c r="I632" s="29"/>
      <c r="J632" s="1">
        <f>G632</f>
        <v>1.9227199998567812E-2</v>
      </c>
      <c r="K632" s="29"/>
      <c r="L632" s="29"/>
      <c r="N632" s="29"/>
      <c r="O632" s="29">
        <f ca="1">+C$11+C$12*F632</f>
        <v>7.1568008070242772E-2</v>
      </c>
      <c r="P632" s="29"/>
      <c r="Q632" s="83">
        <f>+C632-15018.5</f>
        <v>25214.733999999997</v>
      </c>
    </row>
    <row r="633" spans="1:33" x14ac:dyDescent="0.2">
      <c r="A633" s="26" t="s">
        <v>147</v>
      </c>
      <c r="B633" s="27" t="s">
        <v>52</v>
      </c>
      <c r="C633" s="26">
        <v>40263.353000000003</v>
      </c>
      <c r="D633" s="2"/>
      <c r="E633" s="29">
        <f>(C633-C$7)/C$8</f>
        <v>-2304.9787593902875</v>
      </c>
      <c r="F633" s="29">
        <f>ROUND(2*E633,0)/2</f>
        <v>-2305</v>
      </c>
      <c r="G633" s="28">
        <f>C633-(C$7+C$8*F633)</f>
        <v>2.0636000008380506E-2</v>
      </c>
      <c r="H633" s="29"/>
      <c r="I633" s="29">
        <f>G633</f>
        <v>2.0636000008380506E-2</v>
      </c>
      <c r="J633" s="29"/>
      <c r="K633" s="29"/>
      <c r="L633" s="29"/>
      <c r="N633" s="29"/>
      <c r="O633" s="29">
        <f ca="1">+C$11+C$12*F633</f>
        <v>7.1285558570513038E-2</v>
      </c>
      <c r="P633" s="29"/>
      <c r="Q633" s="83">
        <f>+C633-15018.5</f>
        <v>25244.853000000003</v>
      </c>
    </row>
    <row r="634" spans="1:33" x14ac:dyDescent="0.2">
      <c r="A634" s="29" t="s">
        <v>159</v>
      </c>
      <c r="B634" s="29"/>
      <c r="C634" s="28">
        <v>40299.296000000002</v>
      </c>
      <c r="D634" s="28"/>
      <c r="E634" s="1">
        <f>(C634-C$7)/C$8</f>
        <v>-2267.9826731959847</v>
      </c>
      <c r="F634" s="1">
        <f>ROUND(2*E634,0)/2</f>
        <v>-2268</v>
      </c>
      <c r="G634" s="2">
        <f>C634-(C$7+C$8*F634)</f>
        <v>1.6833600006066263E-2</v>
      </c>
      <c r="I634" s="1">
        <f>G634</f>
        <v>1.6833600006066263E-2</v>
      </c>
      <c r="Q634" s="84">
        <f>+C634-15018.5</f>
        <v>25280.796000000002</v>
      </c>
      <c r="AC634" s="1">
        <v>17</v>
      </c>
      <c r="AE634" s="1" t="s">
        <v>133</v>
      </c>
      <c r="AG634" s="1" t="s">
        <v>134</v>
      </c>
    </row>
    <row r="635" spans="1:33" x14ac:dyDescent="0.2">
      <c r="A635" s="29" t="s">
        <v>160</v>
      </c>
      <c r="B635" s="29"/>
      <c r="C635" s="28">
        <v>40403.247000000003</v>
      </c>
      <c r="D635" s="28"/>
      <c r="E635" s="1">
        <f>(C635-C$7)/C$8</f>
        <v>-2160.986035297532</v>
      </c>
      <c r="F635" s="1">
        <f>ROUND(2*E635,0)/2</f>
        <v>-2161</v>
      </c>
      <c r="G635" s="2">
        <f>C635-(C$7+C$8*F635)</f>
        <v>1.3567200003308244E-2</v>
      </c>
      <c r="J635" s="1">
        <f>G635</f>
        <v>1.3567200003308244E-2</v>
      </c>
      <c r="Q635" s="84">
        <f>+C635-15018.5</f>
        <v>25384.747000000003</v>
      </c>
    </row>
    <row r="636" spans="1:33" x14ac:dyDescent="0.2">
      <c r="A636" s="26" t="s">
        <v>150</v>
      </c>
      <c r="B636" s="27" t="s">
        <v>52</v>
      </c>
      <c r="C636" s="26">
        <v>40451.824000000001</v>
      </c>
      <c r="D636" s="2"/>
      <c r="E636" s="29">
        <f>(C636-C$7)/C$8</f>
        <v>-2110.9857882658262</v>
      </c>
      <c r="F636" s="29">
        <f>ROUND(2*E636,0)/2</f>
        <v>-2111</v>
      </c>
      <c r="G636" s="28">
        <f>C636-(C$7+C$8*F636)</f>
        <v>1.3807200004521292E-2</v>
      </c>
      <c r="H636" s="29"/>
      <c r="I636" s="29">
        <f>G636</f>
        <v>1.3807200004521292E-2</v>
      </c>
      <c r="J636" s="29"/>
      <c r="K636" s="29"/>
      <c r="L636" s="29"/>
      <c r="N636" s="29"/>
      <c r="O636" s="29">
        <f ca="1">+C$11+C$12*F636</f>
        <v>6.9517971378656035E-2</v>
      </c>
      <c r="P636" s="29"/>
      <c r="Q636" s="83">
        <f>+C636-15018.5</f>
        <v>25433.324000000001</v>
      </c>
    </row>
    <row r="637" spans="1:33" x14ac:dyDescent="0.2">
      <c r="A637" s="26" t="s">
        <v>150</v>
      </c>
      <c r="B637" s="27" t="s">
        <v>52</v>
      </c>
      <c r="C637" s="26">
        <v>40453.767</v>
      </c>
      <c r="D637" s="2"/>
      <c r="E637" s="29">
        <f>(C637-C$7)/C$8</f>
        <v>-2108.9858607284614</v>
      </c>
      <c r="F637" s="29">
        <f>ROUND(2*E637,0)/2</f>
        <v>-2109</v>
      </c>
      <c r="G637" s="28">
        <f>C637-(C$7+C$8*F637)</f>
        <v>1.3736799999605864E-2</v>
      </c>
      <c r="H637" s="29"/>
      <c r="I637" s="29">
        <f>G637</f>
        <v>1.3736799999605864E-2</v>
      </c>
      <c r="J637" s="29"/>
      <c r="K637" s="29"/>
      <c r="L637" s="29"/>
      <c r="N637" s="29"/>
      <c r="O637" s="29">
        <f ca="1">+C$11+C$12*F637</f>
        <v>6.9499748830286368E-2</v>
      </c>
      <c r="P637" s="29"/>
      <c r="Q637" s="83">
        <f>+C637-15018.5</f>
        <v>25435.267</v>
      </c>
    </row>
    <row r="638" spans="1:33" x14ac:dyDescent="0.2">
      <c r="A638" s="26" t="s">
        <v>150</v>
      </c>
      <c r="B638" s="27" t="s">
        <v>52</v>
      </c>
      <c r="C638" s="26">
        <v>40453.769999999997</v>
      </c>
      <c r="D638" s="2"/>
      <c r="E638" s="29">
        <f>(C638-C$7)/C$8</f>
        <v>-2108.9827728321125</v>
      </c>
      <c r="F638" s="29">
        <f>ROUND(2*E638,0)/2</f>
        <v>-2109</v>
      </c>
      <c r="G638" s="28">
        <f>C638-(C$7+C$8*F638)</f>
        <v>1.6736799996579066E-2</v>
      </c>
      <c r="H638" s="29"/>
      <c r="I638" s="29">
        <f>G638</f>
        <v>1.6736799996579066E-2</v>
      </c>
      <c r="J638" s="29"/>
      <c r="K638" s="29"/>
      <c r="L638" s="29"/>
      <c r="N638" s="29"/>
      <c r="O638" s="29">
        <f ca="1">+C$11+C$12*F638</f>
        <v>6.9499748830286368E-2</v>
      </c>
      <c r="P638" s="29"/>
      <c r="Q638" s="83">
        <f>+C638-15018.5</f>
        <v>25435.269999999997</v>
      </c>
    </row>
    <row r="639" spans="1:33" x14ac:dyDescent="0.2">
      <c r="A639" s="26" t="s">
        <v>150</v>
      </c>
      <c r="B639" s="27" t="s">
        <v>52</v>
      </c>
      <c r="C639" s="26">
        <v>40454.735000000001</v>
      </c>
      <c r="D639" s="2"/>
      <c r="E639" s="29">
        <f>(C639-C$7)/C$8</f>
        <v>-2107.989499505522</v>
      </c>
      <c r="F639" s="29">
        <f>ROUND(2*E639,0)/2</f>
        <v>-2108</v>
      </c>
      <c r="G639" s="28">
        <f>C639-(C$7+C$8*F639)</f>
        <v>1.0201600001892075E-2</v>
      </c>
      <c r="H639" s="29"/>
      <c r="I639" s="29">
        <f>G639</f>
        <v>1.0201600001892075E-2</v>
      </c>
      <c r="J639" s="29"/>
      <c r="K639" s="29"/>
      <c r="L639" s="29"/>
      <c r="N639" s="29"/>
      <c r="O639" s="29">
        <f ca="1">+C$11+C$12*F639</f>
        <v>6.9490637556101534E-2</v>
      </c>
      <c r="P639" s="29"/>
      <c r="Q639" s="83">
        <f>+C639-15018.5</f>
        <v>25436.235000000001</v>
      </c>
    </row>
    <row r="640" spans="1:33" x14ac:dyDescent="0.2">
      <c r="A640" s="26" t="s">
        <v>150</v>
      </c>
      <c r="B640" s="27" t="s">
        <v>52</v>
      </c>
      <c r="C640" s="26">
        <v>40454.737999999998</v>
      </c>
      <c r="D640" s="2"/>
      <c r="E640" s="29">
        <f>(C640-C$7)/C$8</f>
        <v>-2107.986411609173</v>
      </c>
      <c r="F640" s="29">
        <f>ROUND(2*E640,0)/2</f>
        <v>-2108</v>
      </c>
      <c r="G640" s="28">
        <f>C640-(C$7+C$8*F640)</f>
        <v>1.3201599998865277E-2</v>
      </c>
      <c r="H640" s="29"/>
      <c r="I640" s="29">
        <f>G640</f>
        <v>1.3201599998865277E-2</v>
      </c>
      <c r="J640" s="29"/>
      <c r="K640" s="29"/>
      <c r="L640" s="29"/>
      <c r="N640" s="29"/>
      <c r="O640" s="29">
        <f ca="1">+C$11+C$12*F640</f>
        <v>6.9490637556101534E-2</v>
      </c>
      <c r="P640" s="29"/>
      <c r="Q640" s="83">
        <f>+C640-15018.5</f>
        <v>25436.237999999998</v>
      </c>
    </row>
    <row r="641" spans="1:33" x14ac:dyDescent="0.2">
      <c r="A641" s="26" t="s">
        <v>150</v>
      </c>
      <c r="B641" s="27" t="s">
        <v>52</v>
      </c>
      <c r="C641" s="26">
        <v>40525.660000000003</v>
      </c>
      <c r="D641" s="2"/>
      <c r="E641" s="29">
        <f>(C641-C$7)/C$8</f>
        <v>-2034.9864832483622</v>
      </c>
      <c r="F641" s="29">
        <f>ROUND(2*E641,0)/2</f>
        <v>-2035</v>
      </c>
      <c r="G641" s="28">
        <f>C641-(C$7+C$8*F641)</f>
        <v>1.3132000007317401E-2</v>
      </c>
      <c r="H641" s="29"/>
      <c r="I641" s="29">
        <f>G641</f>
        <v>1.3132000007317401E-2</v>
      </c>
      <c r="J641" s="29"/>
      <c r="K641" s="29"/>
      <c r="L641" s="29"/>
      <c r="N641" s="29"/>
      <c r="O641" s="29">
        <f ca="1">+C$11+C$12*F641</f>
        <v>6.8825514540608951E-2</v>
      </c>
      <c r="P641" s="29"/>
      <c r="Q641" s="83">
        <f>+C641-15018.5</f>
        <v>25507.160000000003</v>
      </c>
    </row>
    <row r="642" spans="1:33" x14ac:dyDescent="0.2">
      <c r="A642" s="26" t="s">
        <v>150</v>
      </c>
      <c r="B642" s="27" t="s">
        <v>52</v>
      </c>
      <c r="C642" s="26">
        <v>40525.661</v>
      </c>
      <c r="D642" s="2"/>
      <c r="E642" s="29">
        <f>(C642-C$7)/C$8</f>
        <v>-2034.9854539495816</v>
      </c>
      <c r="F642" s="29">
        <f>ROUND(2*E642,0)/2</f>
        <v>-2035</v>
      </c>
      <c r="G642" s="28">
        <f>C642-(C$7+C$8*F642)</f>
        <v>1.4132000003883149E-2</v>
      </c>
      <c r="H642" s="29"/>
      <c r="I642" s="29">
        <f>G642</f>
        <v>1.4132000003883149E-2</v>
      </c>
      <c r="J642" s="29"/>
      <c r="K642" s="29"/>
      <c r="L642" s="29"/>
      <c r="N642" s="29"/>
      <c r="O642" s="29">
        <f ca="1">+C$11+C$12*F642</f>
        <v>6.8825514540608951E-2</v>
      </c>
      <c r="P642" s="29"/>
      <c r="Q642" s="83">
        <f>+C642-15018.5</f>
        <v>25507.161</v>
      </c>
    </row>
    <row r="643" spans="1:33" x14ac:dyDescent="0.2">
      <c r="A643" s="33" t="s">
        <v>161</v>
      </c>
      <c r="B643" s="32" t="s">
        <v>52</v>
      </c>
      <c r="C643" s="33">
        <v>40535.377999999997</v>
      </c>
      <c r="D643" s="33" t="s">
        <v>42</v>
      </c>
      <c r="E643" s="29">
        <f>(C643-C$7)/C$8</f>
        <v>-2024.9837576651887</v>
      </c>
      <c r="F643" s="29">
        <f>ROUND(2*E643,0)/2</f>
        <v>-2025</v>
      </c>
      <c r="G643" s="28">
        <f>C643-(C$7+C$8*F643)</f>
        <v>1.5780000001541339E-2</v>
      </c>
      <c r="H643" s="29"/>
      <c r="I643" s="29"/>
      <c r="J643" s="29">
        <f>G643</f>
        <v>1.5780000001541339E-2</v>
      </c>
      <c r="K643" s="29"/>
      <c r="L643" s="29"/>
      <c r="N643" s="29"/>
      <c r="O643" s="29">
        <f ca="1">+C$11+C$12*F643</f>
        <v>6.8734401798760655E-2</v>
      </c>
      <c r="P643" s="29"/>
      <c r="Q643" s="83">
        <f>+C643-15018.5</f>
        <v>25516.877999999997</v>
      </c>
    </row>
    <row r="644" spans="1:33" x14ac:dyDescent="0.2">
      <c r="A644" s="29" t="s">
        <v>162</v>
      </c>
      <c r="B644" s="29"/>
      <c r="C644" s="28">
        <v>40536.347999999998</v>
      </c>
      <c r="D644" s="28"/>
      <c r="E644" s="1">
        <f>(C644-C$7)/C$8</f>
        <v>-2023.9853378446808</v>
      </c>
      <c r="F644" s="1">
        <f>ROUND(2*E644,0)/2</f>
        <v>-2024</v>
      </c>
      <c r="G644" s="2">
        <f>C644-(C$7+C$8*F644)</f>
        <v>1.4244799996959046E-2</v>
      </c>
      <c r="I644" s="1">
        <f>G644</f>
        <v>1.4244799996959046E-2</v>
      </c>
      <c r="Q644" s="84">
        <f>+C644-15018.5</f>
        <v>25517.847999999998</v>
      </c>
      <c r="AC644" s="1">
        <v>10</v>
      </c>
      <c r="AE644" s="1" t="s">
        <v>145</v>
      </c>
      <c r="AG644" s="1" t="s">
        <v>134</v>
      </c>
    </row>
    <row r="645" spans="1:33" x14ac:dyDescent="0.2">
      <c r="A645" s="33" t="s">
        <v>161</v>
      </c>
      <c r="B645" s="32" t="s">
        <v>52</v>
      </c>
      <c r="C645" s="33">
        <v>40538.291799999999</v>
      </c>
      <c r="D645" s="33" t="s">
        <v>42</v>
      </c>
      <c r="E645" s="29">
        <f>(C645-C$7)/C$8</f>
        <v>-2021.9845868682869</v>
      </c>
      <c r="F645" s="29">
        <f>ROUND(2*E645,0)/2</f>
        <v>-2022</v>
      </c>
      <c r="G645" s="28">
        <f>C645-(C$7+C$8*F645)</f>
        <v>1.4974400000937749E-2</v>
      </c>
      <c r="H645" s="29"/>
      <c r="I645" s="29"/>
      <c r="J645" s="29">
        <f>G645</f>
        <v>1.4974400000937749E-2</v>
      </c>
      <c r="K645" s="29"/>
      <c r="L645" s="29"/>
      <c r="N645" s="29"/>
      <c r="O645" s="29">
        <f ca="1">+C$11+C$12*F645</f>
        <v>6.8707067976206154E-2</v>
      </c>
      <c r="P645" s="29"/>
      <c r="Q645" s="83">
        <f>+C645-15018.5</f>
        <v>25519.791799999999</v>
      </c>
    </row>
    <row r="646" spans="1:33" x14ac:dyDescent="0.2">
      <c r="A646" s="26" t="s">
        <v>150</v>
      </c>
      <c r="B646" s="27" t="s">
        <v>52</v>
      </c>
      <c r="C646" s="26">
        <v>40554.807000000001</v>
      </c>
      <c r="D646" s="2"/>
      <c r="E646" s="29">
        <f>(C646-C$7)/C$8</f>
        <v>-2004.9855115903129</v>
      </c>
      <c r="F646" s="29">
        <f>ROUND(2*E646,0)/2</f>
        <v>-2005</v>
      </c>
      <c r="G646" s="28">
        <f>C646-(C$7+C$8*F646)</f>
        <v>1.407600000675302E-2</v>
      </c>
      <c r="H646" s="29"/>
      <c r="I646" s="29">
        <f>G646</f>
        <v>1.407600000675302E-2</v>
      </c>
      <c r="J646" s="29"/>
      <c r="K646" s="29"/>
      <c r="L646" s="29"/>
      <c r="N646" s="29"/>
      <c r="O646" s="29">
        <f ca="1">+C$11+C$12*F646</f>
        <v>6.8552176315064051E-2</v>
      </c>
      <c r="P646" s="29"/>
      <c r="Q646" s="83">
        <f>+C646-15018.5</f>
        <v>25536.307000000001</v>
      </c>
    </row>
    <row r="647" spans="1:33" x14ac:dyDescent="0.2">
      <c r="A647" s="26" t="s">
        <v>150</v>
      </c>
      <c r="B647" s="27" t="s">
        <v>52</v>
      </c>
      <c r="C647" s="26">
        <v>40556.749000000003</v>
      </c>
      <c r="D647" s="2"/>
      <c r="E647" s="29">
        <f>(C647-C$7)/C$8</f>
        <v>-2002.9866133517285</v>
      </c>
      <c r="F647" s="29">
        <f>ROUND(2*E647,0)/2</f>
        <v>-2003</v>
      </c>
      <c r="G647" s="28">
        <f>C647-(C$7+C$8*F647)</f>
        <v>1.3005600005271845E-2</v>
      </c>
      <c r="H647" s="29"/>
      <c r="I647" s="29">
        <f>G647</f>
        <v>1.3005600005271845E-2</v>
      </c>
      <c r="J647" s="29"/>
      <c r="K647" s="29"/>
      <c r="L647" s="29"/>
      <c r="N647" s="29"/>
      <c r="O647" s="29">
        <f ca="1">+C$11+C$12*F647</f>
        <v>6.8533953766694397E-2</v>
      </c>
      <c r="P647" s="29"/>
      <c r="Q647" s="83">
        <f>+C647-15018.5</f>
        <v>25538.249000000003</v>
      </c>
    </row>
    <row r="648" spans="1:33" x14ac:dyDescent="0.2">
      <c r="A648" s="26" t="s">
        <v>150</v>
      </c>
      <c r="B648" s="27" t="s">
        <v>52</v>
      </c>
      <c r="C648" s="26">
        <v>40557.72</v>
      </c>
      <c r="D648" s="2"/>
      <c r="E648" s="29">
        <f>(C648-C$7)/C$8</f>
        <v>-2001.9871642324401</v>
      </c>
      <c r="F648" s="29">
        <f>ROUND(2*E648,0)/2</f>
        <v>-2002</v>
      </c>
      <c r="G648" s="28">
        <f>C648-(C$7+C$8*F648)</f>
        <v>1.2470400004531257E-2</v>
      </c>
      <c r="H648" s="29"/>
      <c r="I648" s="29">
        <f>G648</f>
        <v>1.2470400004531257E-2</v>
      </c>
      <c r="J648" s="29"/>
      <c r="K648" s="29"/>
      <c r="L648" s="29"/>
      <c r="N648" s="29"/>
      <c r="O648" s="29">
        <f ca="1">+C$11+C$12*F648</f>
        <v>6.8524842492509563E-2</v>
      </c>
      <c r="P648" s="29"/>
      <c r="Q648" s="83">
        <f>+C648-15018.5</f>
        <v>25539.22</v>
      </c>
    </row>
    <row r="649" spans="1:33" x14ac:dyDescent="0.2">
      <c r="A649" s="26" t="s">
        <v>150</v>
      </c>
      <c r="B649" s="27" t="s">
        <v>52</v>
      </c>
      <c r="C649" s="26">
        <v>40558.694000000003</v>
      </c>
      <c r="D649" s="2"/>
      <c r="E649" s="29">
        <f>(C649-C$7)/C$8</f>
        <v>-2000.9846272167952</v>
      </c>
      <c r="F649" s="29">
        <f>ROUND(2*E649,0)/2</f>
        <v>-2001</v>
      </c>
      <c r="G649" s="28">
        <f>C649-(C$7+C$8*F649)</f>
        <v>1.4935200008039828E-2</v>
      </c>
      <c r="H649" s="29"/>
      <c r="I649" s="29">
        <f>G649</f>
        <v>1.4935200008039828E-2</v>
      </c>
      <c r="J649" s="29"/>
      <c r="K649" s="29"/>
      <c r="L649" s="29"/>
      <c r="N649" s="29"/>
      <c r="O649" s="29">
        <f ca="1">+C$11+C$12*F649</f>
        <v>6.851573121832473E-2</v>
      </c>
      <c r="P649" s="29"/>
      <c r="Q649" s="83">
        <f>+C649-15018.5</f>
        <v>25540.194000000003</v>
      </c>
    </row>
    <row r="650" spans="1:33" x14ac:dyDescent="0.2">
      <c r="A650" s="26" t="s">
        <v>150</v>
      </c>
      <c r="B650" s="27" t="s">
        <v>52</v>
      </c>
      <c r="C650" s="26">
        <v>40559.667000000001</v>
      </c>
      <c r="D650" s="2"/>
      <c r="E650" s="29">
        <f>(C650-C$7)/C$8</f>
        <v>-1999.9831194999383</v>
      </c>
      <c r="F650" s="29">
        <f>ROUND(2*E650,0)/2</f>
        <v>-2000</v>
      </c>
      <c r="G650" s="28">
        <f>C650-(C$7+C$8*F650)</f>
        <v>1.6400000000430737E-2</v>
      </c>
      <c r="H650" s="29"/>
      <c r="I650" s="29">
        <f>G650</f>
        <v>1.6400000000430737E-2</v>
      </c>
      <c r="J650" s="29"/>
      <c r="K650" s="29"/>
      <c r="L650" s="29"/>
      <c r="N650" s="29"/>
      <c r="O650" s="29">
        <f ca="1">+C$11+C$12*F650</f>
        <v>6.8506619944139896E-2</v>
      </c>
      <c r="P650" s="29"/>
      <c r="Q650" s="83">
        <f>+C650-15018.5</f>
        <v>25541.167000000001</v>
      </c>
    </row>
    <row r="651" spans="1:33" x14ac:dyDescent="0.2">
      <c r="A651" s="26" t="s">
        <v>150</v>
      </c>
      <c r="B651" s="27" t="s">
        <v>52</v>
      </c>
      <c r="C651" s="26">
        <v>40561.608999999997</v>
      </c>
      <c r="D651" s="2"/>
      <c r="E651" s="29">
        <f>(C651-C$7)/C$8</f>
        <v>-1997.9842212613612</v>
      </c>
      <c r="F651" s="29">
        <f>ROUND(2*E651,0)/2</f>
        <v>-1998</v>
      </c>
      <c r="G651" s="28">
        <f>C651-(C$7+C$8*F651)</f>
        <v>1.5329599998949561E-2</v>
      </c>
      <c r="H651" s="29"/>
      <c r="I651" s="29">
        <f>G651</f>
        <v>1.5329599998949561E-2</v>
      </c>
      <c r="J651" s="29"/>
      <c r="K651" s="29"/>
      <c r="L651" s="29"/>
      <c r="N651" s="29"/>
      <c r="O651" s="29">
        <f ca="1">+C$11+C$12*F651</f>
        <v>6.8488397395770242E-2</v>
      </c>
      <c r="P651" s="29"/>
      <c r="Q651" s="83">
        <f>+C651-15018.5</f>
        <v>25543.108999999997</v>
      </c>
    </row>
    <row r="652" spans="1:33" x14ac:dyDescent="0.2">
      <c r="A652" s="26" t="s">
        <v>150</v>
      </c>
      <c r="B652" s="27" t="s">
        <v>52</v>
      </c>
      <c r="C652" s="26">
        <v>40562.578999999998</v>
      </c>
      <c r="D652" s="2"/>
      <c r="E652" s="29">
        <f>(C652-C$7)/C$8</f>
        <v>-1996.9858014408533</v>
      </c>
      <c r="F652" s="29">
        <f>ROUND(2*E652,0)/2</f>
        <v>-1997</v>
      </c>
      <c r="G652" s="28">
        <f>C652-(C$7+C$8*F652)</f>
        <v>1.3794400001643226E-2</v>
      </c>
      <c r="H652" s="29"/>
      <c r="I652" s="29">
        <f>G652</f>
        <v>1.3794400001643226E-2</v>
      </c>
      <c r="J652" s="29"/>
      <c r="K652" s="29"/>
      <c r="L652" s="29"/>
      <c r="N652" s="29"/>
      <c r="O652" s="29">
        <f ca="1">+C$11+C$12*F652</f>
        <v>6.8479286121585409E-2</v>
      </c>
      <c r="P652" s="29"/>
      <c r="Q652" s="83">
        <f>+C652-15018.5</f>
        <v>25544.078999999998</v>
      </c>
    </row>
    <row r="653" spans="1:33" x14ac:dyDescent="0.2">
      <c r="A653" s="26" t="s">
        <v>163</v>
      </c>
      <c r="B653" s="27" t="s">
        <v>52</v>
      </c>
      <c r="C653" s="26">
        <v>40597.550000000003</v>
      </c>
      <c r="D653" s="2"/>
      <c r="E653" s="29">
        <f>(C653-C$7)/C$8</f>
        <v>-1960.9901936646195</v>
      </c>
      <c r="F653" s="29">
        <f>ROUND(2*E653,0)/2</f>
        <v>-1961</v>
      </c>
      <c r="G653" s="28">
        <f>C653-(C$7+C$8*F653)</f>
        <v>9.5272000035038218E-3</v>
      </c>
      <c r="H653" s="29"/>
      <c r="I653" s="29">
        <f>G653</f>
        <v>9.5272000035038218E-3</v>
      </c>
      <c r="J653" s="29"/>
      <c r="K653" s="29"/>
      <c r="L653" s="29"/>
      <c r="N653" s="29"/>
      <c r="O653" s="29">
        <f ca="1">+C$11+C$12*F653</f>
        <v>6.8151280250931534E-2</v>
      </c>
      <c r="P653" s="29"/>
      <c r="Q653" s="83">
        <f>+C653-15018.5</f>
        <v>25579.050000000003</v>
      </c>
    </row>
    <row r="654" spans="1:33" x14ac:dyDescent="0.2">
      <c r="A654" s="29" t="s">
        <v>164</v>
      </c>
      <c r="B654" s="29"/>
      <c r="C654" s="28">
        <v>40604.36</v>
      </c>
      <c r="D654" s="28"/>
      <c r="E654" s="1">
        <f>(C654-C$7)/C$8</f>
        <v>-1953.980668945394</v>
      </c>
      <c r="F654" s="1">
        <f>ROUND(2*E654,0)/2</f>
        <v>-1954</v>
      </c>
      <c r="G654" s="2">
        <f>C654-(C$7+C$8*F654)</f>
        <v>1.8780800004606135E-2</v>
      </c>
      <c r="I654" s="1">
        <f>G654</f>
        <v>1.8780800004606135E-2</v>
      </c>
      <c r="Q654" s="84">
        <f>+C654-15018.5</f>
        <v>25585.86</v>
      </c>
      <c r="AC654" s="1">
        <v>10</v>
      </c>
      <c r="AE654" s="1" t="s">
        <v>145</v>
      </c>
      <c r="AG654" s="1" t="s">
        <v>134</v>
      </c>
    </row>
    <row r="655" spans="1:33" x14ac:dyDescent="0.2">
      <c r="A655" s="29" t="s">
        <v>165</v>
      </c>
      <c r="B655" s="29"/>
      <c r="C655" s="28">
        <v>40674.303999999996</v>
      </c>
      <c r="D655" s="28"/>
      <c r="E655" s="1">
        <f>(C655-C$7)/C$8</f>
        <v>-1881.9873947953724</v>
      </c>
      <c r="F655" s="1">
        <f>ROUND(2*E655,0)/2</f>
        <v>-1882</v>
      </c>
      <c r="G655" s="2">
        <f>C655-(C$7+C$8*F655)</f>
        <v>1.2246400001458824E-2</v>
      </c>
      <c r="I655" s="1">
        <f>G655</f>
        <v>1.2246400001458824E-2</v>
      </c>
      <c r="Q655" s="84">
        <f>+C655-15018.5</f>
        <v>25655.803999999996</v>
      </c>
      <c r="AC655" s="1">
        <v>14</v>
      </c>
      <c r="AE655" s="1" t="s">
        <v>133</v>
      </c>
      <c r="AG655" s="1" t="s">
        <v>134</v>
      </c>
    </row>
    <row r="656" spans="1:33" x14ac:dyDescent="0.2">
      <c r="A656" s="29" t="s">
        <v>160</v>
      </c>
      <c r="B656" s="29"/>
      <c r="C656" s="28">
        <v>40768.542300000001</v>
      </c>
      <c r="D656" s="28"/>
      <c r="E656" s="1">
        <f>(C656-C$7)/C$8</f>
        <v>-1784.9880271965408</v>
      </c>
      <c r="F656" s="1">
        <f>ROUND(2*E656,0)/2</f>
        <v>-1785</v>
      </c>
      <c r="G656" s="2">
        <f>C656-(C$7+C$8*F656)</f>
        <v>1.1632000001554843E-2</v>
      </c>
      <c r="J656" s="1">
        <f>G656</f>
        <v>1.1632000001554843E-2</v>
      </c>
      <c r="Q656" s="84">
        <f>+C656-15018.5</f>
        <v>25750.042300000001</v>
      </c>
    </row>
    <row r="657" spans="1:33" x14ac:dyDescent="0.2">
      <c r="A657" s="29" t="s">
        <v>166</v>
      </c>
      <c r="B657" s="29"/>
      <c r="C657" s="28">
        <v>40800.601000000002</v>
      </c>
      <c r="D657" s="28"/>
      <c r="E657" s="1">
        <f>(C657-C$7)/C$8</f>
        <v>-1751.9900462690341</v>
      </c>
      <c r="F657" s="1">
        <f>ROUND(2*E657,0)/2</f>
        <v>-1752</v>
      </c>
      <c r="G657" s="2">
        <f>C657-(C$7+C$8*F657)</f>
        <v>9.6704000025056303E-3</v>
      </c>
      <c r="I657" s="1">
        <f>G657</f>
        <v>9.6704000025056303E-3</v>
      </c>
      <c r="Q657" s="84">
        <f>+C657-15018.5</f>
        <v>25782.101000000002</v>
      </c>
      <c r="AC657" s="1">
        <v>7</v>
      </c>
      <c r="AE657" s="1" t="s">
        <v>145</v>
      </c>
      <c r="AG657" s="1" t="s">
        <v>134</v>
      </c>
    </row>
    <row r="658" spans="1:33" x14ac:dyDescent="0.2">
      <c r="A658" s="29" t="s">
        <v>166</v>
      </c>
      <c r="B658" s="29"/>
      <c r="C658" s="28">
        <v>40801.572999999997</v>
      </c>
      <c r="D658" s="28"/>
      <c r="E658" s="1">
        <f>(C658-C$7)/C$8</f>
        <v>-1750.9895678509652</v>
      </c>
      <c r="F658" s="1">
        <f>ROUND(2*E658,0)/2</f>
        <v>-1751</v>
      </c>
      <c r="G658" s="2">
        <f>C658-(C$7+C$8*F658)</f>
        <v>1.0135199998330791E-2</v>
      </c>
      <c r="I658" s="1">
        <f>G658</f>
        <v>1.0135199998330791E-2</v>
      </c>
      <c r="Q658" s="84">
        <f>+C658-15018.5</f>
        <v>25783.072999999997</v>
      </c>
      <c r="AC658" s="1">
        <v>11</v>
      </c>
      <c r="AE658" s="1" t="s">
        <v>145</v>
      </c>
      <c r="AG658" s="1" t="s">
        <v>134</v>
      </c>
    </row>
    <row r="659" spans="1:33" x14ac:dyDescent="0.2">
      <c r="A659" s="29" t="s">
        <v>166</v>
      </c>
      <c r="B659" s="29"/>
      <c r="C659" s="28">
        <v>40801.580999999998</v>
      </c>
      <c r="D659" s="28"/>
      <c r="E659" s="1">
        <f>(C659-C$7)/C$8</f>
        <v>-1750.9813334606913</v>
      </c>
      <c r="F659" s="1">
        <f>ROUND(2*E659,0)/2</f>
        <v>-1751</v>
      </c>
      <c r="G659" s="2">
        <f>C659-(C$7+C$8*F659)</f>
        <v>1.8135199999960605E-2</v>
      </c>
      <c r="I659" s="1">
        <f>G659</f>
        <v>1.8135199999960605E-2</v>
      </c>
      <c r="Q659" s="84">
        <f>+C659-15018.5</f>
        <v>25783.080999999998</v>
      </c>
      <c r="AC659" s="1">
        <v>10</v>
      </c>
      <c r="AE659" s="1" t="s">
        <v>158</v>
      </c>
      <c r="AG659" s="1" t="s">
        <v>134</v>
      </c>
    </row>
    <row r="660" spans="1:33" x14ac:dyDescent="0.2">
      <c r="A660" s="29" t="s">
        <v>166</v>
      </c>
      <c r="B660" s="29"/>
      <c r="C660" s="28">
        <v>40803.521999999997</v>
      </c>
      <c r="D660" s="28"/>
      <c r="E660" s="1">
        <f>(C660-C$7)/C$8</f>
        <v>-1748.9834645208948</v>
      </c>
      <c r="F660" s="1">
        <f>ROUND(2*E660,0)/2</f>
        <v>-1749</v>
      </c>
      <c r="G660" s="2">
        <f>C660-(C$7+C$8*F660)</f>
        <v>1.6064800001913682E-2</v>
      </c>
      <c r="I660" s="1">
        <f>G660</f>
        <v>1.6064800001913682E-2</v>
      </c>
      <c r="Q660" s="84">
        <f>+C660-15018.5</f>
        <v>25785.021999999997</v>
      </c>
      <c r="AC660" s="1">
        <v>7</v>
      </c>
      <c r="AE660" s="1" t="s">
        <v>158</v>
      </c>
      <c r="AG660" s="1" t="s">
        <v>134</v>
      </c>
    </row>
    <row r="661" spans="1:33" x14ac:dyDescent="0.2">
      <c r="A661" s="26" t="s">
        <v>167</v>
      </c>
      <c r="B661" s="27" t="s">
        <v>52</v>
      </c>
      <c r="C661" s="26">
        <v>40804.491000000002</v>
      </c>
      <c r="D661" s="2"/>
      <c r="E661" s="29">
        <f>(C661-C$7)/C$8</f>
        <v>-1747.9860739991673</v>
      </c>
      <c r="F661" s="29">
        <f>ROUND(2*E661,0)/2</f>
        <v>-1748</v>
      </c>
      <c r="G661" s="28">
        <f>C661-(C$7+C$8*F661)</f>
        <v>1.352960000076564E-2</v>
      </c>
      <c r="H661" s="29"/>
      <c r="I661" s="29">
        <f>G661</f>
        <v>1.352960000076564E-2</v>
      </c>
      <c r="J661" s="29"/>
      <c r="K661" s="29"/>
      <c r="L661" s="29"/>
      <c r="N661" s="29"/>
      <c r="O661" s="29">
        <f ca="1">+C$11+C$12*F661</f>
        <v>6.6210578849562746E-2</v>
      </c>
      <c r="P661" s="29"/>
      <c r="Q661" s="83">
        <f>+C661-15018.5</f>
        <v>25785.991000000002</v>
      </c>
    </row>
    <row r="662" spans="1:33" x14ac:dyDescent="0.2">
      <c r="A662" s="29" t="s">
        <v>166</v>
      </c>
      <c r="B662" s="29"/>
      <c r="C662" s="28">
        <v>40804.491999999998</v>
      </c>
      <c r="D662" s="28"/>
      <c r="E662" s="1">
        <f>(C662-C$7)/C$8</f>
        <v>-1747.9850447003869</v>
      </c>
      <c r="F662" s="1">
        <f>ROUND(2*E662,0)/2</f>
        <v>-1748</v>
      </c>
      <c r="G662" s="2">
        <f>C662-(C$7+C$8*F662)</f>
        <v>1.4529599997331388E-2</v>
      </c>
      <c r="I662" s="1">
        <f>G662</f>
        <v>1.4529599997331388E-2</v>
      </c>
      <c r="Q662" s="84">
        <f>+C662-15018.5</f>
        <v>25785.991999999998</v>
      </c>
      <c r="AC662" s="1">
        <v>10</v>
      </c>
      <c r="AE662" s="1" t="s">
        <v>145</v>
      </c>
      <c r="AG662" s="1" t="s">
        <v>134</v>
      </c>
    </row>
    <row r="663" spans="1:33" x14ac:dyDescent="0.2">
      <c r="A663" s="26" t="s">
        <v>163</v>
      </c>
      <c r="B663" s="27" t="s">
        <v>52</v>
      </c>
      <c r="C663" s="26">
        <v>40830.722999999998</v>
      </c>
      <c r="D663" s="2"/>
      <c r="E663" s="29">
        <f>(C663-C$7)/C$8</f>
        <v>-1720.9855082965594</v>
      </c>
      <c r="F663" s="29">
        <f>ROUND(2*E663,0)/2</f>
        <v>-1721</v>
      </c>
      <c r="G663" s="28">
        <f>C663-(C$7+C$8*F663)</f>
        <v>1.4079200002015568E-2</v>
      </c>
      <c r="H663" s="29"/>
      <c r="I663" s="29">
        <f>G663</f>
        <v>1.4079200002015568E-2</v>
      </c>
      <c r="J663" s="29"/>
      <c r="K663" s="29"/>
      <c r="L663" s="29"/>
      <c r="N663" s="29"/>
      <c r="O663" s="29">
        <f ca="1">+C$11+C$12*F663</f>
        <v>6.5964574446572347E-2</v>
      </c>
      <c r="P663" s="29"/>
      <c r="Q663" s="83">
        <f>+C663-15018.5</f>
        <v>25812.222999999998</v>
      </c>
    </row>
    <row r="664" spans="1:33" x14ac:dyDescent="0.2">
      <c r="A664" s="29" t="s">
        <v>168</v>
      </c>
      <c r="B664" s="29"/>
      <c r="C664" s="28">
        <v>40837.521000000001</v>
      </c>
      <c r="D664" s="28"/>
      <c r="E664" s="1">
        <f>(C664-C$7)/C$8</f>
        <v>-1713.9883351627373</v>
      </c>
      <c r="F664" s="1">
        <f>ROUND(2*E664,0)/2</f>
        <v>-1714</v>
      </c>
      <c r="G664" s="2">
        <f>C664-(C$7+C$8*F664)</f>
        <v>1.133280000067316E-2</v>
      </c>
      <c r="I664" s="1">
        <f>G664</f>
        <v>1.133280000067316E-2</v>
      </c>
      <c r="Q664" s="84">
        <f>+C664-15018.5</f>
        <v>25819.021000000001</v>
      </c>
      <c r="AC664" s="1">
        <v>7</v>
      </c>
      <c r="AE664" s="1" t="s">
        <v>145</v>
      </c>
      <c r="AG664" s="1" t="s">
        <v>134</v>
      </c>
    </row>
    <row r="665" spans="1:33" x14ac:dyDescent="0.2">
      <c r="A665" s="29" t="s">
        <v>168</v>
      </c>
      <c r="B665" s="29"/>
      <c r="C665" s="28">
        <v>40839.463000000003</v>
      </c>
      <c r="D665" s="28"/>
      <c r="E665" s="1">
        <f>(C665-C$7)/C$8</f>
        <v>-1711.9894369241529</v>
      </c>
      <c r="F665" s="1">
        <f>ROUND(2*E665,0)/2</f>
        <v>-1712</v>
      </c>
      <c r="G665" s="2">
        <f>C665-(C$7+C$8*F665)</f>
        <v>1.0262400006467942E-2</v>
      </c>
      <c r="I665" s="1">
        <f>G665</f>
        <v>1.0262400006467942E-2</v>
      </c>
      <c r="Q665" s="84">
        <f>+C665-15018.5</f>
        <v>25820.963000000003</v>
      </c>
      <c r="AC665" s="1">
        <v>8</v>
      </c>
      <c r="AE665" s="1" t="s">
        <v>158</v>
      </c>
      <c r="AG665" s="1" t="s">
        <v>134</v>
      </c>
    </row>
    <row r="666" spans="1:33" x14ac:dyDescent="0.2">
      <c r="A666" s="29" t="s">
        <v>168</v>
      </c>
      <c r="B666" s="29"/>
      <c r="C666" s="28">
        <v>40840.438000000002</v>
      </c>
      <c r="D666" s="28"/>
      <c r="E666" s="1">
        <f>(C666-C$7)/C$8</f>
        <v>-1710.9858706097275</v>
      </c>
      <c r="F666" s="1">
        <f>ROUND(2*E666,0)/2</f>
        <v>-1711</v>
      </c>
      <c r="G666" s="2">
        <f>C666-(C$7+C$8*F666)</f>
        <v>1.3727200006542262E-2</v>
      </c>
      <c r="I666" s="1">
        <f>G666</f>
        <v>1.3727200006542262E-2</v>
      </c>
      <c r="Q666" s="84">
        <f>+C666-15018.5</f>
        <v>25821.938000000002</v>
      </c>
      <c r="AC666" s="1">
        <v>9</v>
      </c>
      <c r="AE666" s="1" t="s">
        <v>145</v>
      </c>
      <c r="AG666" s="1" t="s">
        <v>134</v>
      </c>
    </row>
    <row r="667" spans="1:33" x14ac:dyDescent="0.2">
      <c r="A667" s="26" t="s">
        <v>163</v>
      </c>
      <c r="B667" s="27" t="s">
        <v>52</v>
      </c>
      <c r="C667" s="26">
        <v>40866.665000000001</v>
      </c>
      <c r="D667" s="2"/>
      <c r="E667" s="29">
        <f>(C667-C$7)/C$8</f>
        <v>-1683.990451401037</v>
      </c>
      <c r="F667" s="29">
        <f>ROUND(2*E667,0)/2</f>
        <v>-1684</v>
      </c>
      <c r="G667" s="28">
        <f>C667-(C$7+C$8*F667)</f>
        <v>9.2768000031355768E-3</v>
      </c>
      <c r="H667" s="29"/>
      <c r="I667" s="29">
        <f>G667</f>
        <v>9.2768000031355768E-3</v>
      </c>
      <c r="J667" s="29"/>
      <c r="K667" s="29"/>
      <c r="L667" s="29"/>
      <c r="N667" s="29"/>
      <c r="O667" s="29">
        <f ca="1">+C$11+C$12*F667</f>
        <v>6.5627457301733638E-2</v>
      </c>
      <c r="P667" s="29"/>
      <c r="Q667" s="83">
        <f>+C667-15018.5</f>
        <v>25848.165000000001</v>
      </c>
    </row>
    <row r="668" spans="1:33" x14ac:dyDescent="0.2">
      <c r="A668" s="26" t="s">
        <v>163</v>
      </c>
      <c r="B668" s="27" t="s">
        <v>52</v>
      </c>
      <c r="C668" s="26">
        <v>40866.667000000001</v>
      </c>
      <c r="D668" s="2"/>
      <c r="E668" s="29">
        <f>(C668-C$7)/C$8</f>
        <v>-1683.9883928034685</v>
      </c>
      <c r="F668" s="29">
        <f>ROUND(2*E668,0)/2</f>
        <v>-1684</v>
      </c>
      <c r="G668" s="28">
        <f>C668-(C$7+C$8*F668)</f>
        <v>1.127680000354303E-2</v>
      </c>
      <c r="H668" s="29"/>
      <c r="I668" s="29">
        <f>G668</f>
        <v>1.127680000354303E-2</v>
      </c>
      <c r="J668" s="29"/>
      <c r="K668" s="29"/>
      <c r="L668" s="29"/>
      <c r="N668" s="29"/>
      <c r="O668" s="29">
        <f ca="1">+C$11+C$12*F668</f>
        <v>6.5627457301733638E-2</v>
      </c>
      <c r="P668" s="29"/>
      <c r="Q668" s="83">
        <f>+C668-15018.5</f>
        <v>25848.167000000001</v>
      </c>
    </row>
    <row r="669" spans="1:33" x14ac:dyDescent="0.2">
      <c r="A669" s="26" t="s">
        <v>167</v>
      </c>
      <c r="B669" s="27" t="s">
        <v>52</v>
      </c>
      <c r="C669" s="26">
        <v>40871.521999999997</v>
      </c>
      <c r="D669" s="2"/>
      <c r="E669" s="29">
        <f>(C669-C$7)/C$8</f>
        <v>-1678.9911472070189</v>
      </c>
      <c r="F669" s="29">
        <f>ROUND(2*E669,0)/2</f>
        <v>-1679</v>
      </c>
      <c r="G669" s="28">
        <f>C669-(C$7+C$8*F669)</f>
        <v>8.6007999998400919E-3</v>
      </c>
      <c r="H669" s="29"/>
      <c r="I669" s="29">
        <f>G669</f>
        <v>8.6007999998400919E-3</v>
      </c>
      <c r="J669" s="29"/>
      <c r="K669" s="29"/>
      <c r="L669" s="29"/>
      <c r="N669" s="29"/>
      <c r="O669" s="29">
        <f ca="1">+C$11+C$12*F669</f>
        <v>6.5581900930809484E-2</v>
      </c>
      <c r="P669" s="29"/>
      <c r="Q669" s="83">
        <f>+C669-15018.5</f>
        <v>25853.021999999997</v>
      </c>
    </row>
    <row r="670" spans="1:33" x14ac:dyDescent="0.2">
      <c r="A670" s="26" t="s">
        <v>167</v>
      </c>
      <c r="B670" s="27" t="s">
        <v>52</v>
      </c>
      <c r="C670" s="26">
        <v>40871.527999999998</v>
      </c>
      <c r="D670" s="2"/>
      <c r="E670" s="29">
        <f>(C670-C$7)/C$8</f>
        <v>-1678.9849714143133</v>
      </c>
      <c r="F670" s="29">
        <f>ROUND(2*E670,0)/2</f>
        <v>-1679</v>
      </c>
      <c r="G670" s="28">
        <f>C670-(C$7+C$8*F670)</f>
        <v>1.4600800001062453E-2</v>
      </c>
      <c r="H670" s="29"/>
      <c r="I670" s="29">
        <f>G670</f>
        <v>1.4600800001062453E-2</v>
      </c>
      <c r="J670" s="29"/>
      <c r="K670" s="29"/>
      <c r="L670" s="29"/>
      <c r="N670" s="29"/>
      <c r="O670" s="29">
        <f ca="1">+C$11+C$12*F670</f>
        <v>6.5581900930809484E-2</v>
      </c>
      <c r="P670" s="29"/>
      <c r="Q670" s="83">
        <f>+C670-15018.5</f>
        <v>25853.027999999998</v>
      </c>
    </row>
    <row r="671" spans="1:33" x14ac:dyDescent="0.2">
      <c r="A671" s="29" t="s">
        <v>169</v>
      </c>
      <c r="B671" s="29"/>
      <c r="C671" s="28">
        <v>40876.381999999998</v>
      </c>
      <c r="D671" s="28"/>
      <c r="E671" s="1">
        <f>(C671-C$7)/C$8</f>
        <v>-1673.9887551166441</v>
      </c>
      <c r="F671" s="1">
        <f>ROUND(2*E671,0)/2</f>
        <v>-1674</v>
      </c>
      <c r="G671" s="2">
        <f>C671-(C$7+C$8*F671)</f>
        <v>1.0924800000793766E-2</v>
      </c>
      <c r="I671" s="1">
        <f>G671</f>
        <v>1.0924800000793766E-2</v>
      </c>
      <c r="Q671" s="84">
        <f>+C671-15018.5</f>
        <v>25857.881999999998</v>
      </c>
      <c r="AC671" s="1">
        <v>14</v>
      </c>
      <c r="AE671" s="1" t="s">
        <v>133</v>
      </c>
      <c r="AG671" s="1" t="s">
        <v>134</v>
      </c>
    </row>
    <row r="672" spans="1:33" x14ac:dyDescent="0.2">
      <c r="A672" s="26" t="s">
        <v>163</v>
      </c>
      <c r="B672" s="27" t="s">
        <v>52</v>
      </c>
      <c r="C672" s="26">
        <v>40898.728999999999</v>
      </c>
      <c r="D672" s="2"/>
      <c r="E672" s="29">
        <f>(C672-C$7)/C$8</f>
        <v>-1650.9870151899779</v>
      </c>
      <c r="F672" s="29">
        <f>ROUND(2*E672,0)/2</f>
        <v>-1651</v>
      </c>
      <c r="G672" s="28">
        <f>C672-(C$7+C$8*F672)</f>
        <v>1.2615200001164339E-2</v>
      </c>
      <c r="H672" s="29"/>
      <c r="I672" s="29">
        <f>G672</f>
        <v>1.2615200001164339E-2</v>
      </c>
      <c r="J672" s="29"/>
      <c r="K672" s="29"/>
      <c r="L672" s="29"/>
      <c r="N672" s="29"/>
      <c r="O672" s="29">
        <f ca="1">+C$11+C$12*F672</f>
        <v>6.5326785253634251E-2</v>
      </c>
      <c r="P672" s="29"/>
      <c r="Q672" s="83">
        <f>+C672-15018.5</f>
        <v>25880.228999999999</v>
      </c>
    </row>
    <row r="673" spans="1:33" x14ac:dyDescent="0.2">
      <c r="A673" s="29" t="s">
        <v>169</v>
      </c>
      <c r="B673" s="29"/>
      <c r="C673" s="28">
        <v>40911.364000000001</v>
      </c>
      <c r="D673" s="28"/>
      <c r="E673" s="1">
        <f>(C673-C$7)/C$8</f>
        <v>-1637.9818250537874</v>
      </c>
      <c r="F673" s="1">
        <f>ROUND(2*E673,0)/2</f>
        <v>-1638</v>
      </c>
      <c r="G673" s="2">
        <f>C673-(C$7+C$8*F673)</f>
        <v>1.7657600001257379E-2</v>
      </c>
      <c r="I673" s="1">
        <f>G673</f>
        <v>1.7657600001257379E-2</v>
      </c>
      <c r="Q673" s="84">
        <f>+C673-15018.5</f>
        <v>25892.864000000001</v>
      </c>
      <c r="AC673" s="1">
        <v>13</v>
      </c>
      <c r="AE673" s="1" t="s">
        <v>170</v>
      </c>
      <c r="AG673" s="1" t="s">
        <v>134</v>
      </c>
    </row>
    <row r="674" spans="1:33" x14ac:dyDescent="0.2">
      <c r="A674" s="29" t="s">
        <v>169</v>
      </c>
      <c r="B674" s="29"/>
      <c r="C674" s="28">
        <v>40914.269999999997</v>
      </c>
      <c r="D674" s="28"/>
      <c r="E674" s="1">
        <f>(C674-C$7)/C$8</f>
        <v>-1634.9906827874079</v>
      </c>
      <c r="F674" s="1">
        <f>ROUND(2*E674,0)/2</f>
        <v>-1635</v>
      </c>
      <c r="G674" s="2">
        <f>C674-(C$7+C$8*F674)</f>
        <v>9.0520000012475066E-3</v>
      </c>
      <c r="I674" s="1">
        <f>G674</f>
        <v>9.0520000012475066E-3</v>
      </c>
      <c r="Q674" s="84">
        <f>+C674-15018.5</f>
        <v>25895.769999999997</v>
      </c>
      <c r="AC674" s="1">
        <v>10</v>
      </c>
      <c r="AE674" s="1" t="s">
        <v>145</v>
      </c>
      <c r="AG674" s="1" t="s">
        <v>134</v>
      </c>
    </row>
    <row r="675" spans="1:33" x14ac:dyDescent="0.2">
      <c r="A675" s="26" t="s">
        <v>171</v>
      </c>
      <c r="B675" s="27" t="s">
        <v>52</v>
      </c>
      <c r="C675" s="26">
        <v>40969.652000000002</v>
      </c>
      <c r="D675" s="2"/>
      <c r="E675" s="29">
        <f>(C675-C$7)/C$8</f>
        <v>-1577.9860575303867</v>
      </c>
      <c r="F675" s="29">
        <f>ROUND(2*E675,0)/2</f>
        <v>-1578</v>
      </c>
      <c r="G675" s="28">
        <f>C675-(C$7+C$8*F675)</f>
        <v>1.3545600006182212E-2</v>
      </c>
      <c r="H675" s="29"/>
      <c r="I675" s="29">
        <f>G675</f>
        <v>1.3545600006182212E-2</v>
      </c>
      <c r="J675" s="29"/>
      <c r="K675" s="29"/>
      <c r="L675" s="29"/>
      <c r="N675" s="29"/>
      <c r="O675" s="29">
        <f ca="1">+C$11+C$12*F675</f>
        <v>6.4661662238141654E-2</v>
      </c>
      <c r="P675" s="29"/>
      <c r="Q675" s="83">
        <f>+C675-15018.5</f>
        <v>25951.152000000002</v>
      </c>
    </row>
    <row r="676" spans="1:33" x14ac:dyDescent="0.2">
      <c r="A676" s="26" t="s">
        <v>171</v>
      </c>
      <c r="B676" s="27" t="s">
        <v>52</v>
      </c>
      <c r="C676" s="26">
        <v>40970.622000000003</v>
      </c>
      <c r="D676" s="2"/>
      <c r="E676" s="29">
        <f>(C676-C$7)/C$8</f>
        <v>-1576.9876377098788</v>
      </c>
      <c r="F676" s="29">
        <f>ROUND(2*E676,0)/2</f>
        <v>-1577</v>
      </c>
      <c r="G676" s="28">
        <f>C676-(C$7+C$8*F676)</f>
        <v>1.2010400008875877E-2</v>
      </c>
      <c r="H676" s="29"/>
      <c r="I676" s="29">
        <f>G676</f>
        <v>1.2010400008875877E-2</v>
      </c>
      <c r="J676" s="29"/>
      <c r="K676" s="29"/>
      <c r="L676" s="29"/>
      <c r="N676" s="29"/>
      <c r="O676" s="29">
        <f ca="1">+C$11+C$12*F676</f>
        <v>6.4652550963956834E-2</v>
      </c>
      <c r="P676" s="29"/>
      <c r="Q676" s="83">
        <f>+C676-15018.5</f>
        <v>25952.122000000003</v>
      </c>
    </row>
    <row r="677" spans="1:33" x14ac:dyDescent="0.2">
      <c r="A677" s="29" t="s">
        <v>172</v>
      </c>
      <c r="B677" s="29"/>
      <c r="C677" s="28">
        <v>40974.504000000001</v>
      </c>
      <c r="D677" s="28"/>
      <c r="E677" s="1">
        <f>(C677-C$7)/C$8</f>
        <v>-1572.991899830286</v>
      </c>
      <c r="F677" s="1">
        <f>ROUND(2*E677,0)/2</f>
        <v>-1573</v>
      </c>
      <c r="G677" s="2">
        <f>C677-(C$7+C$8*F677)</f>
        <v>7.8696000055060722E-3</v>
      </c>
      <c r="I677" s="1">
        <f>G677</f>
        <v>7.8696000055060722E-3</v>
      </c>
      <c r="Q677" s="84">
        <f>+C677-15018.5</f>
        <v>25956.004000000001</v>
      </c>
      <c r="AC677" s="1">
        <v>10</v>
      </c>
      <c r="AE677" s="1" t="s">
        <v>145</v>
      </c>
      <c r="AG677" s="1" t="s">
        <v>134</v>
      </c>
    </row>
    <row r="678" spans="1:33" x14ac:dyDescent="0.2">
      <c r="A678" s="26" t="s">
        <v>173</v>
      </c>
      <c r="B678" s="27" t="s">
        <v>52</v>
      </c>
      <c r="C678" s="26">
        <v>40980.337</v>
      </c>
      <c r="D678" s="2"/>
      <c r="E678" s="29">
        <f>(C678-C$7)/C$8</f>
        <v>-1566.9880000230544</v>
      </c>
      <c r="F678" s="29">
        <f>ROUND(2*E678,0)/2</f>
        <v>-1567</v>
      </c>
      <c r="G678" s="28">
        <f>C678-(C$7+C$8*F678)</f>
        <v>1.1658399998850655E-2</v>
      </c>
      <c r="H678" s="29"/>
      <c r="I678" s="29">
        <f>G678</f>
        <v>1.1658399998850655E-2</v>
      </c>
      <c r="J678" s="29"/>
      <c r="K678" s="29"/>
      <c r="L678" s="29"/>
      <c r="N678" s="29"/>
      <c r="O678" s="29">
        <f ca="1">+C$11+C$12*F678</f>
        <v>6.4561438222108525E-2</v>
      </c>
      <c r="P678" s="29"/>
      <c r="Q678" s="83">
        <f>+C678-15018.5</f>
        <v>25961.837</v>
      </c>
    </row>
    <row r="679" spans="1:33" x14ac:dyDescent="0.2">
      <c r="A679" s="26" t="s">
        <v>174</v>
      </c>
      <c r="B679" s="27" t="s">
        <v>52</v>
      </c>
      <c r="C679" s="26">
        <v>40981.306600000004</v>
      </c>
      <c r="D679" s="2"/>
      <c r="E679" s="29">
        <f>(C679-C$7)/C$8</f>
        <v>-1565.989991922057</v>
      </c>
      <c r="F679" s="29">
        <f>ROUND(2*E679,0)/2</f>
        <v>-1566</v>
      </c>
      <c r="G679" s="28">
        <f>C679-(C$7+C$8*F679)</f>
        <v>9.7232000043732114E-3</v>
      </c>
      <c r="H679" s="29"/>
      <c r="I679" s="29"/>
      <c r="J679" s="1">
        <f>G679</f>
        <v>9.7232000043732114E-3</v>
      </c>
      <c r="K679" s="29"/>
      <c r="L679" s="29"/>
      <c r="N679" s="29"/>
      <c r="O679" s="29">
        <f ca="1">+C$11+C$12*F679</f>
        <v>6.4552326947923705E-2</v>
      </c>
      <c r="P679" s="29"/>
      <c r="Q679" s="83">
        <f>+C679-15018.5</f>
        <v>25962.806600000004</v>
      </c>
    </row>
    <row r="680" spans="1:33" x14ac:dyDescent="0.2">
      <c r="A680" s="26" t="s">
        <v>171</v>
      </c>
      <c r="B680" s="27" t="s">
        <v>52</v>
      </c>
      <c r="C680" s="26">
        <v>40981.307000000001</v>
      </c>
      <c r="D680" s="2"/>
      <c r="E680" s="29">
        <f>(C680-C$7)/C$8</f>
        <v>-1565.9895802025464</v>
      </c>
      <c r="F680" s="29">
        <f>ROUND(2*E680,0)/2</f>
        <v>-1566</v>
      </c>
      <c r="G680" s="28">
        <f>C680-(C$7+C$8*F680)</f>
        <v>1.0123200001544319E-2</v>
      </c>
      <c r="H680" s="29"/>
      <c r="I680" s="29">
        <f>G680</f>
        <v>1.0123200001544319E-2</v>
      </c>
      <c r="J680" s="29"/>
      <c r="K680" s="29"/>
      <c r="L680" s="29"/>
      <c r="N680" s="29"/>
      <c r="O680" s="29">
        <f ca="1">+C$11+C$12*F680</f>
        <v>6.4552326947923705E-2</v>
      </c>
      <c r="P680" s="29"/>
      <c r="Q680" s="83">
        <f>+C680-15018.5</f>
        <v>25962.807000000001</v>
      </c>
    </row>
    <row r="681" spans="1:33" x14ac:dyDescent="0.2">
      <c r="A681" s="26" t="s">
        <v>175</v>
      </c>
      <c r="B681" s="27" t="s">
        <v>52</v>
      </c>
      <c r="C681" s="26">
        <v>40984.220500000003</v>
      </c>
      <c r="D681" s="2"/>
      <c r="E681" s="29">
        <f>(C681-C$7)/C$8</f>
        <v>-1562.9907181952797</v>
      </c>
      <c r="F681" s="29">
        <f>ROUND(2*E681,0)/2</f>
        <v>-1563</v>
      </c>
      <c r="G681" s="28">
        <f>C681-(C$7+C$8*F681)</f>
        <v>9.0176000085193664E-3</v>
      </c>
      <c r="H681" s="29">
        <f>G681</f>
        <v>9.0176000085193664E-3</v>
      </c>
      <c r="I681" s="29"/>
      <c r="J681" s="29"/>
      <c r="K681" s="29"/>
      <c r="L681" s="29"/>
      <c r="N681" s="29"/>
      <c r="O681" s="29">
        <f ca="1">+C$11+C$12*F681</f>
        <v>6.4524993125369218E-2</v>
      </c>
      <c r="P681" s="29"/>
      <c r="Q681" s="83">
        <f>+C681-15018.5</f>
        <v>25965.720500000003</v>
      </c>
    </row>
    <row r="682" spans="1:33" x14ac:dyDescent="0.2">
      <c r="A682" s="29" t="s">
        <v>160</v>
      </c>
      <c r="B682" s="29"/>
      <c r="C682" s="28">
        <v>41133.837500000001</v>
      </c>
      <c r="D682" s="28"/>
      <c r="E682" s="1">
        <f>(C682-C$7)/C$8</f>
        <v>-1408.9901220254255</v>
      </c>
      <c r="F682" s="1">
        <f>ROUND(2*E682,0)/2</f>
        <v>-1409</v>
      </c>
      <c r="G682" s="2">
        <f>C682-(C$7+C$8*F682)</f>
        <v>9.5968000023276545E-3</v>
      </c>
      <c r="J682" s="1">
        <f>G682</f>
        <v>9.5968000023276545E-3</v>
      </c>
      <c r="Q682" s="84">
        <f>+C682-15018.5</f>
        <v>26115.337500000001</v>
      </c>
    </row>
    <row r="683" spans="1:33" x14ac:dyDescent="0.2">
      <c r="A683" s="29" t="s">
        <v>176</v>
      </c>
      <c r="B683" s="29"/>
      <c r="C683" s="28">
        <v>41143.553</v>
      </c>
      <c r="D683" s="28"/>
      <c r="E683" s="1">
        <f>(C683-C$7)/C$8</f>
        <v>-1398.9899696892071</v>
      </c>
      <c r="F683" s="1">
        <f>ROUND(2*E683,0)/2</f>
        <v>-1399</v>
      </c>
      <c r="G683" s="2">
        <f>C683-(C$7+C$8*F683)</f>
        <v>9.7448000014992431E-3</v>
      </c>
      <c r="I683" s="1">
        <f>G683</f>
        <v>9.7448000014992431E-3</v>
      </c>
      <c r="Q683" s="84">
        <f>+C683-15018.5</f>
        <v>26125.053</v>
      </c>
      <c r="AC683" s="1">
        <v>11</v>
      </c>
      <c r="AE683" s="1" t="s">
        <v>145</v>
      </c>
      <c r="AG683" s="1" t="s">
        <v>134</v>
      </c>
    </row>
    <row r="684" spans="1:33" x14ac:dyDescent="0.2">
      <c r="A684" s="29" t="s">
        <v>176</v>
      </c>
      <c r="B684" s="29"/>
      <c r="C684" s="28">
        <v>41143.563000000002</v>
      </c>
      <c r="D684" s="28"/>
      <c r="E684" s="1">
        <f>(C684-C$7)/C$8</f>
        <v>-1398.9796767013647</v>
      </c>
      <c r="F684" s="1">
        <f>ROUND(2*E684,0)/2</f>
        <v>-1399</v>
      </c>
      <c r="G684" s="2">
        <f>C684-(C$7+C$8*F684)</f>
        <v>1.9744800003536511E-2</v>
      </c>
      <c r="I684" s="1">
        <f>G684</f>
        <v>1.9744800003536511E-2</v>
      </c>
      <c r="Q684" s="84">
        <f>+C684-15018.5</f>
        <v>26125.063000000002</v>
      </c>
      <c r="AC684" s="1">
        <v>6</v>
      </c>
      <c r="AE684" s="1" t="s">
        <v>177</v>
      </c>
      <c r="AG684" s="1" t="s">
        <v>134</v>
      </c>
    </row>
    <row r="685" spans="1:33" x14ac:dyDescent="0.2">
      <c r="A685" s="26" t="s">
        <v>167</v>
      </c>
      <c r="B685" s="27" t="s">
        <v>52</v>
      </c>
      <c r="C685" s="26">
        <v>41180.468000000001</v>
      </c>
      <c r="D685" s="2"/>
      <c r="E685" s="29">
        <f>(C685-C$7)/C$8</f>
        <v>-1360.9934050768279</v>
      </c>
      <c r="F685" s="29">
        <f>ROUND(2*E685,0)/2</f>
        <v>-1361</v>
      </c>
      <c r="G685" s="28">
        <f>C685-(C$7+C$8*F685)</f>
        <v>6.4072000022861175E-3</v>
      </c>
      <c r="H685" s="29"/>
      <c r="I685" s="29">
        <f>G685</f>
        <v>6.4072000022861175E-3</v>
      </c>
      <c r="J685" s="29"/>
      <c r="K685" s="29"/>
      <c r="L685" s="29"/>
      <c r="N685" s="29"/>
      <c r="O685" s="29">
        <f ca="1">+C$11+C$12*F685</f>
        <v>6.2684515740033558E-2</v>
      </c>
      <c r="P685" s="29"/>
      <c r="Q685" s="83">
        <f>+C685-15018.5</f>
        <v>26161.968000000001</v>
      </c>
    </row>
    <row r="686" spans="1:33" x14ac:dyDescent="0.2">
      <c r="A686" s="29" t="s">
        <v>178</v>
      </c>
      <c r="B686" s="29"/>
      <c r="C686" s="28">
        <v>41181.442999999999</v>
      </c>
      <c r="D686" s="28"/>
      <c r="E686" s="1">
        <f>(C686-C$7)/C$8</f>
        <v>-1359.9898387624023</v>
      </c>
      <c r="F686" s="1">
        <f>ROUND(2*E686,0)/2</f>
        <v>-1360</v>
      </c>
      <c r="G686" s="2">
        <f>C686-(C$7+C$8*F686)</f>
        <v>9.8720000023604371E-3</v>
      </c>
      <c r="I686" s="1">
        <f>G686</f>
        <v>9.8720000023604371E-3</v>
      </c>
      <c r="Q686" s="84">
        <f>+C686-15018.5</f>
        <v>26162.942999999999</v>
      </c>
      <c r="AC686" s="1">
        <v>11</v>
      </c>
      <c r="AE686" s="1" t="s">
        <v>133</v>
      </c>
      <c r="AG686" s="1" t="s">
        <v>134</v>
      </c>
    </row>
    <row r="687" spans="1:33" x14ac:dyDescent="0.2">
      <c r="A687" s="29" t="s">
        <v>178</v>
      </c>
      <c r="B687" s="29"/>
      <c r="C687" s="28">
        <v>41213.502999999997</v>
      </c>
      <c r="D687" s="28"/>
      <c r="E687" s="1">
        <f>(C687-C$7)/C$8</f>
        <v>-1326.9905197464802</v>
      </c>
      <c r="F687" s="1">
        <f>ROUND(2*E687,0)/2</f>
        <v>-1327</v>
      </c>
      <c r="G687" s="2">
        <f>C687-(C$7+C$8*F687)</f>
        <v>9.2103999995742925E-3</v>
      </c>
      <c r="I687" s="1">
        <f>G687</f>
        <v>9.2103999995742925E-3</v>
      </c>
      <c r="Q687" s="84">
        <f>+C687-15018.5</f>
        <v>26195.002999999997</v>
      </c>
      <c r="AC687" s="1">
        <v>12</v>
      </c>
      <c r="AE687" s="1" t="s">
        <v>133</v>
      </c>
      <c r="AG687" s="1" t="s">
        <v>134</v>
      </c>
    </row>
    <row r="688" spans="1:33" x14ac:dyDescent="0.2">
      <c r="A688" s="26" t="s">
        <v>171</v>
      </c>
      <c r="B688" s="27" t="s">
        <v>52</v>
      </c>
      <c r="C688" s="26">
        <v>41213.504000000001</v>
      </c>
      <c r="D688" s="2"/>
      <c r="E688" s="29">
        <f>(C688-C$7)/C$8</f>
        <v>-1326.9894904476923</v>
      </c>
      <c r="F688" s="29">
        <f>ROUND(2*E688,0)/2</f>
        <v>-1327</v>
      </c>
      <c r="G688" s="28">
        <f>C688-(C$7+C$8*F688)</f>
        <v>1.0210400003415998E-2</v>
      </c>
      <c r="H688" s="29"/>
      <c r="I688" s="29">
        <f>G688</f>
        <v>1.0210400003415998E-2</v>
      </c>
      <c r="J688" s="29"/>
      <c r="K688" s="29"/>
      <c r="L688" s="29"/>
      <c r="N688" s="29"/>
      <c r="O688" s="29">
        <f ca="1">+C$11+C$12*F688</f>
        <v>6.2374732417749344E-2</v>
      </c>
      <c r="P688" s="29"/>
      <c r="Q688" s="83">
        <f>+C688-15018.5</f>
        <v>26195.004000000001</v>
      </c>
    </row>
    <row r="689" spans="1:33" x14ac:dyDescent="0.2">
      <c r="A689" s="26" t="s">
        <v>179</v>
      </c>
      <c r="B689" s="27" t="s">
        <v>52</v>
      </c>
      <c r="C689" s="26">
        <v>41215.445</v>
      </c>
      <c r="D689" s="2"/>
      <c r="E689" s="29">
        <f>(C689-C$7)/C$8</f>
        <v>-1324.9916215078958</v>
      </c>
      <c r="F689" s="29">
        <f>ROUND(2*E689,0)/2</f>
        <v>-1325</v>
      </c>
      <c r="G689" s="28">
        <f>C689-(C$7+C$8*F689)</f>
        <v>8.1400000053690746E-3</v>
      </c>
      <c r="H689" s="29"/>
      <c r="I689" s="29">
        <f>G689</f>
        <v>8.1400000053690746E-3</v>
      </c>
      <c r="J689" s="29"/>
      <c r="K689" s="29"/>
      <c r="L689" s="29"/>
      <c r="N689" s="29"/>
      <c r="O689" s="29">
        <f ca="1">+C$11+C$12*F689</f>
        <v>6.2356509869379684E-2</v>
      </c>
      <c r="P689" s="29"/>
      <c r="Q689" s="83">
        <f>+C689-15018.5</f>
        <v>26196.945</v>
      </c>
    </row>
    <row r="690" spans="1:33" x14ac:dyDescent="0.2">
      <c r="A690" s="26" t="s">
        <v>180</v>
      </c>
      <c r="B690" s="27" t="s">
        <v>52</v>
      </c>
      <c r="C690" s="26">
        <v>41215.447</v>
      </c>
      <c r="D690" s="2"/>
      <c r="E690" s="29">
        <f>(C690-C$7)/C$8</f>
        <v>-1324.9895629103275</v>
      </c>
      <c r="F690" s="29">
        <f>ROUND(2*E690,0)/2</f>
        <v>-1325</v>
      </c>
      <c r="G690" s="28">
        <f>C690-(C$7+C$8*F690)</f>
        <v>1.0140000005776528E-2</v>
      </c>
      <c r="H690" s="29"/>
      <c r="I690" s="29">
        <f>G690</f>
        <v>1.0140000005776528E-2</v>
      </c>
      <c r="K690" s="29"/>
      <c r="L690" s="29"/>
      <c r="N690" s="29"/>
      <c r="O690" s="29">
        <f ca="1">+C$11+C$12*F690</f>
        <v>6.2356509869379684E-2</v>
      </c>
      <c r="P690" s="29"/>
      <c r="Q690" s="83">
        <f>+C690-15018.5</f>
        <v>26196.947</v>
      </c>
    </row>
    <row r="691" spans="1:33" x14ac:dyDescent="0.2">
      <c r="A691" s="29" t="s">
        <v>178</v>
      </c>
      <c r="B691" s="29"/>
      <c r="C691" s="28">
        <v>41216.417000000001</v>
      </c>
      <c r="D691" s="28"/>
      <c r="E691" s="1">
        <f>(C691-C$7)/C$8</f>
        <v>-1323.9911430898194</v>
      </c>
      <c r="F691" s="1">
        <f>ROUND(2*E691,0)/2</f>
        <v>-1324</v>
      </c>
      <c r="G691" s="2">
        <f>C691-(C$7+C$8*F691)</f>
        <v>8.6048000011942349E-3</v>
      </c>
      <c r="I691" s="1">
        <f>G691</f>
        <v>8.6048000011942349E-3</v>
      </c>
      <c r="Q691" s="84">
        <f>+C691-15018.5</f>
        <v>26197.917000000001</v>
      </c>
      <c r="AC691" s="1">
        <v>12</v>
      </c>
      <c r="AE691" s="1" t="s">
        <v>133</v>
      </c>
      <c r="AG691" s="1" t="s">
        <v>134</v>
      </c>
    </row>
    <row r="692" spans="1:33" x14ac:dyDescent="0.2">
      <c r="A692" s="26" t="s">
        <v>179</v>
      </c>
      <c r="B692" s="27" t="s">
        <v>52</v>
      </c>
      <c r="C692" s="26">
        <v>41216.417999999998</v>
      </c>
      <c r="D692" s="2"/>
      <c r="E692" s="29">
        <f>(C692-C$7)/C$8</f>
        <v>-1323.990113791039</v>
      </c>
      <c r="F692" s="29">
        <f>ROUND(2*E692,0)/2</f>
        <v>-1324</v>
      </c>
      <c r="G692" s="28">
        <f>C692-(C$7+C$8*F692)</f>
        <v>9.6047999977599829E-3</v>
      </c>
      <c r="H692" s="29"/>
      <c r="I692" s="29">
        <f>G692</f>
        <v>9.6047999977599829E-3</v>
      </c>
      <c r="J692" s="29"/>
      <c r="K692" s="29"/>
      <c r="L692" s="29"/>
      <c r="N692" s="29"/>
      <c r="O692" s="29">
        <f ca="1">+C$11+C$12*F692</f>
        <v>6.234739859519485E-2</v>
      </c>
      <c r="P692" s="29"/>
      <c r="Q692" s="83">
        <f>+C692-15018.5</f>
        <v>26197.917999999998</v>
      </c>
    </row>
    <row r="693" spans="1:33" x14ac:dyDescent="0.2">
      <c r="A693" s="26" t="s">
        <v>179</v>
      </c>
      <c r="B693" s="27" t="s">
        <v>52</v>
      </c>
      <c r="C693" s="26">
        <v>41217.385999999999</v>
      </c>
      <c r="D693" s="2"/>
      <c r="E693" s="29">
        <f>(C693-C$7)/C$8</f>
        <v>-1322.9937525680996</v>
      </c>
      <c r="F693" s="29">
        <f>ROUND(2*E693,0)/2</f>
        <v>-1323</v>
      </c>
      <c r="G693" s="28">
        <f>C693-(C$7+C$8*F693)</f>
        <v>6.0696000000461936E-3</v>
      </c>
      <c r="H693" s="29"/>
      <c r="I693" s="29">
        <f>G693</f>
        <v>6.0696000000461936E-3</v>
      </c>
      <c r="J693" s="29"/>
      <c r="K693" s="29"/>
      <c r="L693" s="29"/>
      <c r="N693" s="29"/>
      <c r="O693" s="29">
        <f ca="1">+C$11+C$12*F693</f>
        <v>6.2338287321010023E-2</v>
      </c>
      <c r="P693" s="29"/>
      <c r="Q693" s="83">
        <f>+C693-15018.5</f>
        <v>26198.885999999999</v>
      </c>
    </row>
    <row r="694" spans="1:33" x14ac:dyDescent="0.2">
      <c r="A694" s="26" t="s">
        <v>180</v>
      </c>
      <c r="B694" s="27" t="s">
        <v>52</v>
      </c>
      <c r="C694" s="26">
        <v>41217.394999999997</v>
      </c>
      <c r="D694" s="2"/>
      <c r="E694" s="29">
        <f>(C694-C$7)/C$8</f>
        <v>-1322.9844888790451</v>
      </c>
      <c r="F694" s="29">
        <f>ROUND(2*E694,0)/2</f>
        <v>-1323</v>
      </c>
      <c r="G694" s="28">
        <f>C694-(C$7+C$8*F694)</f>
        <v>1.5069599998241756E-2</v>
      </c>
      <c r="H694" s="29"/>
      <c r="I694" s="29">
        <f>G694</f>
        <v>1.5069599998241756E-2</v>
      </c>
      <c r="K694" s="29"/>
      <c r="L694" s="29"/>
      <c r="N694" s="29"/>
      <c r="O694" s="29">
        <f ca="1">+C$11+C$12*F694</f>
        <v>6.2338287321010023E-2</v>
      </c>
      <c r="P694" s="29"/>
      <c r="Q694" s="83">
        <f>+C694-15018.5</f>
        <v>26198.894999999997</v>
      </c>
    </row>
    <row r="695" spans="1:33" x14ac:dyDescent="0.2">
      <c r="A695" s="26" t="s">
        <v>180</v>
      </c>
      <c r="B695" s="27" t="s">
        <v>52</v>
      </c>
      <c r="C695" s="26">
        <v>41218.360999999997</v>
      </c>
      <c r="D695" s="2"/>
      <c r="E695" s="29">
        <f>(C695-C$7)/C$8</f>
        <v>-1321.9901862536742</v>
      </c>
      <c r="F695" s="29">
        <f>ROUND(2*E695,0)/2</f>
        <v>-1322</v>
      </c>
      <c r="G695" s="28">
        <f>C695-(C$7+C$8*F695)</f>
        <v>9.5344000001205131E-3</v>
      </c>
      <c r="H695" s="29"/>
      <c r="I695" s="29">
        <f>G695</f>
        <v>9.5344000001205131E-3</v>
      </c>
      <c r="K695" s="29"/>
      <c r="L695" s="29"/>
      <c r="N695" s="29"/>
      <c r="O695" s="29">
        <f ca="1">+C$11+C$12*F695</f>
        <v>6.2329176046825197E-2</v>
      </c>
      <c r="P695" s="29"/>
      <c r="Q695" s="83">
        <f>+C695-15018.5</f>
        <v>26199.860999999997</v>
      </c>
    </row>
    <row r="696" spans="1:33" x14ac:dyDescent="0.2">
      <c r="A696" s="29" t="s">
        <v>178</v>
      </c>
      <c r="B696" s="29"/>
      <c r="C696" s="28">
        <v>41220.303</v>
      </c>
      <c r="D696" s="28"/>
      <c r="E696" s="1">
        <f>(C696-C$7)/C$8</f>
        <v>-1319.9912880150898</v>
      </c>
      <c r="F696" s="1">
        <f>ROUND(2*E696,0)/2</f>
        <v>-1320</v>
      </c>
      <c r="G696" s="2">
        <f>C696-(C$7+C$8*F696)</f>
        <v>8.4639999986393377E-3</v>
      </c>
      <c r="I696" s="1">
        <f>G696</f>
        <v>8.4639999986393377E-3</v>
      </c>
      <c r="Q696" s="84">
        <f>+C696-15018.5</f>
        <v>26201.803</v>
      </c>
      <c r="AC696" s="1">
        <v>12</v>
      </c>
      <c r="AE696" s="1" t="s">
        <v>133</v>
      </c>
      <c r="AG696" s="1" t="s">
        <v>134</v>
      </c>
    </row>
    <row r="697" spans="1:33" x14ac:dyDescent="0.2">
      <c r="A697" s="29" t="s">
        <v>178</v>
      </c>
      <c r="B697" s="29"/>
      <c r="C697" s="28">
        <v>41246.538</v>
      </c>
      <c r="D697" s="28"/>
      <c r="E697" s="1">
        <f>(C697-C$7)/C$8</f>
        <v>-1292.9876344161253</v>
      </c>
      <c r="F697" s="1">
        <f>ROUND(2*E697,0)/2</f>
        <v>-1293</v>
      </c>
      <c r="G697" s="2">
        <f>C697-(C$7+C$8*F697)</f>
        <v>1.2013600004138425E-2</v>
      </c>
      <c r="I697" s="1">
        <f>G697</f>
        <v>1.2013600004138425E-2</v>
      </c>
      <c r="Q697" s="84">
        <f>+C697-15018.5</f>
        <v>26228.038</v>
      </c>
      <c r="AC697" s="1">
        <v>6</v>
      </c>
      <c r="AE697" s="1" t="s">
        <v>145</v>
      </c>
      <c r="AG697" s="1" t="s">
        <v>134</v>
      </c>
    </row>
    <row r="698" spans="1:33" x14ac:dyDescent="0.2">
      <c r="A698" s="26" t="s">
        <v>167</v>
      </c>
      <c r="B698" s="27" t="s">
        <v>52</v>
      </c>
      <c r="C698" s="26">
        <v>41247.502999999997</v>
      </c>
      <c r="D698" s="2"/>
      <c r="E698" s="29">
        <f>(C698-C$7)/C$8</f>
        <v>-1291.9943610895423</v>
      </c>
      <c r="F698" s="29">
        <f>ROUND(2*E698,0)/2</f>
        <v>-1292</v>
      </c>
      <c r="G698" s="28">
        <f>C698-(C$7+C$8*F698)</f>
        <v>5.4784000021754764E-3</v>
      </c>
      <c r="H698" s="29"/>
      <c r="I698" s="29">
        <f>G698</f>
        <v>5.4784000021754764E-3</v>
      </c>
      <c r="J698" s="29"/>
      <c r="K698" s="29"/>
      <c r="L698" s="29"/>
      <c r="N698" s="29"/>
      <c r="O698" s="29">
        <f ca="1">+C$11+C$12*F698</f>
        <v>6.2055837821280296E-2</v>
      </c>
      <c r="P698" s="29"/>
      <c r="Q698" s="83">
        <f>+C698-15018.5</f>
        <v>26229.002999999997</v>
      </c>
    </row>
    <row r="699" spans="1:33" x14ac:dyDescent="0.2">
      <c r="A699" s="26" t="s">
        <v>171</v>
      </c>
      <c r="B699" s="27" t="s">
        <v>52</v>
      </c>
      <c r="C699" s="26">
        <v>41248.476000000002</v>
      </c>
      <c r="D699" s="2"/>
      <c r="E699" s="29">
        <f>(C699-C$7)/C$8</f>
        <v>-1290.9928533726779</v>
      </c>
      <c r="F699" s="29">
        <f>ROUND(2*E699,0)/2</f>
        <v>-1291</v>
      </c>
      <c r="G699" s="28">
        <f>C699-(C$7+C$8*F699)</f>
        <v>6.9432000018423423E-3</v>
      </c>
      <c r="H699" s="29"/>
      <c r="I699" s="29">
        <f>G699</f>
        <v>6.9432000018423423E-3</v>
      </c>
      <c r="J699" s="29"/>
      <c r="K699" s="29"/>
      <c r="L699" s="29"/>
      <c r="N699" s="29"/>
      <c r="O699" s="29">
        <f ca="1">+C$11+C$12*F699</f>
        <v>6.2046726547095463E-2</v>
      </c>
      <c r="P699" s="29"/>
      <c r="Q699" s="83">
        <f>+C699-15018.5</f>
        <v>26229.976000000002</v>
      </c>
    </row>
    <row r="700" spans="1:33" x14ac:dyDescent="0.2">
      <c r="A700" s="26" t="s">
        <v>181</v>
      </c>
      <c r="B700" s="27" t="s">
        <v>52</v>
      </c>
      <c r="C700" s="26">
        <v>41249.444000000003</v>
      </c>
      <c r="D700" s="2"/>
      <c r="E700" s="29">
        <f>(C700-C$7)/C$8</f>
        <v>-1289.9964921497385</v>
      </c>
      <c r="F700" s="29">
        <f>ROUND(2*E700,0)/2</f>
        <v>-1290</v>
      </c>
      <c r="G700" s="28">
        <f>C700-(C$7+C$8*F700)</f>
        <v>3.408000004128553E-3</v>
      </c>
      <c r="H700" s="29"/>
      <c r="I700" s="29">
        <f>G700</f>
        <v>3.408000004128553E-3</v>
      </c>
      <c r="J700" s="29"/>
      <c r="K700" s="29"/>
      <c r="L700" s="29"/>
      <c r="N700" s="29"/>
      <c r="O700" s="29">
        <f ca="1">+C$11+C$12*F700</f>
        <v>6.2037615272910636E-2</v>
      </c>
      <c r="P700" s="29"/>
      <c r="Q700" s="83">
        <f>+C700-15018.5</f>
        <v>26230.944000000003</v>
      </c>
    </row>
    <row r="701" spans="1:33" x14ac:dyDescent="0.2">
      <c r="A701" s="26" t="s">
        <v>181</v>
      </c>
      <c r="B701" s="27" t="s">
        <v>52</v>
      </c>
      <c r="C701" s="26">
        <v>41249.447999999997</v>
      </c>
      <c r="D701" s="2"/>
      <c r="E701" s="29">
        <f>(C701-C$7)/C$8</f>
        <v>-1289.992374954609</v>
      </c>
      <c r="F701" s="29">
        <f>ROUND(2*E701,0)/2</f>
        <v>-1290</v>
      </c>
      <c r="G701" s="28">
        <f>C701-(C$7+C$8*F701)</f>
        <v>7.4079999976675026E-3</v>
      </c>
      <c r="H701" s="29"/>
      <c r="I701" s="29">
        <f>G701</f>
        <v>7.4079999976675026E-3</v>
      </c>
      <c r="J701" s="29"/>
      <c r="K701" s="29"/>
      <c r="L701" s="29"/>
      <c r="N701" s="29"/>
      <c r="O701" s="29">
        <f ca="1">+C$11+C$12*F701</f>
        <v>6.2037615272910636E-2</v>
      </c>
      <c r="P701" s="29"/>
      <c r="Q701" s="83">
        <f>+C701-15018.5</f>
        <v>26230.947999999997</v>
      </c>
    </row>
    <row r="702" spans="1:33" x14ac:dyDescent="0.2">
      <c r="A702" s="26" t="s">
        <v>167</v>
      </c>
      <c r="B702" s="27" t="s">
        <v>52</v>
      </c>
      <c r="C702" s="26">
        <v>41249.449000000001</v>
      </c>
      <c r="D702" s="2"/>
      <c r="E702" s="29">
        <f>(C702-C$7)/C$8</f>
        <v>-1289.9913456558209</v>
      </c>
      <c r="F702" s="29">
        <f>ROUND(2*E702,0)/2</f>
        <v>-1290</v>
      </c>
      <c r="G702" s="28">
        <f>C702-(C$7+C$8*F702)</f>
        <v>8.4080000015092082E-3</v>
      </c>
      <c r="H702" s="29"/>
      <c r="I702" s="29">
        <f>G702</f>
        <v>8.4080000015092082E-3</v>
      </c>
      <c r="J702" s="29"/>
      <c r="K702" s="29"/>
      <c r="L702" s="29"/>
      <c r="N702" s="29"/>
      <c r="O702" s="29">
        <f ca="1">+C$11+C$12*F702</f>
        <v>6.2037615272910636E-2</v>
      </c>
      <c r="P702" s="29"/>
      <c r="Q702" s="83">
        <f>+C702-15018.5</f>
        <v>26230.949000000001</v>
      </c>
    </row>
    <row r="703" spans="1:33" x14ac:dyDescent="0.2">
      <c r="A703" s="26" t="s">
        <v>171</v>
      </c>
      <c r="B703" s="27" t="s">
        <v>52</v>
      </c>
      <c r="C703" s="26">
        <v>41249.451000000001</v>
      </c>
      <c r="D703" s="2"/>
      <c r="E703" s="29">
        <f>(C703-C$7)/C$8</f>
        <v>-1289.9892870582526</v>
      </c>
      <c r="F703" s="29">
        <f>ROUND(2*E703,0)/2</f>
        <v>-1290</v>
      </c>
      <c r="G703" s="28">
        <f>C703-(C$7+C$8*F703)</f>
        <v>1.0408000001916662E-2</v>
      </c>
      <c r="H703" s="29"/>
      <c r="I703" s="29">
        <f>G703</f>
        <v>1.0408000001916662E-2</v>
      </c>
      <c r="J703" s="29"/>
      <c r="K703" s="29"/>
      <c r="L703" s="29"/>
      <c r="N703" s="29"/>
      <c r="O703" s="29">
        <f ca="1">+C$11+C$12*F703</f>
        <v>6.2037615272910636E-2</v>
      </c>
      <c r="P703" s="29"/>
      <c r="Q703" s="83">
        <f>+C703-15018.5</f>
        <v>26230.951000000001</v>
      </c>
    </row>
    <row r="704" spans="1:33" x14ac:dyDescent="0.2">
      <c r="A704" s="29" t="s">
        <v>178</v>
      </c>
      <c r="B704" s="29"/>
      <c r="C704" s="28">
        <v>41250.421999999999</v>
      </c>
      <c r="D704" s="28"/>
      <c r="E704" s="1">
        <f>(C704-C$7)/C$8</f>
        <v>-1288.989837938964</v>
      </c>
      <c r="F704" s="1">
        <f>ROUND(2*E704,0)/2</f>
        <v>-1289</v>
      </c>
      <c r="G704" s="2">
        <f>C704-(C$7+C$8*F704)</f>
        <v>9.8728000011760741E-3</v>
      </c>
      <c r="I704" s="1">
        <f>G704</f>
        <v>9.8728000011760741E-3</v>
      </c>
      <c r="Q704" s="84">
        <f>+C704-15018.5</f>
        <v>26231.921999999999</v>
      </c>
      <c r="AC704" s="1">
        <v>10</v>
      </c>
      <c r="AE704" s="1" t="s">
        <v>133</v>
      </c>
      <c r="AG704" s="1" t="s">
        <v>134</v>
      </c>
    </row>
    <row r="705" spans="1:33" x14ac:dyDescent="0.2">
      <c r="A705" s="26" t="s">
        <v>181</v>
      </c>
      <c r="B705" s="27" t="s">
        <v>52</v>
      </c>
      <c r="C705" s="26">
        <v>41251.389000000003</v>
      </c>
      <c r="D705" s="2"/>
      <c r="E705" s="29">
        <f>(C705-C$7)/C$8</f>
        <v>-1287.994506014805</v>
      </c>
      <c r="F705" s="29">
        <f>ROUND(2*E705,0)/2</f>
        <v>-1288</v>
      </c>
      <c r="G705" s="28">
        <f>C705-(C$7+C$8*F705)</f>
        <v>5.3376000068965368E-3</v>
      </c>
      <c r="H705" s="29"/>
      <c r="I705" s="29">
        <f>G705</f>
        <v>5.3376000068965368E-3</v>
      </c>
      <c r="J705" s="29"/>
      <c r="K705" s="29"/>
      <c r="L705" s="29"/>
      <c r="N705" s="29"/>
      <c r="O705" s="29">
        <f ca="1">+C$11+C$12*F705</f>
        <v>6.2019392724540975E-2</v>
      </c>
      <c r="P705" s="29"/>
      <c r="Q705" s="83">
        <f>+C705-15018.5</f>
        <v>26232.889000000003</v>
      </c>
    </row>
    <row r="706" spans="1:33" x14ac:dyDescent="0.2">
      <c r="A706" s="26" t="s">
        <v>181</v>
      </c>
      <c r="B706" s="27" t="s">
        <v>52</v>
      </c>
      <c r="C706" s="26">
        <v>41251.392999999996</v>
      </c>
      <c r="D706" s="2"/>
      <c r="E706" s="29">
        <f>(C706-C$7)/C$8</f>
        <v>-1287.9903888196757</v>
      </c>
      <c r="F706" s="29">
        <f>ROUND(2*E706,0)/2</f>
        <v>-1288</v>
      </c>
      <c r="G706" s="28">
        <f>C706-(C$7+C$8*F706)</f>
        <v>9.3376000004354864E-3</v>
      </c>
      <c r="H706" s="29"/>
      <c r="I706" s="29">
        <f>G706</f>
        <v>9.3376000004354864E-3</v>
      </c>
      <c r="J706" s="29"/>
      <c r="K706" s="29"/>
      <c r="L706" s="29"/>
      <c r="N706" s="29"/>
      <c r="O706" s="29">
        <f ca="1">+C$11+C$12*F706</f>
        <v>6.2019392724540975E-2</v>
      </c>
      <c r="P706" s="29"/>
      <c r="Q706" s="83">
        <f>+C706-15018.5</f>
        <v>26232.892999999996</v>
      </c>
    </row>
    <row r="707" spans="1:33" x14ac:dyDescent="0.2">
      <c r="A707" s="26" t="s">
        <v>167</v>
      </c>
      <c r="B707" s="27" t="s">
        <v>52</v>
      </c>
      <c r="C707" s="26">
        <v>41251.394</v>
      </c>
      <c r="D707" s="2"/>
      <c r="E707" s="29">
        <f>(C707-C$7)/C$8</f>
        <v>-1287.9893595208875</v>
      </c>
      <c r="F707" s="29">
        <f>ROUND(2*E707,0)/2</f>
        <v>-1288</v>
      </c>
      <c r="G707" s="28">
        <f>C707-(C$7+C$8*F707)</f>
        <v>1.0337600004277192E-2</v>
      </c>
      <c r="H707" s="29"/>
      <c r="I707" s="29">
        <f>G707</f>
        <v>1.0337600004277192E-2</v>
      </c>
      <c r="J707" s="29"/>
      <c r="K707" s="29"/>
      <c r="L707" s="29"/>
      <c r="N707" s="29"/>
      <c r="O707" s="29">
        <f ca="1">+C$11+C$12*F707</f>
        <v>6.2019392724540975E-2</v>
      </c>
      <c r="P707" s="29"/>
      <c r="Q707" s="83">
        <f>+C707-15018.5</f>
        <v>26232.894</v>
      </c>
    </row>
    <row r="708" spans="1:33" x14ac:dyDescent="0.2">
      <c r="A708" s="29" t="s">
        <v>178</v>
      </c>
      <c r="B708" s="29"/>
      <c r="C708" s="28">
        <v>41252.360999999997</v>
      </c>
      <c r="D708" s="28"/>
      <c r="E708" s="1">
        <f>(C708-C$7)/C$8</f>
        <v>-1286.994027596736</v>
      </c>
      <c r="F708" s="1">
        <f>ROUND(2*E708,0)/2</f>
        <v>-1287</v>
      </c>
      <c r="G708" s="2">
        <f>C708-(C$7+C$8*F708)</f>
        <v>5.8024000027216971E-3</v>
      </c>
      <c r="I708" s="1">
        <f>G708</f>
        <v>5.8024000027216971E-3</v>
      </c>
      <c r="Q708" s="84">
        <f>+C708-15018.5</f>
        <v>26233.860999999997</v>
      </c>
      <c r="AC708" s="1">
        <v>6</v>
      </c>
      <c r="AE708" s="1" t="s">
        <v>177</v>
      </c>
      <c r="AG708" s="1" t="s">
        <v>134</v>
      </c>
    </row>
    <row r="709" spans="1:33" x14ac:dyDescent="0.2">
      <c r="A709" s="26" t="s">
        <v>181</v>
      </c>
      <c r="B709" s="27" t="s">
        <v>52</v>
      </c>
      <c r="C709" s="26">
        <v>41253.33</v>
      </c>
      <c r="D709" s="2"/>
      <c r="E709" s="29">
        <f>(C709-C$7)/C$8</f>
        <v>-1285.9966370750087</v>
      </c>
      <c r="F709" s="29">
        <f>ROUND(2*E709,0)/2</f>
        <v>-1286</v>
      </c>
      <c r="G709" s="28">
        <f>C709-(C$7+C$8*F709)</f>
        <v>3.2672000015736558E-3</v>
      </c>
      <c r="H709" s="29"/>
      <c r="I709" s="29">
        <f>G709</f>
        <v>3.2672000015736558E-3</v>
      </c>
      <c r="J709" s="29"/>
      <c r="K709" s="29"/>
      <c r="L709" s="29"/>
      <c r="N709" s="29"/>
      <c r="O709" s="29">
        <f ca="1">+C$11+C$12*F709</f>
        <v>6.2001170176171315E-2</v>
      </c>
      <c r="P709" s="29"/>
      <c r="Q709" s="83">
        <f>+C709-15018.5</f>
        <v>26234.83</v>
      </c>
    </row>
    <row r="710" spans="1:33" x14ac:dyDescent="0.2">
      <c r="A710" s="26" t="s">
        <v>171</v>
      </c>
      <c r="B710" s="27" t="s">
        <v>52</v>
      </c>
      <c r="C710" s="26">
        <v>41253.334000000003</v>
      </c>
      <c r="D710" s="2"/>
      <c r="E710" s="29">
        <f>(C710-C$7)/C$8</f>
        <v>-1285.9925198798717</v>
      </c>
      <c r="F710" s="29">
        <f>ROUND(2*E710,0)/2</f>
        <v>-1286</v>
      </c>
      <c r="G710" s="28">
        <f>C710-(C$7+C$8*F710)</f>
        <v>7.267200002388563E-3</v>
      </c>
      <c r="H710" s="29"/>
      <c r="I710" s="29">
        <f>G710</f>
        <v>7.267200002388563E-3</v>
      </c>
      <c r="J710" s="29"/>
      <c r="K710" s="29"/>
      <c r="L710" s="29"/>
      <c r="N710" s="29"/>
      <c r="O710" s="29">
        <f ca="1">+C$11+C$12*F710</f>
        <v>6.2001170176171315E-2</v>
      </c>
      <c r="P710" s="29"/>
      <c r="Q710" s="83">
        <f>+C710-15018.5</f>
        <v>26234.834000000003</v>
      </c>
    </row>
    <row r="711" spans="1:33" x14ac:dyDescent="0.2">
      <c r="A711" s="29" t="s">
        <v>178</v>
      </c>
      <c r="B711" s="29"/>
      <c r="C711" s="28">
        <v>41253.334999999999</v>
      </c>
      <c r="D711" s="28"/>
      <c r="E711" s="1">
        <f>(C711-C$7)/C$8</f>
        <v>-1285.9914905810913</v>
      </c>
      <c r="F711" s="1">
        <f>ROUND(2*E711,0)/2</f>
        <v>-1286</v>
      </c>
      <c r="G711" s="2">
        <f>C711-(C$7+C$8*F711)</f>
        <v>8.267199998954311E-3</v>
      </c>
      <c r="I711" s="1">
        <f>G711</f>
        <v>8.267199998954311E-3</v>
      </c>
      <c r="Q711" s="84">
        <f>+C711-15018.5</f>
        <v>26234.834999999999</v>
      </c>
      <c r="AC711" s="1">
        <v>10</v>
      </c>
      <c r="AE711" s="1" t="s">
        <v>133</v>
      </c>
      <c r="AG711" s="1" t="s">
        <v>134</v>
      </c>
    </row>
    <row r="712" spans="1:33" x14ac:dyDescent="0.2">
      <c r="A712" s="29" t="s">
        <v>178</v>
      </c>
      <c r="B712" s="29"/>
      <c r="C712" s="28">
        <v>41253.339</v>
      </c>
      <c r="D712" s="28"/>
      <c r="E712" s="1">
        <f>(C712-C$7)/C$8</f>
        <v>-1285.9873733859542</v>
      </c>
      <c r="F712" s="1">
        <f>ROUND(2*E712,0)/2</f>
        <v>-1286</v>
      </c>
      <c r="G712" s="2">
        <f>C712-(C$7+C$8*F712)</f>
        <v>1.2267199999769218E-2</v>
      </c>
      <c r="I712" s="1">
        <f>G712</f>
        <v>1.2267199999769218E-2</v>
      </c>
      <c r="Q712" s="84">
        <f>+C712-15018.5</f>
        <v>26234.839</v>
      </c>
      <c r="AC712" s="1">
        <v>7</v>
      </c>
      <c r="AE712" s="1" t="s">
        <v>177</v>
      </c>
      <c r="AG712" s="1" t="s">
        <v>134</v>
      </c>
    </row>
    <row r="713" spans="1:33" x14ac:dyDescent="0.2">
      <c r="A713" s="26" t="s">
        <v>180</v>
      </c>
      <c r="B713" s="27" t="s">
        <v>52</v>
      </c>
      <c r="C713" s="26">
        <v>41254.311000000002</v>
      </c>
      <c r="D713" s="2"/>
      <c r="E713" s="29">
        <f>(C713-C$7)/C$8</f>
        <v>-1284.9868949678778</v>
      </c>
      <c r="F713" s="29">
        <f>ROUND(2*E713,0)/2</f>
        <v>-1285</v>
      </c>
      <c r="G713" s="28">
        <f>C713-(C$7+C$8*F713)</f>
        <v>1.2732000002870336E-2</v>
      </c>
      <c r="H713" s="29"/>
      <c r="I713" s="29">
        <f>G713</f>
        <v>1.2732000002870336E-2</v>
      </c>
      <c r="K713" s="29"/>
      <c r="L713" s="29"/>
      <c r="N713" s="29"/>
      <c r="O713" s="29">
        <f ca="1">+C$11+C$12*F713</f>
        <v>6.1992058901986488E-2</v>
      </c>
      <c r="P713" s="29"/>
      <c r="Q713" s="83">
        <f>+C713-15018.5</f>
        <v>26235.811000000002</v>
      </c>
    </row>
    <row r="714" spans="1:33" x14ac:dyDescent="0.2">
      <c r="A714" s="29" t="s">
        <v>178</v>
      </c>
      <c r="B714" s="29"/>
      <c r="C714" s="28">
        <v>41291.224999999999</v>
      </c>
      <c r="D714" s="28"/>
      <c r="E714" s="1">
        <f>(C714-C$7)/C$8</f>
        <v>-1246.9913596542865</v>
      </c>
      <c r="F714" s="1">
        <f>ROUND(2*E714,0)/2</f>
        <v>-1247</v>
      </c>
      <c r="G714" s="2">
        <f>C714-(C$7+C$8*F714)</f>
        <v>8.394399999815505E-3</v>
      </c>
      <c r="I714" s="1">
        <f>G714</f>
        <v>8.394399999815505E-3</v>
      </c>
      <c r="Q714" s="84">
        <f>+C714-15018.5</f>
        <v>26272.724999999999</v>
      </c>
      <c r="AC714" s="1">
        <v>7</v>
      </c>
      <c r="AE714" s="1" t="s">
        <v>158</v>
      </c>
      <c r="AG714" s="1" t="s">
        <v>134</v>
      </c>
    </row>
    <row r="715" spans="1:33" x14ac:dyDescent="0.2">
      <c r="A715" s="26" t="s">
        <v>171</v>
      </c>
      <c r="B715" s="27" t="s">
        <v>52</v>
      </c>
      <c r="C715" s="26">
        <v>41308.716</v>
      </c>
      <c r="D715" s="2"/>
      <c r="E715" s="29">
        <f>(C715-C$7)/C$8</f>
        <v>-1228.987894622858</v>
      </c>
      <c r="F715" s="29">
        <f>ROUND(2*E715,0)/2</f>
        <v>-1229</v>
      </c>
      <c r="G715" s="28">
        <f>C715-(C$7+C$8*F715)</f>
        <v>1.1760800000047311E-2</v>
      </c>
      <c r="H715" s="29"/>
      <c r="I715" s="29">
        <f>G715</f>
        <v>1.1760800000047311E-2</v>
      </c>
      <c r="J715" s="29"/>
      <c r="K715" s="29"/>
      <c r="L715" s="29"/>
      <c r="N715" s="29"/>
      <c r="O715" s="29">
        <f ca="1">+C$11+C$12*F715</f>
        <v>6.1481827547636009E-2</v>
      </c>
      <c r="P715" s="29"/>
      <c r="Q715" s="83">
        <f>+C715-15018.5</f>
        <v>26290.216</v>
      </c>
    </row>
    <row r="716" spans="1:33" x14ac:dyDescent="0.2">
      <c r="A716" s="26" t="s">
        <v>171</v>
      </c>
      <c r="B716" s="27" t="s">
        <v>52</v>
      </c>
      <c r="C716" s="26">
        <v>41313.569000000003</v>
      </c>
      <c r="D716" s="2"/>
      <c r="E716" s="29">
        <f>(C716-C$7)/C$8</f>
        <v>-1223.9927076239692</v>
      </c>
      <c r="F716" s="29">
        <f>ROUND(2*E716,0)/2</f>
        <v>-1224</v>
      </c>
      <c r="G716" s="28">
        <f>C716-(C$7+C$8*F716)</f>
        <v>7.0848000032128766E-3</v>
      </c>
      <c r="H716" s="29"/>
      <c r="I716" s="29">
        <f>G716</f>
        <v>7.0848000032128766E-3</v>
      </c>
      <c r="J716" s="29"/>
      <c r="K716" s="29"/>
      <c r="L716" s="29"/>
      <c r="N716" s="29"/>
      <c r="O716" s="29">
        <f ca="1">+C$11+C$12*F716</f>
        <v>6.1436271176711854E-2</v>
      </c>
      <c r="P716" s="29"/>
      <c r="Q716" s="83">
        <f>+C716-15018.5</f>
        <v>26295.069000000003</v>
      </c>
    </row>
    <row r="717" spans="1:33" x14ac:dyDescent="0.2">
      <c r="A717" s="29" t="s">
        <v>182</v>
      </c>
      <c r="B717" s="29"/>
      <c r="C717" s="28">
        <v>41319.4</v>
      </c>
      <c r="D717" s="28"/>
      <c r="E717" s="1">
        <f>(C717-C$7)/C$8</f>
        <v>-1217.9908664143061</v>
      </c>
      <c r="F717" s="1">
        <f>ROUND(2*E717,0)/2</f>
        <v>-1218</v>
      </c>
      <c r="G717" s="2">
        <f>C717-(C$7+C$8*F717)</f>
        <v>8.8736000034259632E-3</v>
      </c>
      <c r="I717" s="1">
        <f>G717</f>
        <v>8.8736000034259632E-3</v>
      </c>
      <c r="Q717" s="84">
        <f>+C717-15018.5</f>
        <v>26300.9</v>
      </c>
      <c r="AC717" s="1">
        <v>4</v>
      </c>
      <c r="AE717" s="1" t="s">
        <v>145</v>
      </c>
      <c r="AG717" s="1" t="s">
        <v>134</v>
      </c>
    </row>
    <row r="718" spans="1:33" x14ac:dyDescent="0.2">
      <c r="A718" s="33" t="s">
        <v>183</v>
      </c>
      <c r="B718" s="32"/>
      <c r="C718" s="28">
        <v>41320.3701</v>
      </c>
      <c r="D718" s="28"/>
      <c r="E718" s="1">
        <f>(C718-C$7)/C$8</f>
        <v>-1216.9923436639224</v>
      </c>
      <c r="F718" s="1">
        <f>ROUND(2*E718,0)/2</f>
        <v>-1217</v>
      </c>
      <c r="G718" s="2">
        <f>C718-(C$7+C$8*F718)</f>
        <v>7.438400003593415E-3</v>
      </c>
      <c r="J718" s="1">
        <f>G718</f>
        <v>7.438400003593415E-3</v>
      </c>
      <c r="O718" s="1">
        <f ca="1">+C$11+C$12*F718</f>
        <v>6.1372492257418046E-2</v>
      </c>
      <c r="Q718" s="84">
        <f>+C718-15018.5</f>
        <v>26301.8701</v>
      </c>
    </row>
    <row r="719" spans="1:33" x14ac:dyDescent="0.2">
      <c r="A719" s="33" t="s">
        <v>183</v>
      </c>
      <c r="B719" s="32"/>
      <c r="C719" s="28">
        <v>41320.370699999999</v>
      </c>
      <c r="D719" s="28"/>
      <c r="E719" s="1">
        <f>(C719-C$7)/C$8</f>
        <v>-1216.9917260846526</v>
      </c>
      <c r="F719" s="1">
        <f>ROUND(2*E719,0)/2</f>
        <v>-1217</v>
      </c>
      <c r="G719" s="2">
        <f>C719-(C$7+C$8*F719)</f>
        <v>8.0384000029880553E-3</v>
      </c>
      <c r="J719" s="1">
        <f>G719</f>
        <v>8.0384000029880553E-3</v>
      </c>
      <c r="O719" s="1">
        <f ca="1">+C$11+C$12*F719</f>
        <v>6.1372492257418046E-2</v>
      </c>
      <c r="Q719" s="84">
        <f>+C719-15018.5</f>
        <v>26301.870699999999</v>
      </c>
    </row>
    <row r="720" spans="1:33" x14ac:dyDescent="0.2">
      <c r="A720" s="29" t="s">
        <v>183</v>
      </c>
      <c r="B720" s="29"/>
      <c r="C720" s="28">
        <v>41321.342199999999</v>
      </c>
      <c r="D720" s="28"/>
      <c r="E720" s="1">
        <f>(C720-C$7)/C$8</f>
        <v>-1215.9917623159702</v>
      </c>
      <c r="F720" s="1">
        <f>ROUND(2*E720,0)/2</f>
        <v>-1216</v>
      </c>
      <c r="G720" s="2">
        <f>C720-(C$7+C$8*F720)</f>
        <v>8.0032000041683204E-3</v>
      </c>
      <c r="J720" s="29">
        <f>G720</f>
        <v>8.0032000041683204E-3</v>
      </c>
      <c r="Q720" s="84">
        <f>+C720-15018.5</f>
        <v>26302.842199999999</v>
      </c>
    </row>
    <row r="721" spans="1:33" x14ac:dyDescent="0.2">
      <c r="A721" s="29" t="s">
        <v>182</v>
      </c>
      <c r="B721" s="29"/>
      <c r="C721" s="28">
        <v>41324.256999999998</v>
      </c>
      <c r="D721" s="28"/>
      <c r="E721" s="1">
        <f>(C721-C$7)/C$8</f>
        <v>-1212.991562220288</v>
      </c>
      <c r="F721" s="1">
        <f>ROUND(2*E721,0)/2</f>
        <v>-1213</v>
      </c>
      <c r="G721" s="2">
        <f>C721-(C$7+C$8*F721)</f>
        <v>8.1976000001304783E-3</v>
      </c>
      <c r="I721" s="1">
        <f>G721</f>
        <v>8.1976000001304783E-3</v>
      </c>
      <c r="Q721" s="84">
        <f>+C721-15018.5</f>
        <v>26305.756999999998</v>
      </c>
      <c r="AC721" s="1">
        <v>10</v>
      </c>
      <c r="AE721" s="1" t="s">
        <v>145</v>
      </c>
      <c r="AG721" s="1" t="s">
        <v>134</v>
      </c>
    </row>
    <row r="722" spans="1:33" x14ac:dyDescent="0.2">
      <c r="A722" s="29" t="s">
        <v>184</v>
      </c>
      <c r="B722" s="29"/>
      <c r="C722" s="28">
        <v>41324.258000000002</v>
      </c>
      <c r="D722" s="28"/>
      <c r="E722" s="1">
        <f>(C722-C$7)/C$8</f>
        <v>-1212.9905329215001</v>
      </c>
      <c r="F722" s="1">
        <f>ROUND(2*E722,0)/2</f>
        <v>-1213</v>
      </c>
      <c r="G722" s="2">
        <f>C722-(C$7+C$8*F722)</f>
        <v>9.1976000039721839E-3</v>
      </c>
      <c r="I722" s="1">
        <f>G722</f>
        <v>9.1976000039721839E-3</v>
      </c>
      <c r="Q722" s="84">
        <f>+C722-15018.5</f>
        <v>26305.758000000002</v>
      </c>
      <c r="AC722" s="1">
        <v>12</v>
      </c>
      <c r="AE722" s="1" t="s">
        <v>133</v>
      </c>
      <c r="AG722" s="1" t="s">
        <v>134</v>
      </c>
    </row>
    <row r="723" spans="1:33" x14ac:dyDescent="0.2">
      <c r="A723" s="33" t="s">
        <v>161</v>
      </c>
      <c r="B723" s="32" t="s">
        <v>52</v>
      </c>
      <c r="C723" s="33">
        <v>41327.173799999997</v>
      </c>
      <c r="D723" s="33" t="s">
        <v>42</v>
      </c>
      <c r="E723" s="29">
        <f>(C723-C$7)/C$8</f>
        <v>-1209.9893035270372</v>
      </c>
      <c r="F723" s="29">
        <f>ROUND(2*E723,0)/2</f>
        <v>-1210</v>
      </c>
      <c r="G723" s="28">
        <f>C723-(C$7+C$8*F723)</f>
        <v>1.039199999650009E-2</v>
      </c>
      <c r="H723" s="29"/>
      <c r="I723" s="29"/>
      <c r="J723" s="29">
        <f>G723</f>
        <v>1.039199999650009E-2</v>
      </c>
      <c r="K723" s="29"/>
      <c r="L723" s="29"/>
      <c r="N723" s="29"/>
      <c r="O723" s="29">
        <f ca="1">+C$11+C$12*F723</f>
        <v>6.1308713338124238E-2</v>
      </c>
      <c r="P723" s="29"/>
      <c r="Q723" s="83">
        <f>+C723-15018.5</f>
        <v>26308.673799999997</v>
      </c>
    </row>
    <row r="724" spans="1:33" x14ac:dyDescent="0.2">
      <c r="A724" s="26" t="s">
        <v>171</v>
      </c>
      <c r="B724" s="27" t="s">
        <v>52</v>
      </c>
      <c r="C724" s="26">
        <v>41347.574000000001</v>
      </c>
      <c r="D724" s="2"/>
      <c r="E724" s="29">
        <f>(C724-C$7)/C$8</f>
        <v>-1188.9914024731138</v>
      </c>
      <c r="F724" s="29">
        <f>ROUND(2*E724,0)/2</f>
        <v>-1189</v>
      </c>
      <c r="G724" s="28">
        <f>C724-(C$7+C$8*F724)</f>
        <v>8.3528000031947158E-3</v>
      </c>
      <c r="H724" s="29"/>
      <c r="I724" s="29">
        <f>G724</f>
        <v>8.3528000031947158E-3</v>
      </c>
      <c r="J724" s="29"/>
      <c r="K724" s="29"/>
      <c r="L724" s="29"/>
      <c r="N724" s="29"/>
      <c r="O724" s="29">
        <f ca="1">+C$11+C$12*F724</f>
        <v>6.1117376580242806E-2</v>
      </c>
      <c r="P724" s="29"/>
      <c r="Q724" s="83">
        <f>+C724-15018.5</f>
        <v>26329.074000000001</v>
      </c>
    </row>
    <row r="725" spans="1:33" x14ac:dyDescent="0.2">
      <c r="A725" s="26" t="s">
        <v>181</v>
      </c>
      <c r="B725" s="27" t="s">
        <v>52</v>
      </c>
      <c r="C725" s="26">
        <v>41356.311999999998</v>
      </c>
      <c r="D725" s="2"/>
      <c r="E725" s="29">
        <f>(C725-C$7)/C$8</f>
        <v>-1179.9973896982833</v>
      </c>
      <c r="F725" s="29">
        <f>ROUND(2*E725,0)/2</f>
        <v>-1180</v>
      </c>
      <c r="G725" s="28">
        <f>C725-(C$7+C$8*F725)</f>
        <v>2.5359999999636784E-3</v>
      </c>
      <c r="H725" s="29"/>
      <c r="I725" s="29">
        <f>G725</f>
        <v>2.5359999999636784E-3</v>
      </c>
      <c r="J725" s="29"/>
      <c r="K725" s="29"/>
      <c r="L725" s="29"/>
      <c r="N725" s="29"/>
      <c r="O725" s="29">
        <f ca="1">+C$11+C$12*F725</f>
        <v>6.1035375112579338E-2</v>
      </c>
      <c r="P725" s="29"/>
      <c r="Q725" s="83">
        <f>+C725-15018.5</f>
        <v>26337.811999999998</v>
      </c>
    </row>
    <row r="726" spans="1:33" x14ac:dyDescent="0.2">
      <c r="A726" s="26" t="s">
        <v>181</v>
      </c>
      <c r="B726" s="27" t="s">
        <v>52</v>
      </c>
      <c r="C726" s="26">
        <v>41356.311999999998</v>
      </c>
      <c r="D726" s="2"/>
      <c r="E726" s="29">
        <f>(C726-C$7)/C$8</f>
        <v>-1179.9973896982833</v>
      </c>
      <c r="F726" s="29">
        <f>ROUND(2*E726,0)/2</f>
        <v>-1180</v>
      </c>
      <c r="G726" s="28">
        <f>C726-(C$7+C$8*F726)</f>
        <v>2.5359999999636784E-3</v>
      </c>
      <c r="H726" s="29"/>
      <c r="I726" s="29">
        <f>G726</f>
        <v>2.5359999999636784E-3</v>
      </c>
      <c r="J726" s="29"/>
      <c r="K726" s="29"/>
      <c r="L726" s="29"/>
      <c r="N726" s="29"/>
      <c r="O726" s="29">
        <f ca="1">+C$11+C$12*F726</f>
        <v>6.1035375112579338E-2</v>
      </c>
      <c r="P726" s="29"/>
      <c r="Q726" s="83">
        <f>+C726-15018.5</f>
        <v>26337.811999999998</v>
      </c>
    </row>
    <row r="727" spans="1:33" x14ac:dyDescent="0.2">
      <c r="A727" s="29" t="s">
        <v>183</v>
      </c>
      <c r="B727" s="29"/>
      <c r="C727" s="28">
        <v>41357.288999999997</v>
      </c>
      <c r="D727" s="28"/>
      <c r="E727" s="1">
        <f>(C727-C$7)/C$8</f>
        <v>-1178.9917647862894</v>
      </c>
      <c r="F727" s="1">
        <f>ROUND(2*E727,0)/2</f>
        <v>-1179</v>
      </c>
      <c r="G727" s="2">
        <f>C727-(C$7+C$8*F727)</f>
        <v>8.0008000004454516E-3</v>
      </c>
      <c r="J727" s="29">
        <f>G727</f>
        <v>8.0008000004454516E-3</v>
      </c>
      <c r="Q727" s="84">
        <f>+C727-15018.5</f>
        <v>26338.788999999997</v>
      </c>
    </row>
    <row r="728" spans="1:33" x14ac:dyDescent="0.2">
      <c r="A728" s="29" t="s">
        <v>160</v>
      </c>
      <c r="B728" s="29"/>
      <c r="C728" s="28">
        <v>41499.133000000002</v>
      </c>
      <c r="D728" s="28"/>
      <c r="E728" s="1">
        <f>(C728-C$7)/C$8</f>
        <v>-1032.9919080646755</v>
      </c>
      <c r="F728" s="1">
        <f>ROUND(2*E728,0)/2</f>
        <v>-1033</v>
      </c>
      <c r="G728" s="2">
        <f>C728-(C$7+C$8*F728)</f>
        <v>7.8616000027977861E-3</v>
      </c>
      <c r="J728" s="1">
        <f>G728</f>
        <v>7.8616000027977861E-3</v>
      </c>
      <c r="Q728" s="84">
        <f>+C728-15018.5</f>
        <v>26480.633000000002</v>
      </c>
    </row>
    <row r="729" spans="1:33" x14ac:dyDescent="0.2">
      <c r="A729" s="29" t="s">
        <v>185</v>
      </c>
      <c r="B729" s="29"/>
      <c r="C729" s="28">
        <v>41517.593000000001</v>
      </c>
      <c r="D729" s="28"/>
      <c r="E729" s="1">
        <f>(C729-C$7)/C$8</f>
        <v>-1013.9910525115271</v>
      </c>
      <c r="F729" s="1">
        <f>ROUND(2*E729,0)/2</f>
        <v>-1014</v>
      </c>
      <c r="G729" s="2">
        <f>C729-(C$7+C$8*F729)</f>
        <v>8.692800001881551E-3</v>
      </c>
      <c r="I729" s="1">
        <f>G729</f>
        <v>8.692800001881551E-3</v>
      </c>
      <c r="Q729" s="84">
        <f>+C729-15018.5</f>
        <v>26499.093000000001</v>
      </c>
      <c r="AC729" s="1">
        <v>7</v>
      </c>
      <c r="AE729" s="1" t="s">
        <v>145</v>
      </c>
      <c r="AG729" s="1" t="s">
        <v>134</v>
      </c>
    </row>
    <row r="730" spans="1:33" x14ac:dyDescent="0.2">
      <c r="A730" s="29" t="s">
        <v>186</v>
      </c>
      <c r="B730" s="29"/>
      <c r="C730" s="28">
        <v>41550.627</v>
      </c>
      <c r="D730" s="28"/>
      <c r="E730" s="1">
        <f>(C730-C$7)/C$8</f>
        <v>-979.98919647996001</v>
      </c>
      <c r="F730" s="1">
        <f>ROUND(2*E730,0)/2</f>
        <v>-980</v>
      </c>
      <c r="G730" s="2">
        <f>C730-(C$7+C$8*F730)</f>
        <v>1.0496000002603978E-2</v>
      </c>
      <c r="I730" s="1">
        <f>G730</f>
        <v>1.0496000002603978E-2</v>
      </c>
      <c r="Q730" s="84">
        <f>+C730-15018.5</f>
        <v>26532.127</v>
      </c>
      <c r="AC730" s="1">
        <v>6</v>
      </c>
      <c r="AE730" s="1" t="s">
        <v>145</v>
      </c>
      <c r="AG730" s="1" t="s">
        <v>134</v>
      </c>
    </row>
    <row r="731" spans="1:33" x14ac:dyDescent="0.2">
      <c r="A731" s="33" t="s">
        <v>183</v>
      </c>
      <c r="B731" s="32" t="s">
        <v>187</v>
      </c>
      <c r="C731" s="28">
        <v>41572.4836</v>
      </c>
      <c r="D731" s="28"/>
      <c r="E731" s="1">
        <f>(C731-C$7)/C$8</f>
        <v>-957.49222467698348</v>
      </c>
      <c r="F731" s="12">
        <f>ROUND(2*E731,0)/2</f>
        <v>-957.5</v>
      </c>
      <c r="G731" s="2">
        <f>C731-(C$7+C$8*F731)</f>
        <v>7.5540000034379773E-3</v>
      </c>
      <c r="J731" s="1">
        <f>G731</f>
        <v>7.5540000034379773E-3</v>
      </c>
      <c r="O731" s="1">
        <f ca="1">+C$11+C$12*F731</f>
        <v>5.9008116606454677E-2</v>
      </c>
      <c r="Q731" s="84">
        <f>+C731-15018.5</f>
        <v>26553.9836</v>
      </c>
    </row>
    <row r="732" spans="1:33" x14ac:dyDescent="0.2">
      <c r="A732" s="33" t="s">
        <v>183</v>
      </c>
      <c r="B732" s="32" t="s">
        <v>187</v>
      </c>
      <c r="C732" s="28">
        <v>41572.485000000001</v>
      </c>
      <c r="D732" s="28"/>
      <c r="E732" s="1">
        <f>(C732-C$7)/C$8</f>
        <v>-957.49078365868479</v>
      </c>
      <c r="F732" s="12">
        <f>ROUND(2*E732,0)/2</f>
        <v>-957.5</v>
      </c>
      <c r="G732" s="2">
        <f>C732-(C$7+C$8*F732)</f>
        <v>8.9540000044507906E-3</v>
      </c>
      <c r="J732" s="1">
        <f>G732</f>
        <v>8.9540000044507906E-3</v>
      </c>
      <c r="O732" s="1">
        <f ca="1">+C$11+C$12*F732</f>
        <v>5.9008116606454677E-2</v>
      </c>
      <c r="Q732" s="84">
        <f>+C732-15018.5</f>
        <v>26553.985000000001</v>
      </c>
    </row>
    <row r="733" spans="1:33" x14ac:dyDescent="0.2">
      <c r="A733" s="33" t="s">
        <v>183</v>
      </c>
      <c r="B733" s="32" t="s">
        <v>187</v>
      </c>
      <c r="C733" s="28">
        <v>41575.396500000003</v>
      </c>
      <c r="D733" s="28"/>
      <c r="E733" s="1">
        <f>(C733-C$7)/C$8</f>
        <v>-954.49398024898653</v>
      </c>
      <c r="F733" s="12">
        <f>ROUND(2*E733,0)/2</f>
        <v>-954.5</v>
      </c>
      <c r="G733" s="2">
        <f>C733-(C$7+C$8*F733)</f>
        <v>5.8484000037424266E-3</v>
      </c>
      <c r="J733" s="1">
        <f>G733</f>
        <v>5.8484000037424266E-3</v>
      </c>
      <c r="O733" s="1">
        <f ca="1">+C$11+C$12*F733</f>
        <v>5.8980782783900183E-2</v>
      </c>
      <c r="Q733" s="84">
        <f>+C733-15018.5</f>
        <v>26556.896500000003</v>
      </c>
    </row>
    <row r="734" spans="1:33" x14ac:dyDescent="0.2">
      <c r="A734" s="29" t="s">
        <v>186</v>
      </c>
      <c r="B734" s="29"/>
      <c r="C734" s="28">
        <v>41591.430999999997</v>
      </c>
      <c r="D734" s="28"/>
      <c r="E734" s="1">
        <f>(C734-C$7)/C$8</f>
        <v>-937.989688896502</v>
      </c>
      <c r="F734" s="1">
        <f>ROUND(2*E734,0)/2</f>
        <v>-938</v>
      </c>
      <c r="G734" s="2">
        <f>C734-(C$7+C$8*F734)</f>
        <v>1.0017599997809157E-2</v>
      </c>
      <c r="I734" s="1">
        <f>G734</f>
        <v>1.0017599997809157E-2</v>
      </c>
      <c r="Q734" s="84">
        <f>+C734-15018.5</f>
        <v>26572.930999999997</v>
      </c>
      <c r="AC734" s="1">
        <v>10</v>
      </c>
      <c r="AE734" s="1" t="s">
        <v>133</v>
      </c>
      <c r="AG734" s="1" t="s">
        <v>134</v>
      </c>
    </row>
    <row r="735" spans="1:33" x14ac:dyDescent="0.2">
      <c r="A735" s="29" t="s">
        <v>188</v>
      </c>
      <c r="B735" s="29"/>
      <c r="C735" s="28">
        <v>41592.398999999998</v>
      </c>
      <c r="D735" s="28"/>
      <c r="E735" s="1">
        <f>(C735-C$7)/C$8</f>
        <v>-936.99332767356248</v>
      </c>
      <c r="F735" s="1">
        <f>ROUND(2*E735,0)/2</f>
        <v>-937</v>
      </c>
      <c r="G735" s="2">
        <f>C735-(C$7+C$8*F735)</f>
        <v>6.4824000000953674E-3</v>
      </c>
      <c r="I735" s="1">
        <f>G735</f>
        <v>6.4824000000953674E-3</v>
      </c>
      <c r="Q735" s="84">
        <f>+C735-15018.5</f>
        <v>26573.898999999998</v>
      </c>
      <c r="AC735" s="1">
        <v>10</v>
      </c>
      <c r="AE735" s="1" t="s">
        <v>145</v>
      </c>
      <c r="AG735" s="1" t="s">
        <v>134</v>
      </c>
    </row>
    <row r="736" spans="1:33" x14ac:dyDescent="0.2">
      <c r="A736" s="26" t="s">
        <v>189</v>
      </c>
      <c r="B736" s="27" t="s">
        <v>52</v>
      </c>
      <c r="C736" s="26">
        <v>41592.400999999998</v>
      </c>
      <c r="D736" s="2"/>
      <c r="E736" s="29">
        <f>(C736-C$7)/C$8</f>
        <v>-936.99126907599407</v>
      </c>
      <c r="F736" s="29">
        <f>ROUND(2*E736,0)/2</f>
        <v>-937</v>
      </c>
      <c r="G736" s="28">
        <f>C736-(C$7+C$8*F736)</f>
        <v>8.4824000005028211E-3</v>
      </c>
      <c r="H736" s="29"/>
      <c r="I736" s="29">
        <f>G736</f>
        <v>8.4824000005028211E-3</v>
      </c>
      <c r="J736" s="29"/>
      <c r="K736" s="29"/>
      <c r="L736" s="29"/>
      <c r="N736" s="29"/>
      <c r="O736" s="29">
        <f ca="1">+C$11+C$12*F736</f>
        <v>5.8821335485665663E-2</v>
      </c>
      <c r="P736" s="29"/>
      <c r="Q736" s="83">
        <f>+C736-15018.5</f>
        <v>26573.900999999998</v>
      </c>
    </row>
    <row r="737" spans="1:33" x14ac:dyDescent="0.2">
      <c r="A737" s="26" t="s">
        <v>181</v>
      </c>
      <c r="B737" s="27" t="s">
        <v>52</v>
      </c>
      <c r="C737" s="26">
        <v>41593.362999999998</v>
      </c>
      <c r="D737" s="2"/>
      <c r="E737" s="29">
        <f>(C737-C$7)/C$8</f>
        <v>-936.00108364575999</v>
      </c>
      <c r="F737" s="29">
        <f>ROUND(2*E737,0)/2</f>
        <v>-936</v>
      </c>
      <c r="G737" s="28">
        <f>C737-(C$7+C$8*F737)</f>
        <v>-1.0527999984333292E-3</v>
      </c>
      <c r="H737" s="29"/>
      <c r="I737" s="29">
        <f>G737</f>
        <v>-1.0527999984333292E-3</v>
      </c>
      <c r="J737" s="29"/>
      <c r="K737" s="29"/>
      <c r="L737" s="29"/>
      <c r="N737" s="29"/>
      <c r="O737" s="29">
        <f ca="1">+C$11+C$12*F737</f>
        <v>5.8812224211480829E-2</v>
      </c>
      <c r="P737" s="29"/>
      <c r="Q737" s="83">
        <f>+C737-15018.5</f>
        <v>26574.862999999998</v>
      </c>
    </row>
    <row r="738" spans="1:33" x14ac:dyDescent="0.2">
      <c r="A738" s="33" t="s">
        <v>183</v>
      </c>
      <c r="B738" s="32"/>
      <c r="C738" s="28">
        <v>41593.369200000001</v>
      </c>
      <c r="D738" s="28"/>
      <c r="E738" s="1">
        <f>(C738-C$7)/C$8</f>
        <v>-935.99470199329539</v>
      </c>
      <c r="F738" s="1">
        <f>ROUND(2*E738,0)/2</f>
        <v>-936</v>
      </c>
      <c r="G738" s="2">
        <f>C738-(C$7+C$8*F738)</f>
        <v>5.1472000050125644E-3</v>
      </c>
      <c r="J738" s="1">
        <f>G738</f>
        <v>5.1472000050125644E-3</v>
      </c>
      <c r="O738" s="1">
        <f ca="1">+C$11+C$12*F738</f>
        <v>5.8812224211480829E-2</v>
      </c>
      <c r="Q738" s="84">
        <f>+C738-15018.5</f>
        <v>26574.869200000001</v>
      </c>
    </row>
    <row r="739" spans="1:33" x14ac:dyDescent="0.2">
      <c r="A739" s="26" t="s">
        <v>171</v>
      </c>
      <c r="B739" s="27" t="s">
        <v>52</v>
      </c>
      <c r="C739" s="26">
        <v>41593.370000000003</v>
      </c>
      <c r="D739" s="2"/>
      <c r="E739" s="29">
        <f>(C739-C$7)/C$8</f>
        <v>-935.99387855426653</v>
      </c>
      <c r="F739" s="29">
        <f>ROUND(2*E739,0)/2</f>
        <v>-936</v>
      </c>
      <c r="G739" s="28">
        <f>C739-(C$7+C$8*F739)</f>
        <v>5.9472000066307373E-3</v>
      </c>
      <c r="H739" s="29"/>
      <c r="I739" s="29">
        <f>G739</f>
        <v>5.9472000066307373E-3</v>
      </c>
      <c r="J739" s="29"/>
      <c r="K739" s="29"/>
      <c r="L739" s="29"/>
      <c r="N739" s="29"/>
      <c r="O739" s="29">
        <f ca="1">+C$11+C$12*F739</f>
        <v>5.8812224211480829E-2</v>
      </c>
      <c r="P739" s="29"/>
      <c r="Q739" s="83">
        <f>+C739-15018.5</f>
        <v>26574.870000000003</v>
      </c>
    </row>
    <row r="740" spans="1:33" x14ac:dyDescent="0.2">
      <c r="A740" s="33" t="s">
        <v>183</v>
      </c>
      <c r="B740" s="32"/>
      <c r="C740" s="28">
        <v>41593.370199999998</v>
      </c>
      <c r="D740" s="28"/>
      <c r="E740" s="1">
        <f>(C740-C$7)/C$8</f>
        <v>-935.993672694515</v>
      </c>
      <c r="F740" s="1">
        <f>ROUND(2*E740,0)/2</f>
        <v>-936</v>
      </c>
      <c r="G740" s="2">
        <f>C740-(C$7+C$8*F740)</f>
        <v>6.1472000015783124E-3</v>
      </c>
      <c r="J740" s="1">
        <f>G740</f>
        <v>6.1472000015783124E-3</v>
      </c>
      <c r="O740" s="1">
        <f ca="1">+C$11+C$12*F740</f>
        <v>5.8812224211480829E-2</v>
      </c>
      <c r="Q740" s="84">
        <f>+C740-15018.5</f>
        <v>26574.870199999998</v>
      </c>
    </row>
    <row r="741" spans="1:33" x14ac:dyDescent="0.2">
      <c r="A741" s="29" t="s">
        <v>188</v>
      </c>
      <c r="B741" s="29"/>
      <c r="C741" s="28">
        <v>41593.370999999999</v>
      </c>
      <c r="D741" s="28"/>
      <c r="E741" s="1">
        <f>(C741-C$7)/C$8</f>
        <v>-935.99284925548602</v>
      </c>
      <c r="F741" s="1">
        <f>ROUND(2*E741,0)/2</f>
        <v>-936</v>
      </c>
      <c r="G741" s="2">
        <f>C741-(C$7+C$8*F741)</f>
        <v>6.9472000031964853E-3</v>
      </c>
      <c r="I741" s="1">
        <f>G741</f>
        <v>6.9472000031964853E-3</v>
      </c>
      <c r="Q741" s="84">
        <f>+C741-15018.5</f>
        <v>26574.870999999999</v>
      </c>
    </row>
    <row r="742" spans="1:33" x14ac:dyDescent="0.2">
      <c r="A742" s="26" t="s">
        <v>189</v>
      </c>
      <c r="B742" s="27" t="s">
        <v>52</v>
      </c>
      <c r="C742" s="26">
        <v>41593.372000000003</v>
      </c>
      <c r="D742" s="2"/>
      <c r="E742" s="29">
        <f>(C742-C$7)/C$8</f>
        <v>-935.99181995669812</v>
      </c>
      <c r="F742" s="29">
        <f>ROUND(2*E742,0)/2</f>
        <v>-936</v>
      </c>
      <c r="G742" s="28">
        <f>C742-(C$7+C$8*F742)</f>
        <v>7.947200007038191E-3</v>
      </c>
      <c r="H742" s="29"/>
      <c r="I742" s="29">
        <f>G742</f>
        <v>7.947200007038191E-3</v>
      </c>
      <c r="J742" s="29"/>
      <c r="K742" s="29"/>
      <c r="L742" s="29"/>
      <c r="N742" s="29"/>
      <c r="O742" s="29">
        <f ca="1">+C$11+C$12*F742</f>
        <v>5.8812224211480829E-2</v>
      </c>
      <c r="P742" s="29"/>
      <c r="Q742" s="83">
        <f>+C742-15018.5</f>
        <v>26574.872000000003</v>
      </c>
      <c r="AC742" s="1">
        <v>11</v>
      </c>
      <c r="AE742" s="1" t="s">
        <v>133</v>
      </c>
      <c r="AG742" s="1" t="s">
        <v>134</v>
      </c>
    </row>
    <row r="743" spans="1:33" x14ac:dyDescent="0.2">
      <c r="A743" s="26" t="s">
        <v>181</v>
      </c>
      <c r="B743" s="27" t="s">
        <v>52</v>
      </c>
      <c r="C743" s="26">
        <v>41594.338000000003</v>
      </c>
      <c r="D743" s="2"/>
      <c r="E743" s="29">
        <f>(C743-C$7)/C$8</f>
        <v>-934.99751733132712</v>
      </c>
      <c r="F743" s="29">
        <f>ROUND(2*E743,0)/2</f>
        <v>-935</v>
      </c>
      <c r="G743" s="28">
        <f>C743-(C$7+C$8*F743)</f>
        <v>2.412000008916948E-3</v>
      </c>
      <c r="H743" s="29"/>
      <c r="I743" s="29">
        <f>G743</f>
        <v>2.412000008916948E-3</v>
      </c>
      <c r="J743" s="29"/>
      <c r="K743" s="29"/>
      <c r="L743" s="29"/>
      <c r="N743" s="29"/>
      <c r="O743" s="29">
        <f ca="1">+C$11+C$12*F743</f>
        <v>5.8803112937295995E-2</v>
      </c>
      <c r="P743" s="29"/>
      <c r="Q743" s="83">
        <f>+C743-15018.5</f>
        <v>26575.838000000003</v>
      </c>
    </row>
    <row r="744" spans="1:33" x14ac:dyDescent="0.2">
      <c r="A744" s="26" t="s">
        <v>181</v>
      </c>
      <c r="B744" s="27" t="s">
        <v>52</v>
      </c>
      <c r="C744" s="26">
        <v>41594.339999999997</v>
      </c>
      <c r="D744" s="2"/>
      <c r="E744" s="29">
        <f>(C744-C$7)/C$8</f>
        <v>-934.9954587337661</v>
      </c>
      <c r="F744" s="29">
        <f>ROUND(2*E744,0)/2</f>
        <v>-935</v>
      </c>
      <c r="G744" s="28">
        <f>C744-(C$7+C$8*F744)</f>
        <v>4.412000002048444E-3</v>
      </c>
      <c r="H744" s="29"/>
      <c r="I744" s="29">
        <f>G744</f>
        <v>4.412000002048444E-3</v>
      </c>
      <c r="J744" s="29"/>
      <c r="K744" s="29"/>
      <c r="L744" s="29"/>
      <c r="N744" s="29"/>
      <c r="O744" s="29">
        <f ca="1">+C$11+C$12*F744</f>
        <v>5.8803112937295995E-2</v>
      </c>
      <c r="P744" s="29"/>
      <c r="Q744" s="83">
        <f>+C744-15018.5</f>
        <v>26575.839999999997</v>
      </c>
    </row>
    <row r="745" spans="1:33" x14ac:dyDescent="0.2">
      <c r="A745" s="29" t="s">
        <v>188</v>
      </c>
      <c r="B745" s="29"/>
      <c r="C745" s="28">
        <v>41594.341</v>
      </c>
      <c r="D745" s="28"/>
      <c r="E745" s="1">
        <f>(C745-C$7)/C$8</f>
        <v>-934.99442943497809</v>
      </c>
      <c r="F745" s="1">
        <f>ROUND(2*E745,0)/2</f>
        <v>-935</v>
      </c>
      <c r="G745" s="2">
        <f>C745-(C$7+C$8*F745)</f>
        <v>5.4120000058901496E-3</v>
      </c>
      <c r="I745" s="1">
        <f>G745</f>
        <v>5.4120000058901496E-3</v>
      </c>
      <c r="Q745" s="84">
        <f>+C745-15018.5</f>
        <v>26575.841</v>
      </c>
    </row>
    <row r="746" spans="1:33" x14ac:dyDescent="0.2">
      <c r="A746" s="26" t="s">
        <v>171</v>
      </c>
      <c r="B746" s="27" t="s">
        <v>52</v>
      </c>
      <c r="C746" s="26">
        <v>41594.343000000001</v>
      </c>
      <c r="D746" s="2"/>
      <c r="E746" s="29">
        <f>(C746-C$7)/C$8</f>
        <v>-934.99237083740968</v>
      </c>
      <c r="F746" s="29">
        <f>ROUND(2*E746,0)/2</f>
        <v>-935</v>
      </c>
      <c r="G746" s="28">
        <f>C746-(C$7+C$8*F746)</f>
        <v>7.4120000062976032E-3</v>
      </c>
      <c r="H746" s="29"/>
      <c r="I746" s="29">
        <f>G746</f>
        <v>7.4120000062976032E-3</v>
      </c>
      <c r="J746" s="29"/>
      <c r="K746" s="29"/>
      <c r="L746" s="29"/>
      <c r="N746" s="29"/>
      <c r="O746" s="29">
        <f ca="1">+C$11+C$12*F746</f>
        <v>5.8803112937295995E-2</v>
      </c>
      <c r="P746" s="29"/>
      <c r="Q746" s="83">
        <f>+C746-15018.5</f>
        <v>26575.843000000001</v>
      </c>
      <c r="AC746" s="1">
        <v>10</v>
      </c>
      <c r="AE746" s="1" t="s">
        <v>145</v>
      </c>
      <c r="AG746" s="1" t="s">
        <v>134</v>
      </c>
    </row>
    <row r="747" spans="1:33" x14ac:dyDescent="0.2">
      <c r="A747" s="29" t="s">
        <v>188</v>
      </c>
      <c r="B747" s="29"/>
      <c r="C747" s="28">
        <v>41594.345000000001</v>
      </c>
      <c r="D747" s="28"/>
      <c r="E747" s="1">
        <f>(C747-C$7)/C$8</f>
        <v>-934.99031223984116</v>
      </c>
      <c r="F747" s="1">
        <f>ROUND(2*E747,0)/2</f>
        <v>-935</v>
      </c>
      <c r="G747" s="2">
        <f>C747-(C$7+C$8*F747)</f>
        <v>9.4120000067050569E-3</v>
      </c>
      <c r="I747" s="1">
        <f>G747</f>
        <v>9.4120000067050569E-3</v>
      </c>
      <c r="Q747" s="84">
        <f>+C747-15018.5</f>
        <v>26575.845000000001</v>
      </c>
    </row>
    <row r="748" spans="1:33" x14ac:dyDescent="0.2">
      <c r="A748" s="29" t="s">
        <v>188</v>
      </c>
      <c r="B748" s="29"/>
      <c r="C748" s="28">
        <v>41595.31</v>
      </c>
      <c r="D748" s="28"/>
      <c r="E748" s="1">
        <f>(C748-C$7)/C$8</f>
        <v>-933.99703891325817</v>
      </c>
      <c r="F748" s="1">
        <f>ROUND(2*E748,0)/2</f>
        <v>-934</v>
      </c>
      <c r="G748" s="2">
        <f>C748-(C$7+C$8*F748)</f>
        <v>2.8767999974661507E-3</v>
      </c>
      <c r="I748" s="1">
        <f>G748</f>
        <v>2.8767999974661507E-3</v>
      </c>
      <c r="Q748" s="84">
        <f>+C748-15018.5</f>
        <v>26576.809999999998</v>
      </c>
      <c r="AC748" s="1">
        <v>9</v>
      </c>
      <c r="AE748" s="1" t="s">
        <v>190</v>
      </c>
      <c r="AG748" s="1" t="s">
        <v>134</v>
      </c>
    </row>
    <row r="749" spans="1:33" x14ac:dyDescent="0.2">
      <c r="A749" s="26" t="s">
        <v>171</v>
      </c>
      <c r="B749" s="27" t="s">
        <v>52</v>
      </c>
      <c r="C749" s="26">
        <v>41595.313000000002</v>
      </c>
      <c r="D749" s="2"/>
      <c r="E749" s="29">
        <f>(C749-C$7)/C$8</f>
        <v>-933.99395101690163</v>
      </c>
      <c r="F749" s="29">
        <f>ROUND(2*E749,0)/2</f>
        <v>-934</v>
      </c>
      <c r="G749" s="28">
        <f>C749-(C$7+C$8*F749)</f>
        <v>5.8768000017153099E-3</v>
      </c>
      <c r="H749" s="29"/>
      <c r="I749" s="29">
        <f>G749</f>
        <v>5.8768000017153099E-3</v>
      </c>
      <c r="J749" s="29"/>
      <c r="K749" s="29"/>
      <c r="L749" s="29"/>
      <c r="N749" s="29"/>
      <c r="O749" s="29">
        <f ca="1">+C$11+C$12*F749</f>
        <v>5.8794001663111169E-2</v>
      </c>
      <c r="P749" s="29"/>
      <c r="Q749" s="83">
        <f>+C749-15018.5</f>
        <v>26576.813000000002</v>
      </c>
      <c r="AC749" s="1">
        <v>9</v>
      </c>
      <c r="AE749" s="1" t="s">
        <v>133</v>
      </c>
      <c r="AG749" s="1" t="s">
        <v>134</v>
      </c>
    </row>
    <row r="750" spans="1:33" x14ac:dyDescent="0.2">
      <c r="A750" s="29" t="s">
        <v>188</v>
      </c>
      <c r="B750" s="29"/>
      <c r="C750" s="28">
        <v>41595.317000000003</v>
      </c>
      <c r="D750" s="28"/>
      <c r="E750" s="1">
        <f>(C750-C$7)/C$8</f>
        <v>-933.98983382176471</v>
      </c>
      <c r="F750" s="1">
        <f>ROUND(2*E750,0)/2</f>
        <v>-934</v>
      </c>
      <c r="G750" s="2">
        <f>C750-(C$7+C$8*F750)</f>
        <v>9.8768000025302172E-3</v>
      </c>
      <c r="I750" s="1">
        <f>G750</f>
        <v>9.8768000025302172E-3</v>
      </c>
      <c r="Q750" s="84">
        <f>+C750-15018.5</f>
        <v>26576.817000000003</v>
      </c>
    </row>
    <row r="751" spans="1:33" x14ac:dyDescent="0.2">
      <c r="A751" s="29" t="s">
        <v>188</v>
      </c>
      <c r="B751" s="29"/>
      <c r="C751" s="28">
        <v>41595.32</v>
      </c>
      <c r="D751" s="28"/>
      <c r="E751" s="1">
        <f>(C751-C$7)/C$8</f>
        <v>-933.98674592541579</v>
      </c>
      <c r="F751" s="1">
        <f>ROUND(2*E751,0)/2</f>
        <v>-934</v>
      </c>
      <c r="G751" s="2">
        <f>C751-(C$7+C$8*F751)</f>
        <v>1.2876799999503419E-2</v>
      </c>
      <c r="I751" s="1">
        <f>G751</f>
        <v>1.2876799999503419E-2</v>
      </c>
      <c r="Q751" s="84">
        <f>+C751-15018.5</f>
        <v>26576.82</v>
      </c>
      <c r="AC751" s="1">
        <v>10</v>
      </c>
      <c r="AE751" s="1" t="s">
        <v>158</v>
      </c>
      <c r="AG751" s="1" t="s">
        <v>134</v>
      </c>
    </row>
    <row r="752" spans="1:33" x14ac:dyDescent="0.2">
      <c r="A752" s="29" t="s">
        <v>188</v>
      </c>
      <c r="B752" s="29"/>
      <c r="C752" s="28">
        <v>41595.398999999998</v>
      </c>
      <c r="D752" s="28"/>
      <c r="E752" s="1">
        <f>(C752-C$7)/C$8</f>
        <v>-933.90543132147968</v>
      </c>
      <c r="F752" s="1">
        <f>ROUND(2*E752,0)/2</f>
        <v>-934</v>
      </c>
      <c r="Q752" s="84">
        <f>+C752-15018.5</f>
        <v>26576.898999999998</v>
      </c>
      <c r="T752" s="2">
        <f>C752-(C$7+C$8*F752)</f>
        <v>9.1876799997407943E-2</v>
      </c>
      <c r="AC752" s="1">
        <v>10</v>
      </c>
      <c r="AE752" s="1" t="s">
        <v>190</v>
      </c>
      <c r="AG752" s="1" t="s">
        <v>134</v>
      </c>
    </row>
    <row r="753" spans="1:33" x14ac:dyDescent="0.2">
      <c r="A753" s="26" t="s">
        <v>138</v>
      </c>
      <c r="B753" s="27" t="s">
        <v>52</v>
      </c>
      <c r="C753" s="26">
        <v>41596.279000000002</v>
      </c>
      <c r="D753" s="2"/>
      <c r="E753" s="29">
        <f>(C753-C$7)/C$8</f>
        <v>-932.99964839153063</v>
      </c>
      <c r="F753" s="29">
        <f>ROUND(2*E753,0)/2</f>
        <v>-933</v>
      </c>
      <c r="G753" s="28">
        <f>C753-(C$7+C$8*F753)</f>
        <v>3.4160000359406695E-4</v>
      </c>
      <c r="H753" s="29"/>
      <c r="I753" s="29">
        <f>G753</f>
        <v>3.4160000359406695E-4</v>
      </c>
      <c r="K753" s="29"/>
      <c r="L753" s="29"/>
      <c r="N753" s="29"/>
      <c r="O753" s="29">
        <f ca="1">+C$11+C$12*F753</f>
        <v>5.8784890388926342E-2</v>
      </c>
      <c r="P753" s="29"/>
      <c r="Q753" s="83">
        <f>+C753-15018.5</f>
        <v>26577.779000000002</v>
      </c>
      <c r="AC753" s="1">
        <v>10</v>
      </c>
      <c r="AE753" s="1" t="s">
        <v>145</v>
      </c>
      <c r="AG753" s="1" t="s">
        <v>134</v>
      </c>
    </row>
    <row r="754" spans="1:33" x14ac:dyDescent="0.2">
      <c r="A754" s="26" t="s">
        <v>180</v>
      </c>
      <c r="B754" s="27" t="s">
        <v>52</v>
      </c>
      <c r="C754" s="26">
        <v>41596.281000000003</v>
      </c>
      <c r="D754" s="2"/>
      <c r="E754" s="29">
        <f>(C754-C$7)/C$8</f>
        <v>-932.99758979396222</v>
      </c>
      <c r="F754" s="29">
        <f>ROUND(2*E754,0)/2</f>
        <v>-933</v>
      </c>
      <c r="G754" s="28">
        <f>C754-(C$7+C$8*F754)</f>
        <v>2.3416000040015206E-3</v>
      </c>
      <c r="H754" s="29"/>
      <c r="I754" s="29">
        <f>G754</f>
        <v>2.3416000040015206E-3</v>
      </c>
      <c r="K754" s="29"/>
      <c r="L754" s="29"/>
      <c r="N754" s="29"/>
      <c r="O754" s="29">
        <f ca="1">+C$11+C$12*F754</f>
        <v>5.8784890388926342E-2</v>
      </c>
      <c r="P754" s="29"/>
      <c r="Q754" s="83">
        <f>+C754-15018.5</f>
        <v>26577.781000000003</v>
      </c>
    </row>
    <row r="755" spans="1:33" x14ac:dyDescent="0.2">
      <c r="A755" s="26" t="s">
        <v>171</v>
      </c>
      <c r="B755" s="27" t="s">
        <v>52</v>
      </c>
      <c r="C755" s="26">
        <v>41596.285000000003</v>
      </c>
      <c r="D755" s="2"/>
      <c r="E755" s="29">
        <f>(C755-C$7)/C$8</f>
        <v>-932.99347259882529</v>
      </c>
      <c r="F755" s="29">
        <f>ROUND(2*E755,0)/2</f>
        <v>-933</v>
      </c>
      <c r="G755" s="28">
        <f>C755-(C$7+C$8*F755)</f>
        <v>6.3416000048164278E-3</v>
      </c>
      <c r="H755" s="29"/>
      <c r="I755" s="29">
        <f>G755</f>
        <v>6.3416000048164278E-3</v>
      </c>
      <c r="J755" s="29"/>
      <c r="K755" s="29"/>
      <c r="L755" s="29"/>
      <c r="N755" s="29"/>
      <c r="O755" s="29">
        <f ca="1">+C$11+C$12*F755</f>
        <v>5.8784890388926342E-2</v>
      </c>
      <c r="P755" s="29"/>
      <c r="Q755" s="83">
        <f>+C755-15018.5</f>
        <v>26577.785000000003</v>
      </c>
    </row>
    <row r="756" spans="1:33" x14ac:dyDescent="0.2">
      <c r="A756" s="29" t="s">
        <v>188</v>
      </c>
      <c r="B756" s="29"/>
      <c r="C756" s="28">
        <v>41627.374000000003</v>
      </c>
      <c r="D756" s="28"/>
      <c r="E756" s="1">
        <f>(C756-C$7)/C$8</f>
        <v>-900.99360270219165</v>
      </c>
      <c r="F756" s="1">
        <f>ROUND(2*E756,0)/2</f>
        <v>-901</v>
      </c>
      <c r="G756" s="2">
        <f>C756-(C$7+C$8*F756)</f>
        <v>6.2152000027708709E-3</v>
      </c>
      <c r="I756" s="1">
        <f>G756</f>
        <v>6.2152000027708709E-3</v>
      </c>
      <c r="Q756" s="84">
        <f>+C756-15018.5</f>
        <v>26608.874000000003</v>
      </c>
    </row>
    <row r="757" spans="1:33" x14ac:dyDescent="0.2">
      <c r="A757" s="29" t="s">
        <v>188</v>
      </c>
      <c r="B757" s="29"/>
      <c r="C757" s="28">
        <v>41627.375</v>
      </c>
      <c r="D757" s="28"/>
      <c r="E757" s="1">
        <f>(C757-C$7)/C$8</f>
        <v>-900.99257340341114</v>
      </c>
      <c r="F757" s="1">
        <f>ROUND(2*E757,0)/2</f>
        <v>-901</v>
      </c>
      <c r="G757" s="2">
        <f>C757-(C$7+C$8*F757)</f>
        <v>7.2151999993366189E-3</v>
      </c>
      <c r="I757" s="1">
        <f>G757</f>
        <v>7.2151999993366189E-3</v>
      </c>
      <c r="Q757" s="84">
        <f>+C757-15018.5</f>
        <v>26608.875</v>
      </c>
      <c r="AC757" s="1">
        <v>12</v>
      </c>
      <c r="AE757" s="1" t="s">
        <v>145</v>
      </c>
      <c r="AG757" s="1" t="s">
        <v>134</v>
      </c>
    </row>
    <row r="758" spans="1:33" x14ac:dyDescent="0.2">
      <c r="A758" s="29" t="s">
        <v>188</v>
      </c>
      <c r="B758" s="29"/>
      <c r="C758" s="28">
        <v>41628.345000000001</v>
      </c>
      <c r="D758" s="28"/>
      <c r="E758" s="1">
        <f>(C758-C$7)/C$8</f>
        <v>-899.9941535829031</v>
      </c>
      <c r="F758" s="1">
        <f>ROUND(2*E758,0)/2</f>
        <v>-900</v>
      </c>
      <c r="G758" s="2">
        <f>C758-(C$7+C$8*F758)</f>
        <v>5.6800000020302832E-3</v>
      </c>
      <c r="I758" s="1">
        <f>G758</f>
        <v>5.6800000020302832E-3</v>
      </c>
      <c r="Q758" s="84">
        <f>+C758-15018.5</f>
        <v>26609.845000000001</v>
      </c>
      <c r="AC758" s="1">
        <v>13</v>
      </c>
      <c r="AE758" s="1" t="s">
        <v>133</v>
      </c>
      <c r="AG758" s="1" t="s">
        <v>134</v>
      </c>
    </row>
    <row r="759" spans="1:33" x14ac:dyDescent="0.2">
      <c r="A759" s="29" t="s">
        <v>188</v>
      </c>
      <c r="B759" s="29"/>
      <c r="C759" s="28">
        <v>41628.35</v>
      </c>
      <c r="D759" s="28"/>
      <c r="E759" s="1">
        <f>(C759-C$7)/C$8</f>
        <v>-899.98900708898566</v>
      </c>
      <c r="F759" s="1">
        <f>ROUND(2*E759,0)/2</f>
        <v>-900</v>
      </c>
      <c r="G759" s="2">
        <f>C759-(C$7+C$8*F759)</f>
        <v>1.0679999999410938E-2</v>
      </c>
      <c r="I759" s="1">
        <f>G759</f>
        <v>1.0679999999410938E-2</v>
      </c>
      <c r="Q759" s="84">
        <f>+C759-15018.5</f>
        <v>26609.85</v>
      </c>
      <c r="AC759" s="1">
        <v>14</v>
      </c>
      <c r="AE759" s="1" t="s">
        <v>190</v>
      </c>
      <c r="AG759" s="1" t="s">
        <v>134</v>
      </c>
    </row>
    <row r="760" spans="1:33" x14ac:dyDescent="0.2">
      <c r="A760" s="29" t="s">
        <v>188</v>
      </c>
      <c r="B760" s="29"/>
      <c r="C760" s="28">
        <v>41629.317999999999</v>
      </c>
      <c r="D760" s="28"/>
      <c r="E760" s="1">
        <f>(C760-C$7)/C$8</f>
        <v>-898.99264586604625</v>
      </c>
      <c r="F760" s="1">
        <f>ROUND(2*E760,0)/2</f>
        <v>-899</v>
      </c>
      <c r="G760" s="2">
        <f>C760-(C$7+C$8*F760)</f>
        <v>7.1448000016971491E-3</v>
      </c>
      <c r="I760" s="1">
        <f>G760</f>
        <v>7.1448000016971491E-3</v>
      </c>
      <c r="Q760" s="84">
        <f>+C760-15018.5</f>
        <v>26610.817999999999</v>
      </c>
      <c r="AC760" s="1">
        <v>7</v>
      </c>
      <c r="AE760" s="1" t="s">
        <v>158</v>
      </c>
      <c r="AG760" s="1" t="s">
        <v>134</v>
      </c>
    </row>
    <row r="761" spans="1:33" x14ac:dyDescent="0.2">
      <c r="A761" s="29" t="s">
        <v>188</v>
      </c>
      <c r="B761" s="29"/>
      <c r="C761" s="28">
        <v>41631.26</v>
      </c>
      <c r="D761" s="28"/>
      <c r="E761" s="1">
        <f>(C761-C$7)/C$8</f>
        <v>-896.99374762746186</v>
      </c>
      <c r="F761" s="1">
        <f>ROUND(2*E761,0)/2</f>
        <v>-897</v>
      </c>
      <c r="G761" s="2">
        <f>C761-(C$7+C$8*F761)</f>
        <v>6.0744000074919313E-3</v>
      </c>
      <c r="I761" s="1">
        <f>G761</f>
        <v>6.0744000074919313E-3</v>
      </c>
      <c r="Q761" s="84">
        <f>+C761-15018.5</f>
        <v>26612.760000000002</v>
      </c>
      <c r="AC761" s="1">
        <v>8</v>
      </c>
      <c r="AE761" s="1" t="s">
        <v>190</v>
      </c>
      <c r="AG761" s="1" t="s">
        <v>134</v>
      </c>
    </row>
    <row r="762" spans="1:33" x14ac:dyDescent="0.2">
      <c r="A762" s="29" t="s">
        <v>188</v>
      </c>
      <c r="B762" s="29"/>
      <c r="C762" s="28">
        <v>41632.232000000004</v>
      </c>
      <c r="D762" s="28"/>
      <c r="E762" s="1">
        <f>(C762-C$7)/C$8</f>
        <v>-895.9932692093854</v>
      </c>
      <c r="F762" s="1">
        <f>ROUND(2*E762,0)/2</f>
        <v>-896</v>
      </c>
      <c r="G762" s="2">
        <f>C762-(C$7+C$8*F762)</f>
        <v>6.5392000033170916E-3</v>
      </c>
      <c r="I762" s="1">
        <f>G762</f>
        <v>6.5392000033170916E-3</v>
      </c>
      <c r="Q762" s="84">
        <f>+C762-15018.5</f>
        <v>26613.732000000004</v>
      </c>
      <c r="AC762" s="1">
        <v>10</v>
      </c>
      <c r="AE762" s="1" t="s">
        <v>133</v>
      </c>
      <c r="AG762" s="1" t="s">
        <v>134</v>
      </c>
    </row>
    <row r="763" spans="1:33" x14ac:dyDescent="0.2">
      <c r="A763" s="33" t="s">
        <v>161</v>
      </c>
      <c r="B763" s="32" t="s">
        <v>52</v>
      </c>
      <c r="C763" s="33">
        <v>41661.379999999997</v>
      </c>
      <c r="D763" s="33" t="s">
        <v>42</v>
      </c>
      <c r="E763" s="29">
        <f>(C763-C$7)/C$8</f>
        <v>-865.99126825255564</v>
      </c>
      <c r="F763" s="29">
        <f>ROUND(2*E763,0)/2</f>
        <v>-866</v>
      </c>
      <c r="G763" s="28">
        <f>C763-(C$7+C$8*F763)</f>
        <v>8.4831999993184581E-3</v>
      </c>
      <c r="H763" s="29"/>
      <c r="I763" s="29"/>
      <c r="J763" s="29">
        <f>G763</f>
        <v>8.4831999993184581E-3</v>
      </c>
      <c r="K763" s="29"/>
      <c r="L763" s="29"/>
      <c r="N763" s="29"/>
      <c r="O763" s="29">
        <f ca="1">+C$11+C$12*F763</f>
        <v>5.8174435018542733E-2</v>
      </c>
      <c r="P763" s="29"/>
      <c r="Q763" s="83">
        <f>+C763-15018.5</f>
        <v>26642.879999999997</v>
      </c>
      <c r="AC763" s="1">
        <v>7</v>
      </c>
      <c r="AE763" s="1" t="s">
        <v>145</v>
      </c>
      <c r="AG763" s="1" t="s">
        <v>134</v>
      </c>
    </row>
    <row r="764" spans="1:33" x14ac:dyDescent="0.2">
      <c r="A764" s="29" t="s">
        <v>191</v>
      </c>
      <c r="B764" s="29"/>
      <c r="C764" s="28">
        <v>41663.321000000004</v>
      </c>
      <c r="D764" s="28"/>
      <c r="E764" s="1">
        <f>(C764-C$7)/C$8</f>
        <v>-863.99339931275176</v>
      </c>
      <c r="F764" s="1">
        <f>ROUND(2*E764,0)/2</f>
        <v>-864</v>
      </c>
      <c r="G764" s="2">
        <f>C764-(C$7+C$8*F764)</f>
        <v>6.4128000085474923E-3</v>
      </c>
      <c r="I764" s="1">
        <f>G764</f>
        <v>6.4128000085474923E-3</v>
      </c>
      <c r="Q764" s="84">
        <f>+C764-15018.5</f>
        <v>26644.821000000004</v>
      </c>
    </row>
    <row r="765" spans="1:33" x14ac:dyDescent="0.2">
      <c r="A765" s="33" t="s">
        <v>161</v>
      </c>
      <c r="B765" s="32" t="s">
        <v>52</v>
      </c>
      <c r="C765" s="33">
        <v>41663.322</v>
      </c>
      <c r="D765" s="33" t="s">
        <v>42</v>
      </c>
      <c r="E765" s="29">
        <f>(C765-C$7)/C$8</f>
        <v>-863.99237001397125</v>
      </c>
      <c r="F765" s="29">
        <f>ROUND(2*E765,0)/2</f>
        <v>-864</v>
      </c>
      <c r="G765" s="28">
        <f>C765-(C$7+C$8*F765)</f>
        <v>7.4128000051132403E-3</v>
      </c>
      <c r="H765" s="29"/>
      <c r="I765" s="29"/>
      <c r="J765" s="29">
        <f>G765</f>
        <v>7.4128000051132403E-3</v>
      </c>
      <c r="K765" s="29"/>
      <c r="L765" s="29"/>
      <c r="N765" s="29"/>
      <c r="O765" s="29">
        <f ca="1">+C$11+C$12*F765</f>
        <v>5.8156212470173073E-2</v>
      </c>
      <c r="P765" s="29"/>
      <c r="Q765" s="83">
        <f>+C765-15018.5</f>
        <v>26644.822</v>
      </c>
      <c r="AC765" s="1">
        <v>10</v>
      </c>
      <c r="AE765" s="1" t="s">
        <v>133</v>
      </c>
      <c r="AG765" s="1" t="s">
        <v>134</v>
      </c>
    </row>
    <row r="766" spans="1:33" x14ac:dyDescent="0.2">
      <c r="A766" s="29" t="s">
        <v>191</v>
      </c>
      <c r="B766" s="29"/>
      <c r="C766" s="28">
        <v>41664.288999999997</v>
      </c>
      <c r="D766" s="28"/>
      <c r="E766" s="1">
        <f>(C766-C$7)/C$8</f>
        <v>-862.99703808981974</v>
      </c>
      <c r="F766" s="1">
        <f>ROUND(2*E766,0)/2</f>
        <v>-863</v>
      </c>
      <c r="G766" s="2">
        <f>C766-(C$7+C$8*F766)</f>
        <v>2.8775999962817878E-3</v>
      </c>
      <c r="I766" s="1">
        <f>G766</f>
        <v>2.8775999962817878E-3</v>
      </c>
      <c r="Q766" s="84">
        <f>+C766-15018.5</f>
        <v>26645.788999999997</v>
      </c>
    </row>
    <row r="767" spans="1:33" x14ac:dyDescent="0.2">
      <c r="A767" s="29" t="s">
        <v>191</v>
      </c>
      <c r="B767" s="29"/>
      <c r="C767" s="28">
        <v>41664.296000000002</v>
      </c>
      <c r="D767" s="28"/>
      <c r="E767" s="1">
        <f>(C767-C$7)/C$8</f>
        <v>-862.98983299832639</v>
      </c>
      <c r="F767" s="1">
        <f>ROUND(2*E767,0)/2</f>
        <v>-863</v>
      </c>
      <c r="G767" s="2">
        <f>C767-(C$7+C$8*F767)</f>
        <v>9.8776000013458543E-3</v>
      </c>
      <c r="I767" s="1">
        <f>G767</f>
        <v>9.8776000013458543E-3</v>
      </c>
      <c r="Q767" s="84">
        <f>+C767-15018.5</f>
        <v>26645.796000000002</v>
      </c>
      <c r="AC767" s="1">
        <v>9</v>
      </c>
      <c r="AE767" s="1" t="s">
        <v>158</v>
      </c>
      <c r="AG767" s="1" t="s">
        <v>134</v>
      </c>
    </row>
    <row r="768" spans="1:33" x14ac:dyDescent="0.2">
      <c r="A768" s="26" t="s">
        <v>192</v>
      </c>
      <c r="B768" s="27" t="s">
        <v>52</v>
      </c>
      <c r="C768" s="26">
        <v>41687.605000000003</v>
      </c>
      <c r="D768" s="2"/>
      <c r="E768" s="29">
        <f>(C768-C$7)/C$8</f>
        <v>-838.9979076414262</v>
      </c>
      <c r="F768" s="29">
        <f>ROUND(2*E768,0)/2</f>
        <v>-839</v>
      </c>
      <c r="G768" s="28">
        <f>C768-(C$7+C$8*F768)</f>
        <v>2.0328000027802773E-3</v>
      </c>
      <c r="H768" s="29"/>
      <c r="I768" s="29">
        <f>G768</f>
        <v>2.0328000027802773E-3</v>
      </c>
      <c r="J768" s="29"/>
      <c r="K768" s="29"/>
      <c r="L768" s="29"/>
      <c r="N768" s="29"/>
      <c r="O768" s="29">
        <f ca="1">+C$11+C$12*F768</f>
        <v>5.792843061555232E-2</v>
      </c>
      <c r="P768" s="29"/>
      <c r="Q768" s="83">
        <f>+C768-15018.5</f>
        <v>26669.105000000003</v>
      </c>
      <c r="AC768" s="1">
        <v>13</v>
      </c>
      <c r="AE768" s="1" t="s">
        <v>190</v>
      </c>
      <c r="AG768" s="1" t="s">
        <v>134</v>
      </c>
    </row>
    <row r="769" spans="1:33" x14ac:dyDescent="0.2">
      <c r="A769" s="26" t="s">
        <v>192</v>
      </c>
      <c r="B769" s="27" t="s">
        <v>52</v>
      </c>
      <c r="C769" s="26">
        <v>41688.578999999998</v>
      </c>
      <c r="D769" s="2"/>
      <c r="E769" s="29">
        <f>(C769-C$7)/C$8</f>
        <v>-837.99537062578872</v>
      </c>
      <c r="F769" s="29">
        <f>ROUND(2*E769,0)/2</f>
        <v>-838</v>
      </c>
      <c r="G769" s="28">
        <f>C769-(C$7+C$8*F769)</f>
        <v>4.4975999990128912E-3</v>
      </c>
      <c r="H769" s="29"/>
      <c r="I769" s="29">
        <f>G769</f>
        <v>4.4975999990128912E-3</v>
      </c>
      <c r="J769" s="29"/>
      <c r="K769" s="29"/>
      <c r="L769" s="29"/>
      <c r="N769" s="29"/>
      <c r="O769" s="29">
        <f ca="1">+C$11+C$12*F769</f>
        <v>5.7919319341367494E-2</v>
      </c>
      <c r="P769" s="29"/>
      <c r="Q769" s="83">
        <f>+C769-15018.5</f>
        <v>26670.078999999998</v>
      </c>
    </row>
    <row r="770" spans="1:33" x14ac:dyDescent="0.2">
      <c r="A770" s="26" t="s">
        <v>192</v>
      </c>
      <c r="B770" s="27" t="s">
        <v>52</v>
      </c>
      <c r="C770" s="26">
        <v>41689.548000000003</v>
      </c>
      <c r="D770" s="2"/>
      <c r="E770" s="29">
        <f>(C770-C$7)/C$8</f>
        <v>-836.9979801040613</v>
      </c>
      <c r="F770" s="29">
        <f>ROUND(2*E770,0)/2</f>
        <v>-837</v>
      </c>
      <c r="G770" s="28">
        <f>C770-(C$7+C$8*F770)</f>
        <v>1.9624000051408075E-3</v>
      </c>
      <c r="H770" s="29"/>
      <c r="I770" s="29">
        <f>G770</f>
        <v>1.9624000051408075E-3</v>
      </c>
      <c r="J770" s="29"/>
      <c r="K770" s="29"/>
      <c r="L770" s="29"/>
      <c r="N770" s="29"/>
      <c r="O770" s="29">
        <f ca="1">+C$11+C$12*F770</f>
        <v>5.7910208067182667E-2</v>
      </c>
      <c r="P770" s="29"/>
      <c r="Q770" s="83">
        <f>+C770-15018.5</f>
        <v>26671.048000000003</v>
      </c>
    </row>
    <row r="771" spans="1:33" x14ac:dyDescent="0.2">
      <c r="A771" s="26" t="s">
        <v>192</v>
      </c>
      <c r="B771" s="27" t="s">
        <v>52</v>
      </c>
      <c r="C771" s="26">
        <v>41690.525000000001</v>
      </c>
      <c r="D771" s="2"/>
      <c r="E771" s="29">
        <f>(C771-C$7)/C$8</f>
        <v>-835.99235519206741</v>
      </c>
      <c r="F771" s="29">
        <f>ROUND(2*E771,0)/2</f>
        <v>-836</v>
      </c>
      <c r="G771" s="28">
        <f>C771-(C$7+C$8*F771)</f>
        <v>7.4272000056225806E-3</v>
      </c>
      <c r="H771" s="29"/>
      <c r="I771" s="29">
        <f>G771</f>
        <v>7.4272000056225806E-3</v>
      </c>
      <c r="J771" s="29"/>
      <c r="K771" s="29"/>
      <c r="L771" s="29"/>
      <c r="N771" s="29"/>
      <c r="O771" s="29">
        <f ca="1">+C$11+C$12*F771</f>
        <v>5.7901096792997833E-2</v>
      </c>
      <c r="P771" s="29"/>
      <c r="Q771" s="83">
        <f>+C771-15018.5</f>
        <v>26672.025000000001</v>
      </c>
    </row>
    <row r="772" spans="1:33" x14ac:dyDescent="0.2">
      <c r="A772" s="29" t="s">
        <v>191</v>
      </c>
      <c r="B772" s="29"/>
      <c r="C772" s="28">
        <v>41697.322999999997</v>
      </c>
      <c r="D772" s="28"/>
      <c r="E772" s="1">
        <f>(C772-C$7)/C$8</f>
        <v>-828.99518205825279</v>
      </c>
      <c r="F772" s="1">
        <f>ROUND(2*E772,0)/2</f>
        <v>-829</v>
      </c>
      <c r="G772" s="2">
        <f>C772-(C$7+C$8*F772)</f>
        <v>4.6807999970042147E-3</v>
      </c>
      <c r="I772" s="1">
        <f>G772</f>
        <v>4.6807999970042147E-3</v>
      </c>
      <c r="Q772" s="84">
        <f>+C772-15018.5</f>
        <v>26678.822999999997</v>
      </c>
    </row>
    <row r="773" spans="1:33" x14ac:dyDescent="0.2">
      <c r="A773" s="26" t="s">
        <v>192</v>
      </c>
      <c r="B773" s="27" t="s">
        <v>52</v>
      </c>
      <c r="C773" s="26">
        <v>41721.608</v>
      </c>
      <c r="D773" s="2"/>
      <c r="E773" s="29">
        <f>(C773-C$7)/C$8</f>
        <v>-803.99866108813922</v>
      </c>
      <c r="F773" s="29">
        <f>ROUND(2*E773,0)/2</f>
        <v>-804</v>
      </c>
      <c r="G773" s="28">
        <f>C773-(C$7+C$8*F773)</f>
        <v>1.3008000023546629E-3</v>
      </c>
      <c r="H773" s="29"/>
      <c r="I773" s="29">
        <f>G773</f>
        <v>1.3008000023546629E-3</v>
      </c>
      <c r="J773" s="29"/>
      <c r="K773" s="29"/>
      <c r="L773" s="29"/>
      <c r="N773" s="29"/>
      <c r="O773" s="29">
        <f ca="1">+C$11+C$12*F773</f>
        <v>5.7609536019083273E-2</v>
      </c>
      <c r="P773" s="29"/>
      <c r="Q773" s="83">
        <f>+C773-15018.5</f>
        <v>26703.108</v>
      </c>
      <c r="AC773" s="1">
        <v>7</v>
      </c>
      <c r="AE773" s="1" t="s">
        <v>145</v>
      </c>
      <c r="AG773" s="1" t="s">
        <v>134</v>
      </c>
    </row>
    <row r="774" spans="1:33" x14ac:dyDescent="0.2">
      <c r="A774" s="26" t="s">
        <v>192</v>
      </c>
      <c r="B774" s="27" t="s">
        <v>52</v>
      </c>
      <c r="C774" s="26">
        <v>41723.553999999996</v>
      </c>
      <c r="D774" s="2"/>
      <c r="E774" s="29">
        <f>(C774-C$7)/C$8</f>
        <v>-801.99564565442529</v>
      </c>
      <c r="F774" s="29">
        <f>ROUND(2*E774,0)/2</f>
        <v>-802</v>
      </c>
      <c r="G774" s="28">
        <f>C774-(C$7+C$8*F774)</f>
        <v>4.2304000016883947E-3</v>
      </c>
      <c r="H774" s="29"/>
      <c r="I774" s="29">
        <f>G774</f>
        <v>4.2304000016883947E-3</v>
      </c>
      <c r="J774" s="29"/>
      <c r="K774" s="29"/>
      <c r="L774" s="29"/>
      <c r="N774" s="29"/>
      <c r="O774" s="29">
        <f ca="1">+C$11+C$12*F774</f>
        <v>5.7591313470713612E-2</v>
      </c>
      <c r="P774" s="29"/>
      <c r="Q774" s="83">
        <f>+C774-15018.5</f>
        <v>26705.053999999996</v>
      </c>
    </row>
    <row r="775" spans="1:33" x14ac:dyDescent="0.2">
      <c r="A775" s="29" t="s">
        <v>193</v>
      </c>
      <c r="B775" s="29"/>
      <c r="C775" s="28">
        <v>41725.498</v>
      </c>
      <c r="D775" s="28"/>
      <c r="E775" s="1">
        <f>(C775-C$7)/C$8</f>
        <v>-799.99468881827249</v>
      </c>
      <c r="F775" s="1">
        <f>ROUND(2*E775,0)/2</f>
        <v>-800</v>
      </c>
      <c r="G775" s="2">
        <f>C775-(C$7+C$8*F775)</f>
        <v>5.1600000006146729E-3</v>
      </c>
      <c r="I775" s="1">
        <f>G775</f>
        <v>5.1600000006146729E-3</v>
      </c>
      <c r="Q775" s="84">
        <f>+C775-15018.5</f>
        <v>26706.998</v>
      </c>
    </row>
    <row r="776" spans="1:33" x14ac:dyDescent="0.2">
      <c r="A776" s="29" t="s">
        <v>160</v>
      </c>
      <c r="B776" s="29"/>
      <c r="C776" s="28">
        <v>41864.426399999997</v>
      </c>
      <c r="D776" s="28"/>
      <c r="E776" s="1">
        <f>(C776-C$7)/C$8</f>
        <v>-656.99585563137703</v>
      </c>
      <c r="F776" s="1">
        <f>ROUND(2*E776,0)/2</f>
        <v>-657</v>
      </c>
      <c r="G776" s="2">
        <f>C776-(C$7+C$8*F776)</f>
        <v>4.026399998110719E-3</v>
      </c>
      <c r="J776" s="1">
        <f>G776</f>
        <v>4.026399998110719E-3</v>
      </c>
      <c r="Q776" s="84">
        <f>+C776-15018.5</f>
        <v>26845.926399999997</v>
      </c>
      <c r="AC776" s="1">
        <v>8</v>
      </c>
      <c r="AE776" s="1" t="s">
        <v>194</v>
      </c>
      <c r="AG776" s="1" t="s">
        <v>134</v>
      </c>
    </row>
    <row r="777" spans="1:33" x14ac:dyDescent="0.2">
      <c r="A777" s="29" t="s">
        <v>195</v>
      </c>
      <c r="B777" s="29"/>
      <c r="C777" s="28">
        <v>41917.858999999997</v>
      </c>
      <c r="D777" s="28"/>
      <c r="E777" s="1">
        <f>(C777-C$7)/C$8</f>
        <v>-601.99774542394448</v>
      </c>
      <c r="F777" s="1">
        <f>ROUND(2*E777,0)/2</f>
        <v>-602</v>
      </c>
      <c r="G777" s="2">
        <f>C777-(C$7+C$8*F777)</f>
        <v>2.1904000022914261E-3</v>
      </c>
      <c r="I777" s="1">
        <f>G777</f>
        <v>2.1904000022914261E-3</v>
      </c>
      <c r="Q777" s="84">
        <f>+C777-15018.5</f>
        <v>26899.358999999997</v>
      </c>
    </row>
    <row r="778" spans="1:33" x14ac:dyDescent="0.2">
      <c r="A778" s="29" t="s">
        <v>195</v>
      </c>
      <c r="B778" s="29"/>
      <c r="C778" s="28">
        <v>41919.802000000003</v>
      </c>
      <c r="D778" s="28"/>
      <c r="E778" s="1">
        <f>(C778-C$7)/C$8</f>
        <v>-599.99781788657208</v>
      </c>
      <c r="F778" s="1">
        <f>ROUND(2*E778,0)/2</f>
        <v>-600</v>
      </c>
      <c r="G778" s="2">
        <f>C778-(C$7+C$8*F778)</f>
        <v>2.1200000046519563E-3</v>
      </c>
      <c r="I778" s="1">
        <f>G778</f>
        <v>2.1200000046519563E-3</v>
      </c>
      <c r="Q778" s="84">
        <f>+C778-15018.5</f>
        <v>26901.302000000003</v>
      </c>
      <c r="AC778" s="1">
        <v>23</v>
      </c>
      <c r="AE778" s="1" t="s">
        <v>194</v>
      </c>
      <c r="AG778" s="1" t="s">
        <v>134</v>
      </c>
    </row>
    <row r="779" spans="1:33" x14ac:dyDescent="0.2">
      <c r="A779" s="29" t="s">
        <v>195</v>
      </c>
      <c r="B779" s="29"/>
      <c r="C779" s="28">
        <v>41922.716999999997</v>
      </c>
      <c r="D779" s="28"/>
      <c r="E779" s="1">
        <f>(C779-C$7)/C$8</f>
        <v>-596.99741193113823</v>
      </c>
      <c r="F779" s="1">
        <f>ROUND(2*E779,0)/2</f>
        <v>-597</v>
      </c>
      <c r="G779" s="2">
        <f>C779-(C$7+C$8*F779)</f>
        <v>2.5144000028376468E-3</v>
      </c>
      <c r="I779" s="1">
        <f>G779</f>
        <v>2.5144000028376468E-3</v>
      </c>
      <c r="Q779" s="84">
        <f>+C779-15018.5</f>
        <v>26904.216999999997</v>
      </c>
      <c r="AC779" s="1">
        <v>10</v>
      </c>
      <c r="AE779" s="1" t="s">
        <v>194</v>
      </c>
      <c r="AG779" s="1" t="s">
        <v>134</v>
      </c>
    </row>
    <row r="780" spans="1:33" x14ac:dyDescent="0.2">
      <c r="A780" s="29" t="s">
        <v>195</v>
      </c>
      <c r="B780" s="29"/>
      <c r="C780" s="28">
        <v>41922.718999999997</v>
      </c>
      <c r="D780" s="28"/>
      <c r="E780" s="1">
        <f>(C780-C$7)/C$8</f>
        <v>-596.99535333356982</v>
      </c>
      <c r="F780" s="1">
        <f>ROUND(2*E780,0)/2</f>
        <v>-597</v>
      </c>
      <c r="G780" s="2">
        <f>C780-(C$7+C$8*F780)</f>
        <v>4.5144000032451004E-3</v>
      </c>
      <c r="I780" s="1">
        <f>G780</f>
        <v>4.5144000032451004E-3</v>
      </c>
      <c r="Q780" s="84">
        <f>+C780-15018.5</f>
        <v>26904.218999999997</v>
      </c>
      <c r="AC780" s="1">
        <v>10</v>
      </c>
      <c r="AE780" s="1" t="s">
        <v>194</v>
      </c>
      <c r="AG780" s="1" t="s">
        <v>134</v>
      </c>
    </row>
    <row r="781" spans="1:33" x14ac:dyDescent="0.2">
      <c r="A781" s="29" t="s">
        <v>195</v>
      </c>
      <c r="B781" s="29"/>
      <c r="C781" s="28">
        <v>41923.69</v>
      </c>
      <c r="D781" s="28"/>
      <c r="E781" s="1">
        <f>(C781-C$7)/C$8</f>
        <v>-595.99590421427388</v>
      </c>
      <c r="F781" s="1">
        <f>ROUND(2*E781,0)/2</f>
        <v>-596</v>
      </c>
      <c r="G781" s="2">
        <f>C781-(C$7+C$8*F781)</f>
        <v>3.9792000025045127E-3</v>
      </c>
      <c r="I781" s="1">
        <f>G781</f>
        <v>3.9792000025045127E-3</v>
      </c>
      <c r="Q781" s="84">
        <f>+C781-15018.5</f>
        <v>26905.190000000002</v>
      </c>
      <c r="AC781" s="1">
        <v>8</v>
      </c>
      <c r="AE781" s="1" t="s">
        <v>196</v>
      </c>
      <c r="AG781" s="1" t="s">
        <v>134</v>
      </c>
    </row>
    <row r="782" spans="1:33" x14ac:dyDescent="0.2">
      <c r="A782" s="29" t="s">
        <v>195</v>
      </c>
      <c r="B782" s="29"/>
      <c r="C782" s="28">
        <v>41926.603999999999</v>
      </c>
      <c r="D782" s="28"/>
      <c r="E782" s="1">
        <f>(C782-C$7)/C$8</f>
        <v>-592.99652755762054</v>
      </c>
      <c r="F782" s="1">
        <f>ROUND(2*E782,0)/2</f>
        <v>-593</v>
      </c>
      <c r="G782" s="2">
        <f>C782-(C$7+C$8*F782)</f>
        <v>3.3736000041244552E-3</v>
      </c>
      <c r="I782" s="1">
        <f>G782</f>
        <v>3.3736000041244552E-3</v>
      </c>
      <c r="Q782" s="84">
        <f>+C782-15018.5</f>
        <v>26908.103999999999</v>
      </c>
      <c r="AC782" s="1">
        <v>20</v>
      </c>
      <c r="AE782" s="1" t="s">
        <v>194</v>
      </c>
      <c r="AG782" s="1" t="s">
        <v>134</v>
      </c>
    </row>
    <row r="783" spans="1:33" x14ac:dyDescent="0.2">
      <c r="A783" s="29" t="s">
        <v>195</v>
      </c>
      <c r="B783" s="29"/>
      <c r="C783" s="28">
        <v>41927.576000000001</v>
      </c>
      <c r="D783" s="28"/>
      <c r="E783" s="1">
        <f>(C783-C$7)/C$8</f>
        <v>-591.99604913954408</v>
      </c>
      <c r="F783" s="1">
        <f>ROUND(2*E783,0)/2</f>
        <v>-592</v>
      </c>
      <c r="G783" s="2">
        <f>C783-(C$7+C$8*F783)</f>
        <v>3.8383999999496154E-3</v>
      </c>
      <c r="I783" s="1">
        <f>G783</f>
        <v>3.8383999999496154E-3</v>
      </c>
      <c r="Q783" s="84">
        <f>+C783-15018.5</f>
        <v>26909.076000000001</v>
      </c>
      <c r="AC783" s="1">
        <v>6</v>
      </c>
      <c r="AE783" s="1" t="s">
        <v>145</v>
      </c>
      <c r="AG783" s="1" t="s">
        <v>134</v>
      </c>
    </row>
    <row r="784" spans="1:33" x14ac:dyDescent="0.2">
      <c r="A784" s="26" t="s">
        <v>197</v>
      </c>
      <c r="B784" s="27" t="s">
        <v>52</v>
      </c>
      <c r="C784" s="26">
        <v>41930.4905</v>
      </c>
      <c r="D784" s="2"/>
      <c r="E784" s="29">
        <f>(C784-C$7)/C$8</f>
        <v>-588.9961578334968</v>
      </c>
      <c r="F784" s="29">
        <f>ROUND(2*E784,0)/2</f>
        <v>-589</v>
      </c>
      <c r="G784" s="28">
        <f>C784-(C$7+C$8*F784)</f>
        <v>3.7328000034904107E-3</v>
      </c>
      <c r="H784" s="29"/>
      <c r="I784" s="29"/>
      <c r="J784" s="29"/>
      <c r="K784" s="29">
        <f>G784</f>
        <v>3.7328000034904107E-3</v>
      </c>
      <c r="L784" s="29"/>
      <c r="N784" s="29"/>
      <c r="O784" s="29">
        <f ca="1">+C$11+C$12*F784</f>
        <v>5.5650612069344838E-2</v>
      </c>
      <c r="P784" s="29"/>
      <c r="Q784" s="83">
        <f>+C784-15018.5</f>
        <v>26911.9905</v>
      </c>
      <c r="AC784" s="1">
        <v>7</v>
      </c>
      <c r="AE784" s="1" t="s">
        <v>145</v>
      </c>
      <c r="AG784" s="1" t="s">
        <v>134</v>
      </c>
    </row>
    <row r="785" spans="1:33" x14ac:dyDescent="0.2">
      <c r="A785" s="26" t="s">
        <v>197</v>
      </c>
      <c r="B785" s="27" t="s">
        <v>52</v>
      </c>
      <c r="C785" s="26">
        <v>41931.462500000001</v>
      </c>
      <c r="D785" s="2"/>
      <c r="E785" s="29">
        <f>(C785-C$7)/C$8</f>
        <v>-587.99567941542034</v>
      </c>
      <c r="F785" s="29">
        <f>ROUND(2*E785,0)/2</f>
        <v>-588</v>
      </c>
      <c r="G785" s="28">
        <f>C785-(C$7+C$8*F785)</f>
        <v>4.1976000065915287E-3</v>
      </c>
      <c r="H785" s="29"/>
      <c r="I785" s="29"/>
      <c r="J785" s="29"/>
      <c r="K785" s="29">
        <f>G785</f>
        <v>4.1976000065915287E-3</v>
      </c>
      <c r="L785" s="29"/>
      <c r="N785" s="29"/>
      <c r="O785" s="29">
        <f ca="1">+C$11+C$12*F785</f>
        <v>5.5641500795160004E-2</v>
      </c>
      <c r="P785" s="29"/>
      <c r="Q785" s="83">
        <f>+C785-15018.5</f>
        <v>26912.962500000001</v>
      </c>
    </row>
    <row r="786" spans="1:33" x14ac:dyDescent="0.2">
      <c r="A786" s="29" t="s">
        <v>195</v>
      </c>
      <c r="B786" s="29"/>
      <c r="C786" s="28">
        <v>41934.372000000003</v>
      </c>
      <c r="D786" s="28"/>
      <c r="E786" s="1">
        <f>(C786-C$7)/C$8</f>
        <v>-585.00093460329037</v>
      </c>
      <c r="F786" s="1">
        <f>ROUND(2*E786,0)/2</f>
        <v>-585</v>
      </c>
      <c r="G786" s="2">
        <f>C786-(C$7+C$8*F786)</f>
        <v>-9.0799999452428892E-4</v>
      </c>
      <c r="I786" s="1">
        <f>G786</f>
        <v>-9.0799999452428892E-4</v>
      </c>
      <c r="Q786" s="84">
        <f>+C786-15018.5</f>
        <v>26915.872000000003</v>
      </c>
    </row>
    <row r="787" spans="1:33" x14ac:dyDescent="0.2">
      <c r="A787" s="26" t="s">
        <v>192</v>
      </c>
      <c r="B787" s="27" t="s">
        <v>52</v>
      </c>
      <c r="C787" s="26">
        <v>41961.578999999998</v>
      </c>
      <c r="D787" s="2"/>
      <c r="E787" s="29">
        <f>(C787-C$7)/C$8</f>
        <v>-556.9968025862571</v>
      </c>
      <c r="F787" s="29">
        <f>ROUND(2*E787,0)/2</f>
        <v>-557</v>
      </c>
      <c r="G787" s="28">
        <f>C787-(C$7+C$8*F787)</f>
        <v>3.106399999524001E-3</v>
      </c>
      <c r="H787" s="29"/>
      <c r="I787" s="29">
        <f>G787</f>
        <v>3.106399999524001E-3</v>
      </c>
      <c r="J787" s="29"/>
      <c r="K787" s="29"/>
      <c r="L787" s="29"/>
      <c r="N787" s="29"/>
      <c r="O787" s="29">
        <f ca="1">+C$11+C$12*F787</f>
        <v>5.5359051295430277E-2</v>
      </c>
      <c r="P787" s="29"/>
      <c r="Q787" s="83">
        <f>+C787-15018.5</f>
        <v>26943.078999999998</v>
      </c>
      <c r="AC787" s="1">
        <v>10</v>
      </c>
      <c r="AE787" s="1" t="s">
        <v>133</v>
      </c>
      <c r="AG787" s="1" t="s">
        <v>134</v>
      </c>
    </row>
    <row r="788" spans="1:33" x14ac:dyDescent="0.2">
      <c r="A788" s="33" t="s">
        <v>198</v>
      </c>
      <c r="B788" s="32"/>
      <c r="C788" s="28">
        <v>41981.306600000004</v>
      </c>
      <c r="D788" s="28"/>
      <c r="E788" s="1">
        <f>(C788-C$7)/C$8</f>
        <v>-536.69120789446868</v>
      </c>
      <c r="F788" s="1">
        <f>ROUND(2*E788,0)/2</f>
        <v>-536.5</v>
      </c>
      <c r="O788" s="1">
        <f ca="1">+C$11+C$12*F788</f>
        <v>5.5172270174641262E-2</v>
      </c>
      <c r="Q788" s="84">
        <f>+C788-15018.5</f>
        <v>26962.806600000004</v>
      </c>
      <c r="T788" s="1">
        <f>C788-(C$7+C$8*F788)</f>
        <v>-0.18576519999623997</v>
      </c>
    </row>
    <row r="789" spans="1:33" x14ac:dyDescent="0.2">
      <c r="A789" s="26" t="s">
        <v>192</v>
      </c>
      <c r="B789" s="27" t="s">
        <v>52</v>
      </c>
      <c r="C789" s="26">
        <v>41990.724999999999</v>
      </c>
      <c r="D789" s="2"/>
      <c r="E789" s="29">
        <f>(C789-C$7)/C$8</f>
        <v>-526.99686022698836</v>
      </c>
      <c r="F789" s="29">
        <f>ROUND(2*E789,0)/2</f>
        <v>-527</v>
      </c>
      <c r="G789" s="28">
        <f>C789-(C$7+C$8*F789)</f>
        <v>3.0504000023938715E-3</v>
      </c>
      <c r="H789" s="29"/>
      <c r="I789" s="29">
        <f>G789</f>
        <v>3.0504000023938715E-3</v>
      </c>
      <c r="J789" s="29"/>
      <c r="K789" s="29"/>
      <c r="L789" s="29"/>
      <c r="N789" s="29"/>
      <c r="O789" s="29">
        <f ca="1">+C$11+C$12*F789</f>
        <v>5.5085713069885377E-2</v>
      </c>
      <c r="P789" s="29"/>
      <c r="Q789" s="83">
        <f>+C789-15018.5</f>
        <v>26972.224999999999</v>
      </c>
    </row>
    <row r="790" spans="1:33" x14ac:dyDescent="0.2">
      <c r="A790" s="29" t="s">
        <v>195</v>
      </c>
      <c r="B790" s="29"/>
      <c r="C790" s="28">
        <v>41992.271000000001</v>
      </c>
      <c r="D790" s="28"/>
      <c r="E790" s="1">
        <f>(C790-C$7)/C$8</f>
        <v>-525.40556430687957</v>
      </c>
      <c r="F790" s="1">
        <f>ROUND(2*E790,0)/2</f>
        <v>-525.5</v>
      </c>
      <c r="I790" s="1">
        <f>T790</f>
        <v>9.1747600003145635E-2</v>
      </c>
      <c r="Q790" s="84">
        <f>+C790-15018.5</f>
        <v>26973.771000000001</v>
      </c>
      <c r="T790" s="1">
        <f>C790-(C$7+C$8*F790)</f>
        <v>9.1747600003145635E-2</v>
      </c>
    </row>
    <row r="791" spans="1:33" x14ac:dyDescent="0.2">
      <c r="A791" s="29" t="s">
        <v>199</v>
      </c>
      <c r="B791" s="29"/>
      <c r="C791" s="28">
        <v>42004.326999999997</v>
      </c>
      <c r="D791" s="28"/>
      <c r="E791" s="1">
        <f>(C791-C$7)/C$8</f>
        <v>-512.99633816664618</v>
      </c>
      <c r="F791" s="1">
        <f>ROUND(2*E791,0)/2</f>
        <v>-513</v>
      </c>
      <c r="G791" s="2">
        <f>C791-(C$7+C$8*F791)</f>
        <v>3.5576000009314157E-3</v>
      </c>
      <c r="I791" s="1">
        <f>G791</f>
        <v>3.5576000009314157E-3</v>
      </c>
      <c r="Q791" s="84">
        <f>+C791-15018.5</f>
        <v>26985.826999999997</v>
      </c>
      <c r="AC791" s="1">
        <v>9</v>
      </c>
      <c r="AE791" s="1" t="s">
        <v>200</v>
      </c>
      <c r="AG791" s="1" t="s">
        <v>134</v>
      </c>
    </row>
    <row r="792" spans="1:33" x14ac:dyDescent="0.2">
      <c r="A792" s="29" t="s">
        <v>199</v>
      </c>
      <c r="B792" s="29"/>
      <c r="C792" s="28">
        <v>42005.298999999999</v>
      </c>
      <c r="D792" s="28"/>
      <c r="E792" s="1">
        <f>(C792-C$7)/C$8</f>
        <v>-511.99585974856973</v>
      </c>
      <c r="F792" s="1">
        <f>ROUND(2*E792,0)/2</f>
        <v>-512</v>
      </c>
      <c r="G792" s="2">
        <f>C792-(C$7+C$8*F792)</f>
        <v>4.0224000040325336E-3</v>
      </c>
      <c r="I792" s="1">
        <f>G792</f>
        <v>4.0224000040325336E-3</v>
      </c>
      <c r="Q792" s="84">
        <f>+C792-15018.5</f>
        <v>26986.798999999999</v>
      </c>
      <c r="AC792" s="1">
        <v>10</v>
      </c>
      <c r="AE792" s="1" t="s">
        <v>133</v>
      </c>
      <c r="AG792" s="1" t="s">
        <v>134</v>
      </c>
    </row>
    <row r="793" spans="1:33" x14ac:dyDescent="0.2">
      <c r="A793" s="29" t="s">
        <v>199</v>
      </c>
      <c r="B793" s="29"/>
      <c r="C793" s="28">
        <v>42006.27</v>
      </c>
      <c r="D793" s="28"/>
      <c r="E793" s="1">
        <f>(C793-C$7)/C$8</f>
        <v>-510.99641062928129</v>
      </c>
      <c r="F793" s="1">
        <f>ROUND(2*E793,0)/2</f>
        <v>-511</v>
      </c>
      <c r="G793" s="2">
        <f>C793-(C$7+C$8*F793)</f>
        <v>3.4871999960159883E-3</v>
      </c>
      <c r="I793" s="1">
        <f>G793</f>
        <v>3.4871999960159883E-3</v>
      </c>
      <c r="Q793" s="84">
        <f>+C793-15018.5</f>
        <v>26987.769999999997</v>
      </c>
      <c r="AC793" s="1">
        <v>8</v>
      </c>
      <c r="AE793" s="1" t="s">
        <v>145</v>
      </c>
      <c r="AG793" s="1" t="s">
        <v>134</v>
      </c>
    </row>
    <row r="794" spans="1:33" x14ac:dyDescent="0.2">
      <c r="A794" s="29" t="s">
        <v>199</v>
      </c>
      <c r="B794" s="29"/>
      <c r="C794" s="28">
        <v>42007.241999999998</v>
      </c>
      <c r="D794" s="28"/>
      <c r="E794" s="1">
        <f>(C794-C$7)/C$8</f>
        <v>-509.99593221120483</v>
      </c>
      <c r="F794" s="1">
        <f>ROUND(2*E794,0)/2</f>
        <v>-510</v>
      </c>
      <c r="G794" s="2">
        <f>C794-(C$7+C$8*F794)</f>
        <v>3.9519999991171062E-3</v>
      </c>
      <c r="I794" s="1">
        <f>G794</f>
        <v>3.9519999991171062E-3</v>
      </c>
      <c r="Q794" s="84">
        <f>+C794-15018.5</f>
        <v>26988.741999999998</v>
      </c>
      <c r="AC794" s="1">
        <v>15</v>
      </c>
      <c r="AE794" s="1" t="s">
        <v>133</v>
      </c>
      <c r="AG794" s="1" t="s">
        <v>134</v>
      </c>
    </row>
    <row r="795" spans="1:33" x14ac:dyDescent="0.2">
      <c r="A795" s="26" t="s">
        <v>192</v>
      </c>
      <c r="B795" s="27" t="s">
        <v>52</v>
      </c>
      <c r="C795" s="26">
        <v>42024.732000000004</v>
      </c>
      <c r="D795" s="2"/>
      <c r="E795" s="29">
        <f>(C795-C$7)/C$8</f>
        <v>-491.99349647855695</v>
      </c>
      <c r="F795" s="29">
        <f>ROUND(2*E795,0)/2</f>
        <v>-492</v>
      </c>
      <c r="G795" s="28">
        <f>C795-(C$7+C$8*F795)</f>
        <v>6.3184000027831644E-3</v>
      </c>
      <c r="H795" s="29"/>
      <c r="I795" s="29">
        <f>G795</f>
        <v>6.3184000027831644E-3</v>
      </c>
      <c r="J795" s="29"/>
      <c r="K795" s="29"/>
      <c r="L795" s="29"/>
      <c r="N795" s="29"/>
      <c r="O795" s="29">
        <f ca="1">+C$11+C$12*F795</f>
        <v>5.4766818473416329E-2</v>
      </c>
      <c r="P795" s="29"/>
      <c r="Q795" s="83">
        <f>+C795-15018.5</f>
        <v>27006.232000000004</v>
      </c>
      <c r="AC795" s="1">
        <v>11</v>
      </c>
      <c r="AE795" s="1" t="s">
        <v>133</v>
      </c>
      <c r="AG795" s="1" t="s">
        <v>134</v>
      </c>
    </row>
    <row r="796" spans="1:33" x14ac:dyDescent="0.2">
      <c r="A796" s="26" t="s">
        <v>192</v>
      </c>
      <c r="B796" s="27" t="s">
        <v>52</v>
      </c>
      <c r="C796" s="26">
        <v>42029.588000000003</v>
      </c>
      <c r="D796" s="2"/>
      <c r="E796" s="29">
        <f>(C796-C$7)/C$8</f>
        <v>-486.99522158331922</v>
      </c>
      <c r="F796" s="29">
        <f>ROUND(2*E796,0)/2</f>
        <v>-487</v>
      </c>
      <c r="G796" s="28">
        <f>C796-(C$7+C$8*F796)</f>
        <v>4.6424000029219314E-3</v>
      </c>
      <c r="H796" s="29"/>
      <c r="I796" s="29">
        <f>G796</f>
        <v>4.6424000029219314E-3</v>
      </c>
      <c r="J796" s="29"/>
      <c r="K796" s="29"/>
      <c r="L796" s="29"/>
      <c r="N796" s="29"/>
      <c r="O796" s="29">
        <f ca="1">+C$11+C$12*F796</f>
        <v>5.4721262102492181E-2</v>
      </c>
      <c r="P796" s="29"/>
      <c r="Q796" s="83">
        <f>+C796-15018.5</f>
        <v>27011.088000000003</v>
      </c>
    </row>
    <row r="797" spans="1:33" x14ac:dyDescent="0.2">
      <c r="A797" s="26" t="s">
        <v>192</v>
      </c>
      <c r="B797" s="27" t="s">
        <v>52</v>
      </c>
      <c r="C797" s="26">
        <v>42030.559999999998</v>
      </c>
      <c r="D797" s="2"/>
      <c r="E797" s="29">
        <f>(C797-C$7)/C$8</f>
        <v>-485.99474316525027</v>
      </c>
      <c r="F797" s="29">
        <f>ROUND(2*E797,0)/2</f>
        <v>-486</v>
      </c>
      <c r="G797" s="28">
        <f>C797-(C$7+C$8*F797)</f>
        <v>5.1071999987470917E-3</v>
      </c>
      <c r="H797" s="29"/>
      <c r="I797" s="29">
        <f>G797</f>
        <v>5.1071999987470917E-3</v>
      </c>
      <c r="J797" s="29"/>
      <c r="K797" s="29"/>
      <c r="L797" s="29"/>
      <c r="N797" s="29"/>
      <c r="O797" s="29">
        <f ca="1">+C$11+C$12*F797</f>
        <v>5.4712150828307347E-2</v>
      </c>
      <c r="P797" s="29"/>
      <c r="Q797" s="83">
        <f>+C797-15018.5</f>
        <v>27012.059999999998</v>
      </c>
    </row>
    <row r="798" spans="1:33" x14ac:dyDescent="0.2">
      <c r="A798" s="26" t="s">
        <v>138</v>
      </c>
      <c r="B798" s="27" t="s">
        <v>52</v>
      </c>
      <c r="C798" s="26">
        <v>42036.387000000002</v>
      </c>
      <c r="D798" s="2"/>
      <c r="E798" s="29">
        <f>(C798-C$7)/C$8</f>
        <v>-479.9970191507166</v>
      </c>
      <c r="F798" s="29">
        <f>ROUND(2*E798,0)/2</f>
        <v>-480</v>
      </c>
      <c r="G798" s="28">
        <f>C798-(C$7+C$8*F798)</f>
        <v>2.8960000054212287E-3</v>
      </c>
      <c r="H798" s="29"/>
      <c r="I798" s="29">
        <f>G798</f>
        <v>2.8960000054212287E-3</v>
      </c>
      <c r="K798" s="29"/>
      <c r="L798" s="29"/>
      <c r="N798" s="29"/>
      <c r="O798" s="29">
        <f ca="1">+C$11+C$12*F798</f>
        <v>5.4657483183198366E-2</v>
      </c>
      <c r="P798" s="29"/>
      <c r="Q798" s="83">
        <f>+C798-15018.5</f>
        <v>27017.887000000002</v>
      </c>
    </row>
    <row r="799" spans="1:33" x14ac:dyDescent="0.2">
      <c r="A799" s="29" t="s">
        <v>201</v>
      </c>
      <c r="B799" s="29"/>
      <c r="C799" s="28">
        <v>42038.332000000002</v>
      </c>
      <c r="D799" s="28"/>
      <c r="E799" s="1">
        <f>(C799-C$7)/C$8</f>
        <v>-477.99503301578324</v>
      </c>
      <c r="F799" s="1">
        <f>ROUND(2*E799,0)/2</f>
        <v>-478</v>
      </c>
      <c r="G799" s="2">
        <f>C799-(C$7+C$8*F799)</f>
        <v>4.8256000009132549E-3</v>
      </c>
      <c r="I799" s="1">
        <f>G799</f>
        <v>4.8256000009132549E-3</v>
      </c>
      <c r="Q799" s="84">
        <f>+C799-15018.5</f>
        <v>27019.832000000002</v>
      </c>
    </row>
    <row r="800" spans="1:33" x14ac:dyDescent="0.2">
      <c r="A800" s="29" t="s">
        <v>201</v>
      </c>
      <c r="B800" s="29"/>
      <c r="C800" s="28">
        <v>42071.362999999998</v>
      </c>
      <c r="D800" s="28"/>
      <c r="E800" s="1">
        <f>(C800-C$7)/C$8</f>
        <v>-443.99626488057265</v>
      </c>
      <c r="F800" s="1">
        <f>ROUND(2*E800,0)/2</f>
        <v>-444</v>
      </c>
      <c r="G800" s="2">
        <f>C800-(C$7+C$8*F800)</f>
        <v>3.6287999973865226E-3</v>
      </c>
      <c r="I800" s="1">
        <f>G800</f>
        <v>3.6287999973865226E-3</v>
      </c>
      <c r="Q800" s="84">
        <f>+C800-15018.5</f>
        <v>27052.862999999998</v>
      </c>
      <c r="AC800" s="1">
        <v>11</v>
      </c>
      <c r="AE800" s="1" t="s">
        <v>190</v>
      </c>
      <c r="AG800" s="1" t="s">
        <v>134</v>
      </c>
    </row>
    <row r="801" spans="1:33" x14ac:dyDescent="0.2">
      <c r="A801" s="29" t="s">
        <v>201</v>
      </c>
      <c r="B801" s="29"/>
      <c r="C801" s="28">
        <v>42074.275999999998</v>
      </c>
      <c r="D801" s="28"/>
      <c r="E801" s="1">
        <f>(C801-C$7)/C$8</f>
        <v>-440.99791752269982</v>
      </c>
      <c r="F801" s="1">
        <f>ROUND(2*E801,0)/2</f>
        <v>-441</v>
      </c>
      <c r="G801" s="2">
        <f>C801-(C$7+C$8*F801)</f>
        <v>2.0232000024407171E-3</v>
      </c>
      <c r="I801" s="1">
        <f>G801</f>
        <v>2.0232000024407171E-3</v>
      </c>
      <c r="Q801" s="84">
        <f>+C801-15018.5</f>
        <v>27055.775999999998</v>
      </c>
      <c r="AC801" s="1">
        <v>10</v>
      </c>
      <c r="AE801" s="1" t="s">
        <v>145</v>
      </c>
      <c r="AG801" s="1" t="s">
        <v>134</v>
      </c>
    </row>
    <row r="802" spans="1:33" x14ac:dyDescent="0.2">
      <c r="A802" s="29" t="s">
        <v>160</v>
      </c>
      <c r="B802" s="29"/>
      <c r="C802" s="28">
        <v>42229.722099999999</v>
      </c>
      <c r="D802" s="28"/>
      <c r="E802" s="1">
        <f>(C802-C$7)/C$8</f>
        <v>-280.99743581086784</v>
      </c>
      <c r="F802" s="1">
        <f>ROUND(2*E802,0)/2</f>
        <v>-281</v>
      </c>
      <c r="G802" s="2">
        <f>C802-(C$7+C$8*F802)</f>
        <v>2.4912000008043833E-3</v>
      </c>
      <c r="J802" s="1">
        <f>G802</f>
        <v>2.4912000008043833E-3</v>
      </c>
      <c r="Q802" s="84">
        <f>+C802-15018.5</f>
        <v>27211.222099999999</v>
      </c>
      <c r="AC802" s="1">
        <v>12</v>
      </c>
      <c r="AE802" s="1" t="s">
        <v>190</v>
      </c>
      <c r="AG802" s="1" t="s">
        <v>134</v>
      </c>
    </row>
    <row r="803" spans="1:33" x14ac:dyDescent="0.2">
      <c r="A803" s="29" t="s">
        <v>202</v>
      </c>
      <c r="B803" s="29"/>
      <c r="C803" s="28">
        <v>42234.578000000001</v>
      </c>
      <c r="D803" s="28"/>
      <c r="E803" s="1">
        <f>(C803-C$7)/C$8</f>
        <v>-275.99926384550594</v>
      </c>
      <c r="F803" s="1">
        <f>ROUND(2*E803,0)/2</f>
        <v>-276</v>
      </c>
      <c r="G803" s="2">
        <f>C803-(C$7+C$8*F803)</f>
        <v>7.1520000346936285E-4</v>
      </c>
      <c r="I803" s="1">
        <f>G803</f>
        <v>7.1520000346936285E-4</v>
      </c>
      <c r="Q803" s="84">
        <f>+C803-15018.5</f>
        <v>27216.078000000001</v>
      </c>
    </row>
    <row r="804" spans="1:33" x14ac:dyDescent="0.2">
      <c r="A804" s="29" t="s">
        <v>203</v>
      </c>
      <c r="B804" s="29"/>
      <c r="C804" s="28">
        <v>42273.442000000003</v>
      </c>
      <c r="D804" s="28"/>
      <c r="E804" s="1">
        <f>(C804-C$7)/C$8</f>
        <v>-235.99659590305629</v>
      </c>
      <c r="F804" s="1">
        <f>ROUND(2*E804,0)/2</f>
        <v>-236</v>
      </c>
      <c r="G804" s="2">
        <f>C804-(C$7+C$8*F804)</f>
        <v>3.3072000078391284E-3</v>
      </c>
      <c r="I804" s="1">
        <f>G804</f>
        <v>3.3072000078391284E-3</v>
      </c>
      <c r="Q804" s="84">
        <f>+C804-15018.5</f>
        <v>27254.942000000003</v>
      </c>
      <c r="AC804" s="1">
        <v>11</v>
      </c>
      <c r="AE804" s="1" t="s">
        <v>145</v>
      </c>
      <c r="AG804" s="1" t="s">
        <v>134</v>
      </c>
    </row>
    <row r="805" spans="1:33" x14ac:dyDescent="0.2">
      <c r="A805" s="29" t="s">
        <v>203</v>
      </c>
      <c r="B805" s="29"/>
      <c r="C805" s="28">
        <v>42274.411</v>
      </c>
      <c r="D805" s="28"/>
      <c r="E805" s="1">
        <f>(C805-C$7)/C$8</f>
        <v>-234.99920538133631</v>
      </c>
      <c r="F805" s="1">
        <f>ROUND(2*E805,0)/2</f>
        <v>-235</v>
      </c>
      <c r="G805" s="2">
        <f>C805-(C$7+C$8*F805)</f>
        <v>7.7199999941512942E-4</v>
      </c>
      <c r="I805" s="1">
        <f>G805</f>
        <v>7.7199999941512942E-4</v>
      </c>
      <c r="Q805" s="84">
        <f>+C805-15018.5</f>
        <v>27255.911</v>
      </c>
      <c r="AC805" s="1">
        <v>10</v>
      </c>
      <c r="AE805" s="1" t="s">
        <v>133</v>
      </c>
      <c r="AG805" s="1" t="s">
        <v>134</v>
      </c>
    </row>
    <row r="806" spans="1:33" x14ac:dyDescent="0.2">
      <c r="A806" s="29" t="s">
        <v>203</v>
      </c>
      <c r="B806" s="29"/>
      <c r="C806" s="28">
        <v>42304.531999999999</v>
      </c>
      <c r="D806" s="28"/>
      <c r="E806" s="1">
        <f>(C806-C$7)/C$8</f>
        <v>-203.99569670764217</v>
      </c>
      <c r="F806" s="1">
        <f>ROUND(2*E806,0)/2</f>
        <v>-204</v>
      </c>
      <c r="G806" s="2">
        <f>C806-(C$7+C$8*F806)</f>
        <v>4.1808000023593195E-3</v>
      </c>
      <c r="I806" s="1">
        <f>G806</f>
        <v>4.1808000023593195E-3</v>
      </c>
      <c r="Q806" s="84">
        <f>+C806-15018.5</f>
        <v>27286.031999999999</v>
      </c>
      <c r="AC806" s="1">
        <v>9</v>
      </c>
      <c r="AE806" s="1" t="s">
        <v>133</v>
      </c>
      <c r="AG806" s="1" t="s">
        <v>134</v>
      </c>
    </row>
    <row r="807" spans="1:33" x14ac:dyDescent="0.2">
      <c r="A807" s="29" t="s">
        <v>203</v>
      </c>
      <c r="B807" s="29"/>
      <c r="C807" s="28">
        <v>42308.415999999997</v>
      </c>
      <c r="D807" s="28"/>
      <c r="E807" s="1">
        <f>(C807-C$7)/C$8</f>
        <v>-199.99790023048087</v>
      </c>
      <c r="F807" s="1">
        <f>ROUND(2*E807,0)/2</f>
        <v>-200</v>
      </c>
      <c r="G807" s="2">
        <f>C807-(C$7+C$8*F807)</f>
        <v>2.0399999993969686E-3</v>
      </c>
      <c r="I807" s="1">
        <f>G807</f>
        <v>2.0399999993969686E-3</v>
      </c>
      <c r="Q807" s="84">
        <f>+C807-15018.5</f>
        <v>27289.915999999997</v>
      </c>
      <c r="AC807" s="1">
        <v>4</v>
      </c>
      <c r="AE807" s="1" t="s">
        <v>145</v>
      </c>
      <c r="AG807" s="1" t="s">
        <v>134</v>
      </c>
    </row>
    <row r="808" spans="1:33" x14ac:dyDescent="0.2">
      <c r="A808" s="26" t="s">
        <v>204</v>
      </c>
      <c r="B808" s="27" t="s">
        <v>52</v>
      </c>
      <c r="C808" s="26">
        <v>42310.360999999997</v>
      </c>
      <c r="D808" s="2"/>
      <c r="E808" s="29">
        <f>(C808-C$7)/C$8</f>
        <v>-197.9959140955475</v>
      </c>
      <c r="F808" s="29">
        <f>ROUND(2*E808,0)/2</f>
        <v>-198</v>
      </c>
      <c r="G808" s="28">
        <f>C808-(C$7+C$8*F808)</f>
        <v>3.9696000021649525E-3</v>
      </c>
      <c r="H808" s="29"/>
      <c r="I808" s="29">
        <f>G808</f>
        <v>3.9696000021649525E-3</v>
      </c>
      <c r="J808" s="29"/>
      <c r="K808" s="29"/>
      <c r="L808" s="29"/>
      <c r="N808" s="29"/>
      <c r="O808" s="29">
        <f ca="1">+C$11+C$12*F808</f>
        <v>5.2088103863076322E-2</v>
      </c>
      <c r="P808" s="29"/>
      <c r="Q808" s="83">
        <f>+C808-15018.5</f>
        <v>27291.860999999997</v>
      </c>
      <c r="AC808" s="1">
        <v>7</v>
      </c>
      <c r="AE808" s="1" t="s">
        <v>145</v>
      </c>
      <c r="AG808" s="1" t="s">
        <v>134</v>
      </c>
    </row>
    <row r="809" spans="1:33" x14ac:dyDescent="0.2">
      <c r="A809" s="33" t="s">
        <v>205</v>
      </c>
      <c r="B809" s="32"/>
      <c r="C809" s="28">
        <v>42337.56</v>
      </c>
      <c r="D809" s="28">
        <v>3.0000000000000001E-3</v>
      </c>
      <c r="E809" s="1">
        <f>(C809-C$7)/C$8</f>
        <v>-170.00001646878059</v>
      </c>
      <c r="F809" s="1">
        <f>ROUND(2*E809,0)/2</f>
        <v>-170</v>
      </c>
      <c r="G809" s="2">
        <f>C809-(C$7+C$8*F809)</f>
        <v>-1.599999814061448E-5</v>
      </c>
      <c r="J809" s="1">
        <f>G809</f>
        <v>-1.599999814061448E-5</v>
      </c>
      <c r="O809" s="1">
        <f ca="1">+C$11+C$12*F809</f>
        <v>5.1832988185901083E-2</v>
      </c>
      <c r="Q809" s="84">
        <f>+C809-15018.5</f>
        <v>27319.059999999998</v>
      </c>
    </row>
    <row r="810" spans="1:33" x14ac:dyDescent="0.2">
      <c r="A810" s="26" t="s">
        <v>206</v>
      </c>
      <c r="B810" s="27" t="s">
        <v>52</v>
      </c>
      <c r="C810" s="26">
        <v>42337.561999999998</v>
      </c>
      <c r="D810" s="2"/>
      <c r="E810" s="29">
        <f>(C810-C$7)/C$8</f>
        <v>-169.99795787121212</v>
      </c>
      <c r="F810" s="29">
        <f>ROUND(2*E810,0)/2</f>
        <v>-170</v>
      </c>
      <c r="G810" s="28">
        <f>C810-(C$7+C$8*F810)</f>
        <v>1.9840000022668391E-3</v>
      </c>
      <c r="H810" s="29"/>
      <c r="I810" s="29">
        <f>G810</f>
        <v>1.9840000022668391E-3</v>
      </c>
      <c r="J810" s="29"/>
      <c r="K810" s="29"/>
      <c r="L810" s="29"/>
      <c r="N810" s="29"/>
      <c r="O810" s="29">
        <f ca="1">+C$11+C$12*F810</f>
        <v>5.1832988185901083E-2</v>
      </c>
      <c r="P810" s="29"/>
      <c r="Q810" s="83">
        <f>+C810-15018.5</f>
        <v>27319.061999999998</v>
      </c>
    </row>
    <row r="811" spans="1:33" x14ac:dyDescent="0.2">
      <c r="A811" s="29" t="s">
        <v>207</v>
      </c>
      <c r="B811" s="29"/>
      <c r="C811" s="28">
        <v>42339.504000000001</v>
      </c>
      <c r="D811" s="28"/>
      <c r="E811" s="1">
        <f>(C811-C$7)/C$8</f>
        <v>-167.99905963262773</v>
      </c>
      <c r="F811" s="1">
        <f>ROUND(2*E811,0)/2</f>
        <v>-168</v>
      </c>
      <c r="G811" s="2">
        <f>C811-(C$7+C$8*F811)</f>
        <v>9.1360000078566372E-4</v>
      </c>
      <c r="I811" s="1">
        <f>G811</f>
        <v>9.1360000078566372E-4</v>
      </c>
      <c r="Q811" s="84">
        <f>+C811-15018.5</f>
        <v>27321.004000000001</v>
      </c>
    </row>
    <row r="812" spans="1:33" x14ac:dyDescent="0.2">
      <c r="A812" s="26" t="s">
        <v>206</v>
      </c>
      <c r="B812" s="27" t="s">
        <v>52</v>
      </c>
      <c r="C812" s="26">
        <v>42362.82</v>
      </c>
      <c r="D812" s="2"/>
      <c r="E812" s="29">
        <f>(C812-C$7)/C$8</f>
        <v>-143.99992918424161</v>
      </c>
      <c r="F812" s="29">
        <f>ROUND(2*E812,0)/2</f>
        <v>-144</v>
      </c>
      <c r="G812" s="28">
        <f>C812-(C$7+C$8*F812)</f>
        <v>6.8800000008195639E-5</v>
      </c>
      <c r="H812" s="29"/>
      <c r="I812" s="29">
        <f>G812</f>
        <v>6.8800000008195639E-5</v>
      </c>
      <c r="J812" s="29"/>
      <c r="K812" s="29"/>
      <c r="L812" s="29"/>
      <c r="N812" s="29"/>
      <c r="O812" s="29">
        <f ca="1">+C$11+C$12*F812</f>
        <v>5.1596095057095503E-2</v>
      </c>
      <c r="P812" s="29"/>
      <c r="Q812" s="83">
        <f>+C812-15018.5</f>
        <v>27344.32</v>
      </c>
      <c r="AC812" s="1">
        <v>11</v>
      </c>
      <c r="AE812" s="1" t="s">
        <v>190</v>
      </c>
      <c r="AG812" s="1" t="s">
        <v>134</v>
      </c>
    </row>
    <row r="813" spans="1:33" x14ac:dyDescent="0.2">
      <c r="A813" s="26" t="s">
        <v>206</v>
      </c>
      <c r="B813" s="27" t="s">
        <v>52</v>
      </c>
      <c r="C813" s="26">
        <v>42362.82</v>
      </c>
      <c r="D813" s="2"/>
      <c r="E813" s="29">
        <f>(C813-C$7)/C$8</f>
        <v>-143.99992918424161</v>
      </c>
      <c r="F813" s="29">
        <f>ROUND(2*E813,0)/2</f>
        <v>-144</v>
      </c>
      <c r="G813" s="28">
        <f>C813-(C$7+C$8*F813)</f>
        <v>6.8800000008195639E-5</v>
      </c>
      <c r="H813" s="29"/>
      <c r="I813" s="29">
        <f>G813</f>
        <v>6.8800000008195639E-5</v>
      </c>
      <c r="J813" s="29"/>
      <c r="K813" s="29"/>
      <c r="L813" s="29"/>
      <c r="N813" s="29"/>
      <c r="O813" s="29">
        <f ca="1">+C$11+C$12*F813</f>
        <v>5.1596095057095503E-2</v>
      </c>
      <c r="P813" s="29"/>
      <c r="Q813" s="83">
        <f>+C813-15018.5</f>
        <v>27344.32</v>
      </c>
    </row>
    <row r="814" spans="1:33" x14ac:dyDescent="0.2">
      <c r="A814" s="26" t="s">
        <v>206</v>
      </c>
      <c r="B814" s="27" t="s">
        <v>52</v>
      </c>
      <c r="C814" s="26">
        <v>42365.737000000001</v>
      </c>
      <c r="D814" s="2"/>
      <c r="E814" s="29">
        <f>(C814-C$7)/C$8</f>
        <v>-140.99746463123182</v>
      </c>
      <c r="F814" s="29">
        <f>ROUND(2*E814,0)/2</f>
        <v>-141</v>
      </c>
      <c r="G814" s="28">
        <f>C814-(C$7+C$8*F814)</f>
        <v>2.4632000058772974E-3</v>
      </c>
      <c r="H814" s="29"/>
      <c r="I814" s="29">
        <f>G814</f>
        <v>2.4632000058772974E-3</v>
      </c>
      <c r="J814" s="29"/>
      <c r="K814" s="29"/>
      <c r="L814" s="29"/>
      <c r="N814" s="29"/>
      <c r="O814" s="29">
        <f ca="1">+C$11+C$12*F814</f>
        <v>5.1568761234541016E-2</v>
      </c>
      <c r="P814" s="29"/>
      <c r="Q814" s="83">
        <f>+C814-15018.5</f>
        <v>27347.237000000001</v>
      </c>
    </row>
    <row r="815" spans="1:33" x14ac:dyDescent="0.2">
      <c r="A815" s="26" t="s">
        <v>206</v>
      </c>
      <c r="B815" s="27" t="s">
        <v>52</v>
      </c>
      <c r="C815" s="26">
        <v>42365.74</v>
      </c>
      <c r="D815" s="2"/>
      <c r="E815" s="29">
        <f>(C815-C$7)/C$8</f>
        <v>-140.99437673488285</v>
      </c>
      <c r="F815" s="29">
        <f>ROUND(2*E815,0)/2</f>
        <v>-141</v>
      </c>
      <c r="G815" s="28">
        <f>C815-(C$7+C$8*F815)</f>
        <v>5.463200002850499E-3</v>
      </c>
      <c r="H815" s="29"/>
      <c r="I815" s="29">
        <f>G815</f>
        <v>5.463200002850499E-3</v>
      </c>
      <c r="J815" s="29"/>
      <c r="K815" s="29"/>
      <c r="L815" s="29"/>
      <c r="N815" s="29"/>
      <c r="O815" s="29">
        <f ca="1">+C$11+C$12*F815</f>
        <v>5.1568761234541016E-2</v>
      </c>
      <c r="P815" s="29"/>
      <c r="Q815" s="83">
        <f>+C815-15018.5</f>
        <v>27347.239999999998</v>
      </c>
    </row>
    <row r="816" spans="1:33" x14ac:dyDescent="0.2">
      <c r="A816" s="26" t="s">
        <v>206</v>
      </c>
      <c r="B816" s="27" t="s">
        <v>52</v>
      </c>
      <c r="C816" s="26">
        <v>42367.68</v>
      </c>
      <c r="D816" s="2"/>
      <c r="E816" s="29">
        <f>(C816-C$7)/C$8</f>
        <v>-138.99753709386692</v>
      </c>
      <c r="F816" s="29">
        <f>ROUND(2*E816,0)/2</f>
        <v>-139</v>
      </c>
      <c r="G816" s="28">
        <f>C816-(C$7+C$8*F816)</f>
        <v>2.39280000096187E-3</v>
      </c>
      <c r="H816" s="29"/>
      <c r="I816" s="29">
        <f>G816</f>
        <v>2.39280000096187E-3</v>
      </c>
      <c r="J816" s="29"/>
      <c r="K816" s="29"/>
      <c r="L816" s="29"/>
      <c r="N816" s="29"/>
      <c r="O816" s="29">
        <f ca="1">+C$11+C$12*F816</f>
        <v>5.1550538686171356E-2</v>
      </c>
      <c r="P816" s="29"/>
      <c r="Q816" s="83">
        <f>+C816-15018.5</f>
        <v>27349.18</v>
      </c>
    </row>
    <row r="817" spans="1:33" x14ac:dyDescent="0.2">
      <c r="A817" s="26" t="s">
        <v>206</v>
      </c>
      <c r="B817" s="27" t="s">
        <v>52</v>
      </c>
      <c r="C817" s="26">
        <v>42367.68</v>
      </c>
      <c r="D817" s="2"/>
      <c r="E817" s="29">
        <f>(C817-C$7)/C$8</f>
        <v>-138.99753709386692</v>
      </c>
      <c r="F817" s="29">
        <f>ROUND(2*E817,0)/2</f>
        <v>-139</v>
      </c>
      <c r="G817" s="28">
        <f>C817-(C$7+C$8*F817)</f>
        <v>2.39280000096187E-3</v>
      </c>
      <c r="H817" s="29"/>
      <c r="I817" s="29">
        <f>G817</f>
        <v>2.39280000096187E-3</v>
      </c>
      <c r="J817" s="29"/>
      <c r="K817" s="29"/>
      <c r="L817" s="29"/>
      <c r="N817" s="29"/>
      <c r="O817" s="29">
        <f ca="1">+C$11+C$12*F817</f>
        <v>5.1550538686171356E-2</v>
      </c>
      <c r="P817" s="29"/>
      <c r="Q817" s="83">
        <f>+C817-15018.5</f>
        <v>27349.18</v>
      </c>
    </row>
    <row r="818" spans="1:33" x14ac:dyDescent="0.2">
      <c r="A818" s="26" t="s">
        <v>206</v>
      </c>
      <c r="B818" s="27" t="s">
        <v>52</v>
      </c>
      <c r="C818" s="26">
        <v>42370.591999999997</v>
      </c>
      <c r="D818" s="2"/>
      <c r="E818" s="29">
        <f>(C818-C$7)/C$8</f>
        <v>-136.00021903478208</v>
      </c>
      <c r="F818" s="29">
        <f>ROUND(2*E818,0)/2</f>
        <v>-136</v>
      </c>
      <c r="G818" s="28">
        <f>C818-(C$7+C$8*F818)</f>
        <v>-2.1279999782564119E-4</v>
      </c>
      <c r="H818" s="29"/>
      <c r="I818" s="29">
        <f>G818</f>
        <v>-2.1279999782564119E-4</v>
      </c>
      <c r="J818" s="29"/>
      <c r="K818" s="29"/>
      <c r="L818" s="29"/>
      <c r="N818" s="29"/>
      <c r="O818" s="29">
        <f ca="1">+C$11+C$12*F818</f>
        <v>5.1523204863616862E-2</v>
      </c>
      <c r="P818" s="29"/>
      <c r="Q818" s="83">
        <f>+C818-15018.5</f>
        <v>27352.091999999997</v>
      </c>
    </row>
    <row r="819" spans="1:33" x14ac:dyDescent="0.2">
      <c r="A819" s="26" t="s">
        <v>206</v>
      </c>
      <c r="B819" s="27" t="s">
        <v>52</v>
      </c>
      <c r="C819" s="26">
        <v>42370.595000000001</v>
      </c>
      <c r="D819" s="2"/>
      <c r="E819" s="29">
        <f>(C819-C$7)/C$8</f>
        <v>-135.99713113842563</v>
      </c>
      <c r="F819" s="29">
        <f>ROUND(2*E819,0)/2</f>
        <v>-136</v>
      </c>
      <c r="G819" s="28">
        <f>C819-(C$7+C$8*F819)</f>
        <v>2.7872000064235181E-3</v>
      </c>
      <c r="H819" s="29"/>
      <c r="I819" s="29">
        <f>G819</f>
        <v>2.7872000064235181E-3</v>
      </c>
      <c r="J819" s="29"/>
      <c r="K819" s="29"/>
      <c r="L819" s="29"/>
      <c r="N819" s="29"/>
      <c r="O819" s="29">
        <f ca="1">+C$11+C$12*F819</f>
        <v>5.1523204863616862E-2</v>
      </c>
      <c r="P819" s="29"/>
      <c r="Q819" s="83">
        <f>+C819-15018.5</f>
        <v>27352.095000000001</v>
      </c>
    </row>
    <row r="820" spans="1:33" x14ac:dyDescent="0.2">
      <c r="A820" s="26" t="s">
        <v>206</v>
      </c>
      <c r="B820" s="27" t="s">
        <v>52</v>
      </c>
      <c r="C820" s="26">
        <v>42370.595999999998</v>
      </c>
      <c r="D820" s="2"/>
      <c r="E820" s="29">
        <f>(C820-C$7)/C$8</f>
        <v>-135.99610183964512</v>
      </c>
      <c r="F820" s="29">
        <f>ROUND(2*E820,0)/2</f>
        <v>-136</v>
      </c>
      <c r="G820" s="28">
        <f>C820-(C$7+C$8*F820)</f>
        <v>3.7872000029892661E-3</v>
      </c>
      <c r="H820" s="29"/>
      <c r="I820" s="29">
        <f>G820</f>
        <v>3.7872000029892661E-3</v>
      </c>
      <c r="J820" s="29"/>
      <c r="K820" s="29"/>
      <c r="L820" s="29"/>
      <c r="N820" s="29"/>
      <c r="O820" s="29">
        <f ca="1">+C$11+C$12*F820</f>
        <v>5.1523204863616862E-2</v>
      </c>
      <c r="P820" s="29"/>
      <c r="Q820" s="83">
        <f>+C820-15018.5</f>
        <v>27352.095999999998</v>
      </c>
    </row>
    <row r="821" spans="1:33" x14ac:dyDescent="0.2">
      <c r="A821" s="26" t="s">
        <v>206</v>
      </c>
      <c r="B821" s="27" t="s">
        <v>52</v>
      </c>
      <c r="C821" s="26">
        <v>42371.563000000002</v>
      </c>
      <c r="D821" s="2"/>
      <c r="E821" s="29">
        <f>(C821-C$7)/C$8</f>
        <v>-135.00076991548613</v>
      </c>
      <c r="F821" s="29">
        <f>ROUND(2*E821,0)/2</f>
        <v>-135</v>
      </c>
      <c r="G821" s="28">
        <f>C821-(C$7+C$8*F821)</f>
        <v>-7.479999985662289E-4</v>
      </c>
      <c r="H821" s="29"/>
      <c r="I821" s="29">
        <f>G821</f>
        <v>-7.479999985662289E-4</v>
      </c>
      <c r="J821" s="29"/>
      <c r="K821" s="29"/>
      <c r="L821" s="29"/>
      <c r="N821" s="29"/>
      <c r="O821" s="29">
        <f ca="1">+C$11+C$12*F821</f>
        <v>5.1514093589432035E-2</v>
      </c>
      <c r="P821" s="29"/>
      <c r="Q821" s="83">
        <f>+C821-15018.5</f>
        <v>27353.063000000002</v>
      </c>
    </row>
    <row r="822" spans="1:33" x14ac:dyDescent="0.2">
      <c r="A822" s="26" t="s">
        <v>206</v>
      </c>
      <c r="B822" s="27" t="s">
        <v>52</v>
      </c>
      <c r="C822" s="26">
        <v>42401.688999999998</v>
      </c>
      <c r="D822" s="2"/>
      <c r="E822" s="29">
        <f>(C822-C$7)/C$8</f>
        <v>-103.99211474787454</v>
      </c>
      <c r="F822" s="29">
        <f>ROUND(2*E822,0)/2</f>
        <v>-104</v>
      </c>
      <c r="G822" s="28">
        <f>C822-(C$7+C$8*F822)</f>
        <v>7.6608000017586164E-3</v>
      </c>
      <c r="H822" s="29"/>
      <c r="I822" s="29">
        <f>G822</f>
        <v>7.6608000017586164E-3</v>
      </c>
      <c r="J822" s="29"/>
      <c r="K822" s="29"/>
      <c r="L822" s="29"/>
      <c r="N822" s="29"/>
      <c r="O822" s="29">
        <f ca="1">+C$11+C$12*F822</f>
        <v>5.1231644089702308E-2</v>
      </c>
      <c r="P822" s="29"/>
      <c r="Q822" s="83">
        <f>+C822-15018.5</f>
        <v>27383.188999999998</v>
      </c>
    </row>
    <row r="823" spans="1:33" x14ac:dyDescent="0.2">
      <c r="A823" s="29" t="s">
        <v>208</v>
      </c>
      <c r="B823" s="29"/>
      <c r="C823" s="28">
        <v>42413.341999999997</v>
      </c>
      <c r="D823" s="28"/>
      <c r="E823" s="1">
        <f>(C823-C$7)/C$8</f>
        <v>-91.997696017602664</v>
      </c>
      <c r="F823" s="1">
        <f>ROUND(2*E823,0)/2</f>
        <v>-92</v>
      </c>
      <c r="G823" s="2">
        <f>C823-(C$7+C$8*F823)</f>
        <v>2.2383999967132695E-3</v>
      </c>
      <c r="I823" s="1">
        <f>G823</f>
        <v>2.2383999967132695E-3</v>
      </c>
      <c r="Q823" s="84">
        <f>+C823-15018.5</f>
        <v>27394.841999999997</v>
      </c>
    </row>
    <row r="824" spans="1:33" x14ac:dyDescent="0.2">
      <c r="A824" s="29" t="s">
        <v>208</v>
      </c>
      <c r="B824" s="29"/>
      <c r="C824" s="28">
        <v>42414.307000000001</v>
      </c>
      <c r="D824" s="28"/>
      <c r="E824" s="1">
        <f>(C824-C$7)/C$8</f>
        <v>-91.004422691012152</v>
      </c>
      <c r="F824" s="1">
        <f>ROUND(2*E824,0)/2</f>
        <v>-91</v>
      </c>
      <c r="G824" s="2">
        <f>C824-(C$7+C$8*F824)</f>
        <v>-4.2967999979737215E-3</v>
      </c>
      <c r="I824" s="1">
        <f>G824</f>
        <v>-4.2967999979737215E-3</v>
      </c>
      <c r="Q824" s="84">
        <f>+C824-15018.5</f>
        <v>27395.807000000001</v>
      </c>
      <c r="AC824" s="1">
        <v>6</v>
      </c>
      <c r="AE824" s="1" t="s">
        <v>209</v>
      </c>
      <c r="AG824" s="1" t="s">
        <v>134</v>
      </c>
    </row>
    <row r="825" spans="1:33" x14ac:dyDescent="0.2">
      <c r="A825" s="29" t="s">
        <v>208</v>
      </c>
      <c r="B825" s="29"/>
      <c r="C825" s="28">
        <v>42414.309000000001</v>
      </c>
      <c r="D825" s="28"/>
      <c r="E825" s="1">
        <f>(C825-C$7)/C$8</f>
        <v>-91.002364093443674</v>
      </c>
      <c r="F825" s="1">
        <f>ROUND(2*E825,0)/2</f>
        <v>-91</v>
      </c>
      <c r="G825" s="2">
        <f>C825-(C$7+C$8*F825)</f>
        <v>-2.2967999975662678E-3</v>
      </c>
      <c r="I825" s="1">
        <f>G825</f>
        <v>-2.2967999975662678E-3</v>
      </c>
      <c r="Q825" s="84">
        <f>+C825-15018.5</f>
        <v>27395.809000000001</v>
      </c>
      <c r="AC825" s="1">
        <v>9</v>
      </c>
      <c r="AE825" s="1" t="s">
        <v>145</v>
      </c>
      <c r="AG825" s="1" t="s">
        <v>134</v>
      </c>
    </row>
    <row r="826" spans="1:33" x14ac:dyDescent="0.2">
      <c r="A826" s="29" t="s">
        <v>208</v>
      </c>
      <c r="B826" s="29"/>
      <c r="C826" s="28">
        <v>42414.31</v>
      </c>
      <c r="D826" s="28"/>
      <c r="E826" s="1">
        <f>(C826-C$7)/C$8</f>
        <v>-91.00133479466318</v>
      </c>
      <c r="F826" s="1">
        <f>ROUND(2*E826,0)/2</f>
        <v>-91</v>
      </c>
      <c r="G826" s="2">
        <f>C826-(C$7+C$8*F826)</f>
        <v>-1.2968000010005198E-3</v>
      </c>
      <c r="I826" s="1">
        <f>G826</f>
        <v>-1.2968000010005198E-3</v>
      </c>
      <c r="Q826" s="84">
        <f>+C826-15018.5</f>
        <v>27395.809999999998</v>
      </c>
      <c r="AC826" s="1">
        <v>10</v>
      </c>
      <c r="AE826" s="1" t="s">
        <v>158</v>
      </c>
      <c r="AG826" s="1" t="s">
        <v>134</v>
      </c>
    </row>
    <row r="827" spans="1:33" x14ac:dyDescent="0.2">
      <c r="A827" s="29" t="s">
        <v>208</v>
      </c>
      <c r="B827" s="29"/>
      <c r="C827" s="28">
        <v>42414.313999999998</v>
      </c>
      <c r="D827" s="28"/>
      <c r="E827" s="1">
        <f>(C827-C$7)/C$8</f>
        <v>-90.997217599526238</v>
      </c>
      <c r="F827" s="1">
        <f>ROUND(2*E827,0)/2</f>
        <v>-91</v>
      </c>
      <c r="G827" s="2">
        <f>C827-(C$7+C$8*F827)</f>
        <v>2.7031999998143874E-3</v>
      </c>
      <c r="I827" s="1">
        <f>G827</f>
        <v>2.7031999998143874E-3</v>
      </c>
      <c r="Q827" s="84">
        <f>+C827-15018.5</f>
        <v>27395.813999999998</v>
      </c>
      <c r="AC827" s="1">
        <v>15</v>
      </c>
      <c r="AE827" s="1" t="s">
        <v>209</v>
      </c>
      <c r="AG827" s="1" t="s">
        <v>134</v>
      </c>
    </row>
    <row r="828" spans="1:33" x14ac:dyDescent="0.2">
      <c r="A828" s="29" t="s">
        <v>208</v>
      </c>
      <c r="B828" s="29"/>
      <c r="C828" s="28">
        <v>42415.281999999999</v>
      </c>
      <c r="D828" s="28"/>
      <c r="E828" s="1">
        <f>(C828-C$7)/C$8</f>
        <v>-90.000856376586754</v>
      </c>
      <c r="F828" s="1">
        <f>ROUND(2*E828,0)/2</f>
        <v>-90</v>
      </c>
      <c r="G828" s="2">
        <f>C828-(C$7+C$8*F828)</f>
        <v>-8.3199999789940193E-4</v>
      </c>
      <c r="I828" s="1">
        <f>G828</f>
        <v>-8.3199999789940193E-4</v>
      </c>
      <c r="Q828" s="84">
        <f>+C828-15018.5</f>
        <v>27396.781999999999</v>
      </c>
      <c r="AC828" s="1">
        <v>10</v>
      </c>
      <c r="AE828" s="1" t="s">
        <v>133</v>
      </c>
      <c r="AG828" s="1" t="s">
        <v>134</v>
      </c>
    </row>
    <row r="829" spans="1:33" x14ac:dyDescent="0.2">
      <c r="A829" s="29" t="s">
        <v>208</v>
      </c>
      <c r="B829" s="29"/>
      <c r="C829" s="28">
        <v>42417.226000000002</v>
      </c>
      <c r="D829" s="28"/>
      <c r="E829" s="1">
        <f>(C829-C$7)/C$8</f>
        <v>-87.999899540433887</v>
      </c>
      <c r="F829" s="1">
        <f>ROUND(2*E829,0)/2</f>
        <v>-88</v>
      </c>
      <c r="G829" s="2">
        <f>C829-(C$7+C$8*F829)</f>
        <v>9.7600008302833885E-5</v>
      </c>
      <c r="I829" s="1">
        <f>G829</f>
        <v>9.7600008302833885E-5</v>
      </c>
      <c r="Q829" s="84">
        <f>+C829-15018.5</f>
        <v>27398.726000000002</v>
      </c>
      <c r="AC829" s="1">
        <v>11</v>
      </c>
      <c r="AE829" s="1" t="s">
        <v>145</v>
      </c>
      <c r="AG829" s="1" t="s">
        <v>134</v>
      </c>
    </row>
    <row r="830" spans="1:33" x14ac:dyDescent="0.2">
      <c r="A830" s="26" t="s">
        <v>210</v>
      </c>
      <c r="B830" s="27" t="s">
        <v>52</v>
      </c>
      <c r="C830" s="26">
        <v>42438.601000000002</v>
      </c>
      <c r="D830" s="2"/>
      <c r="E830" s="29">
        <f>(C830-C$7)/C$8</f>
        <v>-65.99863803184418</v>
      </c>
      <c r="F830" s="29">
        <f>ROUND(2*E830,0)/2</f>
        <v>-66</v>
      </c>
      <c r="G830" s="28">
        <f>C830-(C$7+C$8*F830)</f>
        <v>1.3232000055722892E-3</v>
      </c>
      <c r="H830" s="29"/>
      <c r="I830" s="29">
        <f>G830</f>
        <v>1.3232000055722892E-3</v>
      </c>
      <c r="J830" s="29"/>
      <c r="K830" s="29"/>
      <c r="L830" s="29"/>
      <c r="N830" s="29"/>
      <c r="O830" s="29">
        <f ca="1">+C$11+C$12*F830</f>
        <v>5.0885415670678766E-2</v>
      </c>
      <c r="P830" s="29"/>
      <c r="Q830" s="83">
        <f>+C830-15018.5</f>
        <v>27420.101000000002</v>
      </c>
      <c r="AC830" s="1">
        <v>6</v>
      </c>
      <c r="AE830" s="1" t="s">
        <v>158</v>
      </c>
      <c r="AG830" s="1" t="s">
        <v>134</v>
      </c>
    </row>
    <row r="831" spans="1:33" x14ac:dyDescent="0.2">
      <c r="A831" s="29" t="s">
        <v>211</v>
      </c>
      <c r="B831" s="29"/>
      <c r="C831" s="28">
        <v>42445.400999999998</v>
      </c>
      <c r="D831" s="28"/>
      <c r="E831" s="1">
        <f>(C831-C$7)/C$8</f>
        <v>-58.999406300461068</v>
      </c>
      <c r="F831" s="1">
        <f>ROUND(2*E831,0)/2</f>
        <v>-59</v>
      </c>
      <c r="G831" s="2">
        <f>C831-(C$7+C$8*F831)</f>
        <v>5.7679999736137688E-4</v>
      </c>
      <c r="I831" s="1">
        <f>G831</f>
        <v>5.7679999736137688E-4</v>
      </c>
      <c r="Q831" s="84">
        <f>+C831-15018.5</f>
        <v>27426.900999999998</v>
      </c>
    </row>
    <row r="832" spans="1:33" x14ac:dyDescent="0.2">
      <c r="A832" s="29" t="s">
        <v>211</v>
      </c>
      <c r="B832" s="29"/>
      <c r="C832" s="28">
        <v>42446.368000000002</v>
      </c>
      <c r="D832" s="28"/>
      <c r="E832" s="1">
        <f>(C832-C$7)/C$8</f>
        <v>-58.004074376302079</v>
      </c>
      <c r="F832" s="1">
        <f>ROUND(2*E832,0)/2</f>
        <v>-58</v>
      </c>
      <c r="G832" s="2">
        <f>C832-(C$7+C$8*F832)</f>
        <v>-3.9583999969181605E-3</v>
      </c>
      <c r="I832" s="1">
        <f>G832</f>
        <v>-3.9583999969181605E-3</v>
      </c>
      <c r="Q832" s="84">
        <f>+C832-15018.5</f>
        <v>27427.868000000002</v>
      </c>
      <c r="AC832" s="1">
        <v>12</v>
      </c>
      <c r="AE832" s="1" t="s">
        <v>145</v>
      </c>
      <c r="AG832" s="1" t="s">
        <v>134</v>
      </c>
    </row>
    <row r="833" spans="1:33" x14ac:dyDescent="0.2">
      <c r="A833" s="29" t="s">
        <v>211</v>
      </c>
      <c r="B833" s="29"/>
      <c r="C833" s="28">
        <v>42447.345999999998</v>
      </c>
      <c r="D833" s="28"/>
      <c r="E833" s="1">
        <f>(C833-C$7)/C$8</f>
        <v>-56.997420165527714</v>
      </c>
      <c r="F833" s="1">
        <f>ROUND(2*E833,0)/2</f>
        <v>-57</v>
      </c>
      <c r="G833" s="2">
        <f>C833-(C$7+C$8*F833)</f>
        <v>2.5064000001293607E-3</v>
      </c>
      <c r="I833" s="1">
        <f>G833</f>
        <v>2.5064000001293607E-3</v>
      </c>
      <c r="Q833" s="84">
        <f>+C833-15018.5</f>
        <v>27428.845999999998</v>
      </c>
      <c r="AC833" s="1">
        <v>8</v>
      </c>
      <c r="AE833" s="1" t="s">
        <v>145</v>
      </c>
      <c r="AG833" s="1" t="s">
        <v>134</v>
      </c>
    </row>
    <row r="834" spans="1:33" x14ac:dyDescent="0.2">
      <c r="A834" s="29" t="s">
        <v>211</v>
      </c>
      <c r="B834" s="29"/>
      <c r="C834" s="28">
        <v>42448.315000000002</v>
      </c>
      <c r="D834" s="28"/>
      <c r="E834" s="1">
        <f>(C834-C$7)/C$8</f>
        <v>-56.000029643800247</v>
      </c>
      <c r="F834" s="1">
        <f>ROUND(2*E834,0)/2</f>
        <v>-56</v>
      </c>
      <c r="G834" s="2">
        <f>C834-(C$7+C$8*F834)</f>
        <v>-2.8799993742723018E-5</v>
      </c>
      <c r="I834" s="1">
        <f>G834</f>
        <v>-2.8799993742723018E-5</v>
      </c>
      <c r="Q834" s="84">
        <f>+C834-15018.5</f>
        <v>27429.815000000002</v>
      </c>
      <c r="AC834" s="1">
        <v>8</v>
      </c>
      <c r="AE834" s="1" t="s">
        <v>145</v>
      </c>
      <c r="AG834" s="1" t="s">
        <v>134</v>
      </c>
    </row>
    <row r="835" spans="1:33" x14ac:dyDescent="0.2">
      <c r="A835" s="29" t="s">
        <v>211</v>
      </c>
      <c r="B835" s="29"/>
      <c r="C835" s="28">
        <v>42448.315999999999</v>
      </c>
      <c r="D835" s="28"/>
      <c r="E835" s="1">
        <f>(C835-C$7)/C$8</f>
        <v>-55.999000345019752</v>
      </c>
      <c r="F835" s="1">
        <f>ROUND(2*E835,0)/2</f>
        <v>-56</v>
      </c>
      <c r="G835" s="2">
        <f>C835-(C$7+C$8*F835)</f>
        <v>9.7120000282302499E-4</v>
      </c>
      <c r="I835" s="1">
        <f>G835</f>
        <v>9.7120000282302499E-4</v>
      </c>
      <c r="Q835" s="84">
        <f>+C835-15018.5</f>
        <v>27429.815999999999</v>
      </c>
      <c r="AC835" s="1">
        <v>10</v>
      </c>
      <c r="AE835" s="1" t="s">
        <v>158</v>
      </c>
      <c r="AG835" s="1" t="s">
        <v>134</v>
      </c>
    </row>
    <row r="836" spans="1:33" x14ac:dyDescent="0.2">
      <c r="A836" s="29" t="s">
        <v>211</v>
      </c>
      <c r="B836" s="29"/>
      <c r="C836" s="28">
        <v>42450.254000000001</v>
      </c>
      <c r="D836" s="28"/>
      <c r="E836" s="1">
        <f>(C836-C$7)/C$8</f>
        <v>-54.004219301572306</v>
      </c>
      <c r="F836" s="1">
        <f>ROUND(2*E836,0)/2</f>
        <v>-54</v>
      </c>
      <c r="G836" s="2">
        <f>C836-(C$7+C$8*F836)</f>
        <v>-4.0991999994730577E-3</v>
      </c>
      <c r="I836" s="1">
        <f>G836</f>
        <v>-4.0991999994730577E-3</v>
      </c>
      <c r="Q836" s="84">
        <f>+C836-15018.5</f>
        <v>27431.754000000001</v>
      </c>
      <c r="AC836" s="1">
        <v>11</v>
      </c>
      <c r="AE836" s="1" t="s">
        <v>133</v>
      </c>
      <c r="AG836" s="1" t="s">
        <v>134</v>
      </c>
    </row>
    <row r="837" spans="1:33" x14ac:dyDescent="0.2">
      <c r="A837" s="29" t="s">
        <v>211</v>
      </c>
      <c r="B837" s="29"/>
      <c r="C837" s="28">
        <v>42450.258999999998</v>
      </c>
      <c r="D837" s="28"/>
      <c r="E837" s="1">
        <f>(C837-C$7)/C$8</f>
        <v>-53.999072807654869</v>
      </c>
      <c r="F837" s="1">
        <f>ROUND(2*E837,0)/2</f>
        <v>-54</v>
      </c>
      <c r="G837" s="2">
        <f>C837-(C$7+C$8*F837)</f>
        <v>9.0079999790759757E-4</v>
      </c>
      <c r="I837" s="1">
        <f>G837</f>
        <v>9.0079999790759757E-4</v>
      </c>
      <c r="Q837" s="84">
        <f>+C837-15018.5</f>
        <v>27431.758999999998</v>
      </c>
      <c r="AC837" s="1">
        <v>5</v>
      </c>
      <c r="AE837" s="1" t="s">
        <v>145</v>
      </c>
      <c r="AG837" s="1" t="s">
        <v>134</v>
      </c>
    </row>
    <row r="838" spans="1:33" x14ac:dyDescent="0.2">
      <c r="A838" s="29" t="s">
        <v>211</v>
      </c>
      <c r="B838" s="29"/>
      <c r="C838" s="28">
        <v>42450.260999999999</v>
      </c>
      <c r="D838" s="28"/>
      <c r="E838" s="1">
        <f>(C838-C$7)/C$8</f>
        <v>-53.997014210086391</v>
      </c>
      <c r="F838" s="1">
        <f>ROUND(2*E838,0)/2</f>
        <v>-54</v>
      </c>
      <c r="G838" s="2">
        <f>C838-(C$7+C$8*F838)</f>
        <v>2.9007999983150512E-3</v>
      </c>
      <c r="I838" s="1">
        <f>G838</f>
        <v>2.9007999983150512E-3</v>
      </c>
      <c r="Q838" s="84">
        <f>+C838-15018.5</f>
        <v>27431.760999999999</v>
      </c>
      <c r="AC838" s="1">
        <v>15</v>
      </c>
      <c r="AE838" s="1" t="s">
        <v>190</v>
      </c>
      <c r="AG838" s="1" t="s">
        <v>134</v>
      </c>
    </row>
    <row r="839" spans="1:33" x14ac:dyDescent="0.2">
      <c r="A839" s="29" t="s">
        <v>211</v>
      </c>
      <c r="B839" s="29"/>
      <c r="C839" s="28">
        <v>42450.264000000003</v>
      </c>
      <c r="D839" s="28"/>
      <c r="E839" s="1">
        <f>(C839-C$7)/C$8</f>
        <v>-53.993926313729936</v>
      </c>
      <c r="F839" s="1">
        <f>ROUND(2*E839,0)/2</f>
        <v>-54</v>
      </c>
      <c r="G839" s="2">
        <f>C839-(C$7+C$8*F839)</f>
        <v>5.9008000025642104E-3</v>
      </c>
      <c r="I839" s="1">
        <f>G839</f>
        <v>5.9008000025642104E-3</v>
      </c>
      <c r="Q839" s="84">
        <f>+C839-15018.5</f>
        <v>27431.764000000003</v>
      </c>
      <c r="AC839" s="1">
        <v>11</v>
      </c>
      <c r="AE839" s="1" t="s">
        <v>133</v>
      </c>
      <c r="AG839" s="1" t="s">
        <v>134</v>
      </c>
    </row>
    <row r="840" spans="1:33" x14ac:dyDescent="0.2">
      <c r="A840" s="29" t="s">
        <v>212</v>
      </c>
      <c r="B840" s="29"/>
      <c r="C840" s="28">
        <v>42502.720999999998</v>
      </c>
      <c r="D840" s="28"/>
      <c r="E840" s="1">
        <f>(C840-C$7)/C$8</f>
        <v>0</v>
      </c>
      <c r="F840" s="1">
        <f>ROUND(2*E840,0)/2</f>
        <v>0</v>
      </c>
      <c r="G840" s="2">
        <f>C840-(C$7+C$8*F840)</f>
        <v>0</v>
      </c>
      <c r="H840" s="1">
        <f>G840</f>
        <v>0</v>
      </c>
      <c r="Q840" s="84">
        <f>+C840-15018.5</f>
        <v>27484.220999999998</v>
      </c>
      <c r="AC840" s="1">
        <v>8</v>
      </c>
      <c r="AE840" s="1" t="s">
        <v>158</v>
      </c>
      <c r="AG840" s="1" t="s">
        <v>134</v>
      </c>
    </row>
    <row r="841" spans="1:33" x14ac:dyDescent="0.2">
      <c r="A841" s="29" t="s">
        <v>213</v>
      </c>
      <c r="B841" s="29"/>
      <c r="C841" s="28">
        <v>42576.557999999997</v>
      </c>
      <c r="D841" s="28"/>
      <c r="E841" s="1">
        <f>(C841-C$7)/C$8</f>
        <v>76.000334316244576</v>
      </c>
      <c r="F841" s="1">
        <f>ROUND(2*E841,0)/2</f>
        <v>76</v>
      </c>
      <c r="G841" s="2">
        <f>C841-(C$7+C$8*F841)</f>
        <v>3.2479999936185777E-4</v>
      </c>
      <c r="I841" s="1">
        <f>G841</f>
        <v>3.2479999936185777E-4</v>
      </c>
      <c r="Q841" s="84">
        <f>+C841-15018.5</f>
        <v>27558.057999999997</v>
      </c>
    </row>
    <row r="842" spans="1:33" x14ac:dyDescent="0.2">
      <c r="A842" s="29" t="s">
        <v>160</v>
      </c>
      <c r="B842" s="29"/>
      <c r="C842" s="28">
        <v>42595.018100000001</v>
      </c>
      <c r="D842" s="28"/>
      <c r="E842" s="1">
        <f>(C842-C$7)/C$8</f>
        <v>95.001292799276243</v>
      </c>
      <c r="F842" s="1">
        <f>ROUND(2*E842,0)/2</f>
        <v>95</v>
      </c>
      <c r="G842" s="2">
        <f>C842-(C$7+C$8*F842)</f>
        <v>1.2560000031953678E-3</v>
      </c>
      <c r="J842" s="1">
        <f>G842</f>
        <v>1.2560000031953678E-3</v>
      </c>
      <c r="Q842" s="84">
        <f>+C842-15018.5</f>
        <v>27576.518100000001</v>
      </c>
      <c r="AC842" s="1">
        <v>10</v>
      </c>
      <c r="AE842" s="1" t="s">
        <v>145</v>
      </c>
      <c r="AG842" s="1" t="s">
        <v>134</v>
      </c>
    </row>
    <row r="843" spans="1:33" x14ac:dyDescent="0.2">
      <c r="A843" s="29" t="s">
        <v>213</v>
      </c>
      <c r="B843" s="29"/>
      <c r="C843" s="28">
        <v>42609.584000000003</v>
      </c>
      <c r="D843" s="28"/>
      <c r="E843" s="1">
        <f>(C843-C$7)/C$8</f>
        <v>109.99395595754515</v>
      </c>
      <c r="F843" s="1">
        <f>ROUND(2*E843,0)/2</f>
        <v>110</v>
      </c>
      <c r="G843" s="2">
        <f>C843-(C$7+C$8*F843)</f>
        <v>-5.8719999942695722E-3</v>
      </c>
      <c r="I843" s="1">
        <f>G843</f>
        <v>-5.8719999942695722E-3</v>
      </c>
      <c r="Q843" s="84">
        <f>+C843-15018.5</f>
        <v>27591.084000000003</v>
      </c>
    </row>
    <row r="844" spans="1:33" x14ac:dyDescent="0.2">
      <c r="A844" s="29" t="s">
        <v>213</v>
      </c>
      <c r="B844" s="29"/>
      <c r="C844" s="28">
        <v>42645.544000000002</v>
      </c>
      <c r="D844" s="28"/>
      <c r="E844" s="1">
        <f>(C844-C$7)/C$8</f>
        <v>147.00754023117634</v>
      </c>
      <c r="F844" s="1">
        <f>ROUND(2*E844,0)/2</f>
        <v>147</v>
      </c>
      <c r="G844" s="2">
        <f>C844-(C$7+C$8*F844)</f>
        <v>7.3256000032415614E-3</v>
      </c>
      <c r="I844" s="1">
        <f>G844</f>
        <v>7.3256000032415614E-3</v>
      </c>
      <c r="Q844" s="84">
        <f>+C844-15018.5</f>
        <v>27627.044000000002</v>
      </c>
      <c r="AC844" s="1">
        <v>15</v>
      </c>
      <c r="AE844" s="1" t="s">
        <v>145</v>
      </c>
      <c r="AG844" s="1" t="s">
        <v>134</v>
      </c>
    </row>
    <row r="845" spans="1:33" x14ac:dyDescent="0.2">
      <c r="A845" s="29" t="s">
        <v>214</v>
      </c>
      <c r="B845" s="29"/>
      <c r="C845" s="28">
        <v>42681.487000000001</v>
      </c>
      <c r="D845" s="28"/>
      <c r="E845" s="1">
        <f>(C845-C$7)/C$8</f>
        <v>184.00362642547924</v>
      </c>
      <c r="F845" s="1">
        <f>ROUND(2*E845,0)/2</f>
        <v>184</v>
      </c>
      <c r="G845" s="2">
        <f>C845-(C$7+C$8*F845)</f>
        <v>3.5232000009273179E-3</v>
      </c>
      <c r="I845" s="1">
        <f>G845</f>
        <v>3.5232000009273179E-3</v>
      </c>
      <c r="Q845" s="84">
        <f>+C845-15018.5</f>
        <v>27662.987000000001</v>
      </c>
      <c r="AC845" s="1">
        <v>7</v>
      </c>
      <c r="AE845" s="1" t="s">
        <v>145</v>
      </c>
      <c r="AG845" s="1" t="s">
        <v>134</v>
      </c>
    </row>
    <row r="846" spans="1:33" x14ac:dyDescent="0.2">
      <c r="A846" s="29" t="s">
        <v>214</v>
      </c>
      <c r="B846" s="29"/>
      <c r="C846" s="28">
        <v>42688.294999999998</v>
      </c>
      <c r="D846" s="28"/>
      <c r="E846" s="1">
        <f>(C846-C$7)/C$8</f>
        <v>191.01109254713623</v>
      </c>
      <c r="F846" s="1">
        <f>ROUND(2*E846,0)/2</f>
        <v>191</v>
      </c>
      <c r="G846" s="2">
        <f>C846-(C$7+C$8*F846)</f>
        <v>1.0776800001622178E-2</v>
      </c>
      <c r="I846" s="1">
        <f>G846</f>
        <v>1.0776800001622178E-2</v>
      </c>
      <c r="Q846" s="84">
        <f>+C846-15018.5</f>
        <v>27669.794999999998</v>
      </c>
      <c r="AC846" s="1">
        <v>6</v>
      </c>
      <c r="AE846" s="1" t="s">
        <v>145</v>
      </c>
      <c r="AG846" s="1" t="s">
        <v>134</v>
      </c>
    </row>
    <row r="847" spans="1:33" x14ac:dyDescent="0.2">
      <c r="A847" s="26" t="s">
        <v>215</v>
      </c>
      <c r="B847" s="27" t="s">
        <v>52</v>
      </c>
      <c r="C847" s="26">
        <v>42711.603000000003</v>
      </c>
      <c r="D847" s="2"/>
      <c r="E847" s="29">
        <f>(C847-C$7)/C$8</f>
        <v>215.00198860525595</v>
      </c>
      <c r="F847" s="29">
        <f>ROUND(2*E847,0)/2</f>
        <v>215</v>
      </c>
      <c r="G847" s="28">
        <f>C847-(C$7+C$8*F847)</f>
        <v>1.9320000064908527E-3</v>
      </c>
      <c r="H847" s="29">
        <f>G847</f>
        <v>1.9320000064908527E-3</v>
      </c>
      <c r="I847" s="29"/>
      <c r="J847" s="29"/>
      <c r="K847" s="29"/>
      <c r="L847" s="29"/>
      <c r="N847" s="29"/>
      <c r="O847" s="29">
        <f ca="1">+C$11+C$12*F847</f>
        <v>4.8325147624741549E-2</v>
      </c>
      <c r="P847" s="29"/>
      <c r="Q847" s="83">
        <f>+C847-15018.5</f>
        <v>27693.103000000003</v>
      </c>
      <c r="AC847" s="1">
        <v>9</v>
      </c>
      <c r="AE847" s="1" t="s">
        <v>190</v>
      </c>
      <c r="AG847" s="1" t="s">
        <v>134</v>
      </c>
    </row>
    <row r="848" spans="1:33" x14ac:dyDescent="0.2">
      <c r="A848" s="26" t="s">
        <v>215</v>
      </c>
      <c r="B848" s="27" t="s">
        <v>52</v>
      </c>
      <c r="C848" s="26">
        <v>42713.542999999998</v>
      </c>
      <c r="D848" s="2"/>
      <c r="E848" s="29">
        <f>(C848-C$7)/C$8</f>
        <v>216.99882824626437</v>
      </c>
      <c r="F848" s="29">
        <f>ROUND(2*E848,0)/2</f>
        <v>217</v>
      </c>
      <c r="G848" s="28">
        <f>C848-(C$7+C$8*F848)</f>
        <v>-1.138400002673734E-3</v>
      </c>
      <c r="H848" s="29">
        <f>G848</f>
        <v>-1.138400002673734E-3</v>
      </c>
      <c r="I848" s="29"/>
      <c r="J848" s="29"/>
      <c r="K848" s="29"/>
      <c r="L848" s="29"/>
      <c r="N848" s="29"/>
      <c r="O848" s="29">
        <f ca="1">+C$11+C$12*F848</f>
        <v>4.8306925076371889E-2</v>
      </c>
      <c r="P848" s="29"/>
      <c r="Q848" s="83">
        <f>+C848-15018.5</f>
        <v>27695.042999999998</v>
      </c>
    </row>
    <row r="849" spans="1:33" x14ac:dyDescent="0.2">
      <c r="A849" s="29" t="s">
        <v>216</v>
      </c>
      <c r="B849" s="29"/>
      <c r="C849" s="28">
        <v>42726.175000000003</v>
      </c>
      <c r="D849" s="28"/>
      <c r="E849" s="1">
        <f>(C849-C$7)/C$8</f>
        <v>230.00093048610609</v>
      </c>
      <c r="F849" s="1">
        <f>ROUND(2*E849,0)/2</f>
        <v>230</v>
      </c>
      <c r="G849" s="2">
        <f>C849-(C$7+C$8*F849)</f>
        <v>9.0400000772206113E-4</v>
      </c>
      <c r="I849" s="1">
        <f>G849</f>
        <v>9.0400000772206113E-4</v>
      </c>
      <c r="Q849" s="84">
        <f>+C849-15018.5</f>
        <v>27707.675000000003</v>
      </c>
    </row>
    <row r="850" spans="1:33" x14ac:dyDescent="0.2">
      <c r="A850" s="26" t="s">
        <v>210</v>
      </c>
      <c r="B850" s="27" t="s">
        <v>52</v>
      </c>
      <c r="C850" s="26">
        <v>42740.74</v>
      </c>
      <c r="D850" s="2"/>
      <c r="E850" s="29">
        <f>(C850-C$7)/C$8</f>
        <v>244.99266727546282</v>
      </c>
      <c r="F850" s="29">
        <f>ROUND(2*E850,0)/2</f>
        <v>245</v>
      </c>
      <c r="G850" s="28">
        <f>C850-(C$7+C$8*F850)</f>
        <v>-7.1240000033867545E-3</v>
      </c>
      <c r="H850" s="29"/>
      <c r="I850" s="29">
        <f>G850</f>
        <v>-7.1240000033867545E-3</v>
      </c>
      <c r="J850" s="29"/>
      <c r="K850" s="29"/>
      <c r="L850" s="29"/>
      <c r="N850" s="29"/>
      <c r="O850" s="29">
        <f ca="1">+C$11+C$12*F850</f>
        <v>4.8051809399196649E-2</v>
      </c>
      <c r="P850" s="29"/>
      <c r="Q850" s="83">
        <f>+C850-15018.5</f>
        <v>27722.239999999998</v>
      </c>
    </row>
    <row r="851" spans="1:33" x14ac:dyDescent="0.2">
      <c r="A851" s="26" t="s">
        <v>217</v>
      </c>
      <c r="B851" s="27" t="s">
        <v>52</v>
      </c>
      <c r="C851" s="26">
        <v>42745.606</v>
      </c>
      <c r="D851" s="2"/>
      <c r="E851" s="29">
        <f>(C851-C$7)/C$8</f>
        <v>250.00123515854293</v>
      </c>
      <c r="F851" s="29">
        <f>ROUND(2*E851,0)/2</f>
        <v>250</v>
      </c>
      <c r="G851" s="28">
        <f>C851-(C$7+C$8*F851)</f>
        <v>1.1999999987892807E-3</v>
      </c>
      <c r="H851" s="29"/>
      <c r="I851" s="29"/>
      <c r="J851" s="1">
        <f>G851</f>
        <v>1.1999999987892807E-3</v>
      </c>
      <c r="K851" s="29"/>
      <c r="L851" s="29"/>
      <c r="N851" s="29"/>
      <c r="O851" s="29">
        <f ca="1">+C$11+C$12*F851</f>
        <v>4.8006253028272501E-2</v>
      </c>
      <c r="P851" s="29"/>
      <c r="Q851" s="83">
        <f>+C851-15018.5</f>
        <v>27727.106</v>
      </c>
    </row>
    <row r="852" spans="1:33" x14ac:dyDescent="0.2">
      <c r="A852" s="26" t="s">
        <v>210</v>
      </c>
      <c r="B852" s="27" t="s">
        <v>52</v>
      </c>
      <c r="C852" s="26">
        <v>42745.608</v>
      </c>
      <c r="D852" s="2"/>
      <c r="E852" s="29">
        <f>(C852-C$7)/C$8</f>
        <v>250.00329375611139</v>
      </c>
      <c r="F852" s="29">
        <f>ROUND(2*E852,0)/2</f>
        <v>250</v>
      </c>
      <c r="G852" s="28">
        <f>C852-(C$7+C$8*F852)</f>
        <v>3.1999999991967343E-3</v>
      </c>
      <c r="H852" s="29"/>
      <c r="I852" s="29">
        <f>G852</f>
        <v>3.1999999991967343E-3</v>
      </c>
      <c r="J852" s="29"/>
      <c r="K852" s="29"/>
      <c r="L852" s="29"/>
      <c r="N852" s="29"/>
      <c r="O852" s="29">
        <f ca="1">+C$11+C$12*F852</f>
        <v>4.8006253028272501E-2</v>
      </c>
      <c r="P852" s="29"/>
      <c r="Q852" s="83">
        <f>+C852-15018.5</f>
        <v>27727.108</v>
      </c>
    </row>
    <row r="853" spans="1:33" x14ac:dyDescent="0.2">
      <c r="A853" s="26" t="s">
        <v>215</v>
      </c>
      <c r="B853" s="27" t="s">
        <v>52</v>
      </c>
      <c r="C853" s="26">
        <v>42749.493000000002</v>
      </c>
      <c r="D853" s="2"/>
      <c r="E853" s="29">
        <f>(C853-C$7)/C$8</f>
        <v>254.00211953206068</v>
      </c>
      <c r="F853" s="29">
        <f>ROUND(2*E853,0)/2</f>
        <v>254</v>
      </c>
      <c r="G853" s="28">
        <f>C853-(C$7+C$8*F853)</f>
        <v>2.0592000073520467E-3</v>
      </c>
      <c r="H853" s="29">
        <f>G853</f>
        <v>2.0592000073520467E-3</v>
      </c>
      <c r="I853" s="29"/>
      <c r="J853" s="29"/>
      <c r="K853" s="29"/>
      <c r="L853" s="29"/>
      <c r="N853" s="29"/>
      <c r="O853" s="29">
        <f ca="1">+C$11+C$12*F853</f>
        <v>4.796980793153318E-2</v>
      </c>
      <c r="P853" s="29"/>
      <c r="Q853" s="83">
        <f>+C853-15018.5</f>
        <v>27730.993000000002</v>
      </c>
    </row>
    <row r="854" spans="1:33" x14ac:dyDescent="0.2">
      <c r="A854" s="29" t="s">
        <v>218</v>
      </c>
      <c r="B854" s="29"/>
      <c r="C854" s="28">
        <v>42752.404999999999</v>
      </c>
      <c r="D854" s="28"/>
      <c r="E854" s="1">
        <f>(C854-C$7)/C$8</f>
        <v>256.99943759114552</v>
      </c>
      <c r="F854" s="1">
        <f>ROUND(2*E854,0)/2</f>
        <v>257</v>
      </c>
      <c r="G854" s="2">
        <f>C854-(C$7+C$8*F854)</f>
        <v>-5.4639999871142209E-4</v>
      </c>
      <c r="I854" s="1">
        <f>G854</f>
        <v>-5.4639999871142209E-4</v>
      </c>
      <c r="Q854" s="84">
        <f>+C854-15018.5</f>
        <v>27733.904999999999</v>
      </c>
    </row>
    <row r="855" spans="1:33" x14ac:dyDescent="0.2">
      <c r="A855" s="29" t="s">
        <v>218</v>
      </c>
      <c r="B855" s="29"/>
      <c r="C855" s="28">
        <v>42753.383000000002</v>
      </c>
      <c r="D855" s="28"/>
      <c r="E855" s="1">
        <f>(C855-C$7)/C$8</f>
        <v>258.00609180192737</v>
      </c>
      <c r="F855" s="1">
        <f>ROUND(2*E855,0)/2</f>
        <v>258</v>
      </c>
      <c r="G855" s="2">
        <f>C855-(C$7+C$8*F855)</f>
        <v>5.9184000056120567E-3</v>
      </c>
      <c r="I855" s="1">
        <f>G855</f>
        <v>5.9184000056120567E-3</v>
      </c>
      <c r="Q855" s="84">
        <f>+C855-15018.5</f>
        <v>27734.883000000002</v>
      </c>
      <c r="AC855" s="1">
        <v>12</v>
      </c>
      <c r="AE855" s="1" t="s">
        <v>133</v>
      </c>
      <c r="AG855" s="1" t="s">
        <v>134</v>
      </c>
    </row>
    <row r="856" spans="1:33" x14ac:dyDescent="0.2">
      <c r="A856" s="29" t="s">
        <v>218</v>
      </c>
      <c r="B856" s="29"/>
      <c r="C856" s="28">
        <v>42754.35</v>
      </c>
      <c r="D856" s="28"/>
      <c r="E856" s="1">
        <f>(C856-C$7)/C$8</f>
        <v>259.00142372607888</v>
      </c>
      <c r="F856" s="1">
        <f>ROUND(2*E856,0)/2</f>
        <v>259</v>
      </c>
      <c r="G856" s="2">
        <f>C856-(C$7+C$8*F856)</f>
        <v>1.3832000040565617E-3</v>
      </c>
      <c r="I856" s="1">
        <f>G856</f>
        <v>1.3832000040565617E-3</v>
      </c>
      <c r="Q856" s="84">
        <f>+C856-15018.5</f>
        <v>27735.85</v>
      </c>
      <c r="AC856" s="1">
        <v>11</v>
      </c>
      <c r="AE856" s="1" t="s">
        <v>145</v>
      </c>
      <c r="AG856" s="1" t="s">
        <v>134</v>
      </c>
    </row>
    <row r="857" spans="1:33" x14ac:dyDescent="0.2">
      <c r="A857" s="29" t="s">
        <v>218</v>
      </c>
      <c r="B857" s="29"/>
      <c r="C857" s="28">
        <v>42758.235000000001</v>
      </c>
      <c r="D857" s="28"/>
      <c r="E857" s="1">
        <f>(C857-C$7)/C$8</f>
        <v>263.00024950202817</v>
      </c>
      <c r="F857" s="1">
        <f>ROUND(2*E857,0)/2</f>
        <v>263</v>
      </c>
      <c r="G857" s="2">
        <f>C857-(C$7+C$8*F857)</f>
        <v>2.4240000493591651E-4</v>
      </c>
      <c r="I857" s="1">
        <f>G857</f>
        <v>2.4240000493591651E-4</v>
      </c>
      <c r="Q857" s="84">
        <f>+C857-15018.5</f>
        <v>27739.735000000001</v>
      </c>
      <c r="AC857" s="1">
        <v>8</v>
      </c>
      <c r="AE857" s="1" t="s">
        <v>133</v>
      </c>
      <c r="AG857" s="1" t="s">
        <v>134</v>
      </c>
    </row>
    <row r="858" spans="1:33" x14ac:dyDescent="0.2">
      <c r="A858" s="29" t="s">
        <v>218</v>
      </c>
      <c r="B858" s="29"/>
      <c r="C858" s="28">
        <v>42758.237000000001</v>
      </c>
      <c r="D858" s="28"/>
      <c r="E858" s="1">
        <f>(C858-C$7)/C$8</f>
        <v>263.00230809959663</v>
      </c>
      <c r="F858" s="1">
        <f>ROUND(2*E858,0)/2</f>
        <v>263</v>
      </c>
      <c r="G858" s="2">
        <f>C858-(C$7+C$8*F858)</f>
        <v>2.2424000053433701E-3</v>
      </c>
      <c r="I858" s="1">
        <f>G858</f>
        <v>2.2424000053433701E-3</v>
      </c>
      <c r="Q858" s="84">
        <f>+C858-15018.5</f>
        <v>27739.737000000001</v>
      </c>
      <c r="AC858" s="1">
        <v>12</v>
      </c>
      <c r="AE858" s="1" t="s">
        <v>190</v>
      </c>
      <c r="AG858" s="1" t="s">
        <v>134</v>
      </c>
    </row>
    <row r="859" spans="1:33" x14ac:dyDescent="0.2">
      <c r="A859" s="26" t="s">
        <v>210</v>
      </c>
      <c r="B859" s="27" t="s">
        <v>52</v>
      </c>
      <c r="C859" s="26">
        <v>42776.697</v>
      </c>
      <c r="D859" s="2"/>
      <c r="E859" s="29">
        <f>(C859-C$7)/C$8</f>
        <v>282.00316365274506</v>
      </c>
      <c r="F859" s="29">
        <f>ROUND(2*E859,0)/2</f>
        <v>282</v>
      </c>
      <c r="G859" s="28">
        <f>C859-(C$7+C$8*F859)</f>
        <v>3.073600004427135E-3</v>
      </c>
      <c r="H859" s="29"/>
      <c r="I859" s="29">
        <f>G859</f>
        <v>3.073600004427135E-3</v>
      </c>
      <c r="J859" s="29"/>
      <c r="K859" s="29"/>
      <c r="L859" s="29"/>
      <c r="N859" s="29"/>
      <c r="O859" s="29">
        <f ca="1">+C$11+C$12*F859</f>
        <v>4.771469225435794E-2</v>
      </c>
      <c r="P859" s="29"/>
      <c r="Q859" s="83">
        <f>+C859-15018.5</f>
        <v>27758.197</v>
      </c>
      <c r="AC859" s="1">
        <v>8</v>
      </c>
      <c r="AE859" s="1" t="s">
        <v>145</v>
      </c>
      <c r="AG859" s="1" t="s">
        <v>134</v>
      </c>
    </row>
    <row r="860" spans="1:33" x14ac:dyDescent="0.2">
      <c r="A860" s="29" t="s">
        <v>219</v>
      </c>
      <c r="B860" s="29"/>
      <c r="C860" s="28">
        <v>42787.377</v>
      </c>
      <c r="D860" s="28"/>
      <c r="E860" s="1">
        <f>(C860-C$7)/C$8</f>
        <v>292.99607466615998</v>
      </c>
      <c r="F860" s="1">
        <f>ROUND(2*E860,0)/2</f>
        <v>293</v>
      </c>
      <c r="G860" s="2">
        <f>C860-(C$7+C$8*F860)</f>
        <v>-3.8136000002850778E-3</v>
      </c>
      <c r="I860" s="1">
        <f>G860</f>
        <v>-3.8136000002850778E-3</v>
      </c>
      <c r="Q860" s="84">
        <f>+C860-15018.5</f>
        <v>27768.877</v>
      </c>
    </row>
    <row r="861" spans="1:33" x14ac:dyDescent="0.2">
      <c r="A861" s="29" t="s">
        <v>219</v>
      </c>
      <c r="B861" s="29"/>
      <c r="C861" s="28">
        <v>42787.38</v>
      </c>
      <c r="D861" s="28"/>
      <c r="E861" s="1">
        <f>(C861-C$7)/C$8</f>
        <v>292.99916256250896</v>
      </c>
      <c r="F861" s="1">
        <f>ROUND(2*E861,0)/2</f>
        <v>293</v>
      </c>
      <c r="G861" s="2">
        <f>C861-(C$7+C$8*F861)</f>
        <v>-8.1360000331187621E-4</v>
      </c>
      <c r="I861" s="1">
        <f>G861</f>
        <v>-8.1360000331187621E-4</v>
      </c>
      <c r="Q861" s="84">
        <f>+C861-15018.5</f>
        <v>27768.879999999997</v>
      </c>
      <c r="AC861" s="1">
        <v>14</v>
      </c>
      <c r="AE861" s="1" t="s">
        <v>190</v>
      </c>
      <c r="AG861" s="1" t="s">
        <v>134</v>
      </c>
    </row>
    <row r="862" spans="1:33" x14ac:dyDescent="0.2">
      <c r="A862" s="29" t="s">
        <v>220</v>
      </c>
      <c r="B862" s="29"/>
      <c r="C862" s="28">
        <v>42811.667999999998</v>
      </c>
      <c r="D862" s="28"/>
      <c r="E862" s="1">
        <f>(C862-C$7)/C$8</f>
        <v>317.99877142897151</v>
      </c>
      <c r="F862" s="1">
        <f>ROUND(2*E862,0)/2</f>
        <v>318</v>
      </c>
      <c r="G862" s="2">
        <f>C862-(C$7+C$8*F862)</f>
        <v>-1.1936000009882264E-3</v>
      </c>
      <c r="I862" s="1">
        <f>G862</f>
        <v>-1.1936000009882264E-3</v>
      </c>
      <c r="Q862" s="84">
        <f>+C862-15018.5</f>
        <v>27793.167999999998</v>
      </c>
      <c r="AC862" s="1">
        <v>9</v>
      </c>
      <c r="AE862" s="1" t="s">
        <v>133</v>
      </c>
      <c r="AG862" s="1" t="s">
        <v>134</v>
      </c>
    </row>
    <row r="863" spans="1:33" x14ac:dyDescent="0.2">
      <c r="A863" s="29" t="s">
        <v>220</v>
      </c>
      <c r="B863" s="29"/>
      <c r="C863" s="28">
        <v>42815.550999999999</v>
      </c>
      <c r="D863" s="28"/>
      <c r="E863" s="1">
        <f>(C863-C$7)/C$8</f>
        <v>321.99553860735227</v>
      </c>
      <c r="F863" s="1">
        <f>ROUND(2*E863,0)/2</f>
        <v>322</v>
      </c>
      <c r="G863" s="2">
        <f>C863-(C$7+C$8*F863)</f>
        <v>-4.3344000005163252E-3</v>
      </c>
      <c r="I863" s="1">
        <f>G863</f>
        <v>-4.3344000005163252E-3</v>
      </c>
      <c r="Q863" s="84">
        <f>+C863-15018.5</f>
        <v>27797.050999999999</v>
      </c>
    </row>
    <row r="864" spans="1:33" x14ac:dyDescent="0.2">
      <c r="A864" s="29" t="s">
        <v>221</v>
      </c>
      <c r="B864" s="29"/>
      <c r="C864" s="28">
        <v>42858.302000000003</v>
      </c>
      <c r="D864" s="28"/>
      <c r="E864" s="1">
        <f>(C864-C$7)/C$8</f>
        <v>365.99909092331967</v>
      </c>
      <c r="F864" s="1">
        <f>ROUND(2*E864,0)/2</f>
        <v>366</v>
      </c>
      <c r="G864" s="2">
        <f>C864-(C$7+C$8*F864)</f>
        <v>-8.8319999485975131E-4</v>
      </c>
      <c r="I864" s="1">
        <f>G864</f>
        <v>-8.8319999485975131E-4</v>
      </c>
      <c r="Q864" s="84">
        <f>+C864-15018.5</f>
        <v>27839.802000000003</v>
      </c>
    </row>
    <row r="865" spans="1:33" x14ac:dyDescent="0.2">
      <c r="A865" s="29" t="s">
        <v>222</v>
      </c>
      <c r="B865" s="29"/>
      <c r="C865" s="28">
        <v>42951.571000000004</v>
      </c>
      <c r="D865" s="28"/>
      <c r="E865" s="1">
        <f>(C865-C$7)/C$8</f>
        <v>462.00075921078906</v>
      </c>
      <c r="F865" s="1">
        <f>ROUND(2*E865,0)/2</f>
        <v>462</v>
      </c>
      <c r="G865" s="2">
        <f>C865-(C$7+C$8*F865)</f>
        <v>7.3760000668698922E-4</v>
      </c>
      <c r="I865" s="1">
        <f>G865</f>
        <v>7.3760000668698922E-4</v>
      </c>
      <c r="Q865" s="84">
        <f>+C865-15018.5</f>
        <v>27933.071000000004</v>
      </c>
      <c r="AC865" s="1">
        <v>12</v>
      </c>
      <c r="AE865" s="1" t="s">
        <v>145</v>
      </c>
      <c r="AG865" s="1" t="s">
        <v>134</v>
      </c>
    </row>
    <row r="866" spans="1:33" x14ac:dyDescent="0.2">
      <c r="A866" s="29" t="s">
        <v>160</v>
      </c>
      <c r="B866" s="29"/>
      <c r="C866" s="28">
        <v>42959.343399999998</v>
      </c>
      <c r="D866" s="28"/>
      <c r="E866" s="1">
        <f>(C866-C$7)/C$8</f>
        <v>470.00088107975932</v>
      </c>
      <c r="F866" s="1">
        <f>ROUND(2*E866,0)/2</f>
        <v>470</v>
      </c>
      <c r="G866" s="2">
        <f>C866-(C$7+C$8*F866)</f>
        <v>8.5599999874830246E-4</v>
      </c>
      <c r="J866" s="1">
        <f>G866</f>
        <v>8.5599999874830246E-4</v>
      </c>
      <c r="Q866" s="84">
        <f>+C866-15018.5</f>
        <v>27940.843399999998</v>
      </c>
      <c r="AC866" s="1">
        <v>10</v>
      </c>
      <c r="AE866" s="1" t="s">
        <v>145</v>
      </c>
      <c r="AG866" s="1" t="s">
        <v>134</v>
      </c>
    </row>
    <row r="867" spans="1:33" x14ac:dyDescent="0.2">
      <c r="A867" s="29" t="s">
        <v>223</v>
      </c>
      <c r="B867" s="29"/>
      <c r="C867" s="28">
        <v>42987.519</v>
      </c>
      <c r="D867" s="28"/>
      <c r="E867" s="1">
        <f>(C867-C$7)/C$8</f>
        <v>499.0019918990094</v>
      </c>
      <c r="F867" s="1">
        <f>ROUND(2*E867,0)/2</f>
        <v>499</v>
      </c>
      <c r="G867" s="2">
        <f>C867-(C$7+C$8*F867)</f>
        <v>1.935200001753401E-3</v>
      </c>
      <c r="I867" s="1">
        <f>G867</f>
        <v>1.935200001753401E-3</v>
      </c>
      <c r="Q867" s="84">
        <f>+C867-15018.5</f>
        <v>27969.019</v>
      </c>
    </row>
    <row r="868" spans="1:33" x14ac:dyDescent="0.2">
      <c r="A868" s="29" t="s">
        <v>223</v>
      </c>
      <c r="B868" s="29"/>
      <c r="C868" s="28">
        <v>42988.491999999998</v>
      </c>
      <c r="D868" s="28"/>
      <c r="E868" s="1">
        <f>(C868-C$7)/C$8</f>
        <v>500.0034996158663</v>
      </c>
      <c r="F868" s="1">
        <f>ROUND(2*E868,0)/2</f>
        <v>500</v>
      </c>
      <c r="G868" s="2">
        <f>C868-(C$7+C$8*F868)</f>
        <v>3.4000000014202669E-3</v>
      </c>
      <c r="I868" s="1">
        <f>G868</f>
        <v>3.4000000014202669E-3</v>
      </c>
      <c r="Q868" s="84">
        <f>+C868-15018.5</f>
        <v>27969.991999999998</v>
      </c>
      <c r="AC868" s="1">
        <v>6</v>
      </c>
      <c r="AE868" s="1" t="s">
        <v>145</v>
      </c>
      <c r="AG868" s="1" t="s">
        <v>134</v>
      </c>
    </row>
    <row r="869" spans="1:33" x14ac:dyDescent="0.2">
      <c r="A869" s="29" t="s">
        <v>223</v>
      </c>
      <c r="B869" s="29"/>
      <c r="C869" s="28">
        <v>42989.46</v>
      </c>
      <c r="D869" s="28"/>
      <c r="E869" s="1">
        <f>(C869-C$7)/C$8</f>
        <v>500.99986083880583</v>
      </c>
      <c r="F869" s="1">
        <f>ROUND(2*E869,0)/2</f>
        <v>501</v>
      </c>
      <c r="G869" s="2">
        <f>C869-(C$7+C$8*F869)</f>
        <v>-1.3519999629352242E-4</v>
      </c>
      <c r="I869" s="1">
        <f>G869</f>
        <v>-1.3519999629352242E-4</v>
      </c>
      <c r="Q869" s="84">
        <f>+C869-15018.5</f>
        <v>27970.959999999999</v>
      </c>
      <c r="AC869" s="1">
        <v>6</v>
      </c>
      <c r="AE869" s="1" t="s">
        <v>145</v>
      </c>
      <c r="AG869" s="1" t="s">
        <v>134</v>
      </c>
    </row>
    <row r="870" spans="1:33" x14ac:dyDescent="0.2">
      <c r="A870" s="29" t="s">
        <v>223</v>
      </c>
      <c r="B870" s="29"/>
      <c r="C870" s="28">
        <v>42990.430999999997</v>
      </c>
      <c r="D870" s="28"/>
      <c r="E870" s="1">
        <f>(C870-C$7)/C$8</f>
        <v>501.99930995809427</v>
      </c>
      <c r="F870" s="1">
        <f>ROUND(2*E870,0)/2</f>
        <v>502</v>
      </c>
      <c r="G870" s="2">
        <f>C870-(C$7+C$8*F870)</f>
        <v>-6.7040000431006774E-4</v>
      </c>
      <c r="I870" s="1">
        <f>G870</f>
        <v>-6.7040000431006774E-4</v>
      </c>
      <c r="Q870" s="84">
        <f>+C870-15018.5</f>
        <v>27971.930999999997</v>
      </c>
      <c r="AC870" s="1">
        <v>10</v>
      </c>
      <c r="AE870" s="1" t="s">
        <v>145</v>
      </c>
      <c r="AG870" s="1" t="s">
        <v>134</v>
      </c>
    </row>
    <row r="871" spans="1:33" x14ac:dyDescent="0.2">
      <c r="A871" s="29" t="s">
        <v>220</v>
      </c>
      <c r="B871" s="29"/>
      <c r="C871" s="28">
        <v>43010.832000000002</v>
      </c>
      <c r="D871" s="28"/>
      <c r="E871" s="1">
        <f>(C871-C$7)/C$8</f>
        <v>522.99803445104658</v>
      </c>
      <c r="F871" s="1">
        <f>ROUND(2*E871,0)/2</f>
        <v>523</v>
      </c>
      <c r="G871" s="2">
        <f>C871-(C$7+C$8*F871)</f>
        <v>-1.9095999959972687E-3</v>
      </c>
      <c r="I871" s="1">
        <f>G871</f>
        <v>-1.9095999959972687E-3</v>
      </c>
      <c r="Q871" s="84">
        <f>+C871-15018.5</f>
        <v>27992.332000000002</v>
      </c>
      <c r="AC871" s="1">
        <v>6</v>
      </c>
      <c r="AE871" s="1" t="s">
        <v>145</v>
      </c>
      <c r="AG871" s="1" t="s">
        <v>134</v>
      </c>
    </row>
    <row r="872" spans="1:33" x14ac:dyDescent="0.2">
      <c r="A872" s="29" t="s">
        <v>220</v>
      </c>
      <c r="B872" s="29"/>
      <c r="C872" s="28">
        <v>43011.802000000003</v>
      </c>
      <c r="D872" s="28"/>
      <c r="E872" s="1">
        <f>(C872-C$7)/C$8</f>
        <v>523.99645427155451</v>
      </c>
      <c r="F872" s="1">
        <f>ROUND(2*E872,0)/2</f>
        <v>524</v>
      </c>
      <c r="G872" s="2">
        <f>C872-(C$7+C$8*F872)</f>
        <v>-3.4447999933036044E-3</v>
      </c>
      <c r="I872" s="1">
        <f>G872</f>
        <v>-3.4447999933036044E-3</v>
      </c>
      <c r="Q872" s="84">
        <f>+C872-15018.5</f>
        <v>27993.302000000003</v>
      </c>
    </row>
    <row r="873" spans="1:33" x14ac:dyDescent="0.2">
      <c r="A873" s="29" t="s">
        <v>220</v>
      </c>
      <c r="B873" s="29"/>
      <c r="C873" s="28">
        <v>43011.805999999997</v>
      </c>
      <c r="D873" s="28"/>
      <c r="E873" s="1">
        <f>(C873-C$7)/C$8</f>
        <v>524.00057146668394</v>
      </c>
      <c r="F873" s="1">
        <f>ROUND(2*E873,0)/2</f>
        <v>524</v>
      </c>
      <c r="G873" s="2">
        <f>C873-(C$7+C$8*F873)</f>
        <v>5.5520000023534521E-4</v>
      </c>
      <c r="I873" s="1">
        <f>G873</f>
        <v>5.5520000023534521E-4</v>
      </c>
      <c r="Q873" s="84">
        <f>+C873-15018.5</f>
        <v>27993.305999999997</v>
      </c>
    </row>
    <row r="874" spans="1:33" x14ac:dyDescent="0.2">
      <c r="A874" s="29" t="s">
        <v>220</v>
      </c>
      <c r="B874" s="29"/>
      <c r="C874" s="28">
        <v>43011.811000000002</v>
      </c>
      <c r="D874" s="28"/>
      <c r="E874" s="1">
        <f>(C874-C$7)/C$8</f>
        <v>524.00571796060888</v>
      </c>
      <c r="F874" s="1">
        <f>ROUND(2*E874,0)/2</f>
        <v>524</v>
      </c>
      <c r="G874" s="2">
        <f>C874-(C$7+C$8*F874)</f>
        <v>5.5552000048919581E-3</v>
      </c>
      <c r="I874" s="1">
        <f>G874</f>
        <v>5.5552000048919581E-3</v>
      </c>
      <c r="Q874" s="84">
        <f>+C874-15018.5</f>
        <v>27993.311000000002</v>
      </c>
    </row>
    <row r="875" spans="1:33" x14ac:dyDescent="0.2">
      <c r="A875" s="29" t="s">
        <v>224</v>
      </c>
      <c r="B875" s="29"/>
      <c r="C875" s="28">
        <v>43018.608</v>
      </c>
      <c r="D875" s="28"/>
      <c r="E875" s="1">
        <f>(C875-C$7)/C$8</f>
        <v>531.00186179564309</v>
      </c>
      <c r="F875" s="1">
        <f>ROUND(2*E875,0)/2</f>
        <v>531</v>
      </c>
      <c r="G875" s="2">
        <f>C875-(C$7+C$8*F875)</f>
        <v>1.8087999997078441E-3</v>
      </c>
      <c r="I875" s="1">
        <f>G875</f>
        <v>1.8087999997078441E-3</v>
      </c>
      <c r="Q875" s="84">
        <f>+C875-15018.5</f>
        <v>28000.108</v>
      </c>
    </row>
    <row r="876" spans="1:33" x14ac:dyDescent="0.2">
      <c r="A876" s="29" t="s">
        <v>225</v>
      </c>
      <c r="B876" s="29"/>
      <c r="C876" s="28">
        <v>43018.610999999997</v>
      </c>
      <c r="D876" s="28"/>
      <c r="E876" s="1">
        <f>(C876-C$7)/C$8</f>
        <v>531.00494969199201</v>
      </c>
      <c r="F876" s="1">
        <f>ROUND(2*E876,0)/2</f>
        <v>531</v>
      </c>
      <c r="G876" s="2">
        <f>C876-(C$7+C$8*F876)</f>
        <v>4.8087999966810457E-3</v>
      </c>
      <c r="I876" s="1">
        <f>G876</f>
        <v>4.8087999966810457E-3</v>
      </c>
      <c r="Q876" s="84">
        <f>+C876-15018.5</f>
        <v>28000.110999999997</v>
      </c>
      <c r="AC876" s="1">
        <v>13</v>
      </c>
      <c r="AE876" s="1" t="s">
        <v>226</v>
      </c>
      <c r="AG876" s="1" t="s">
        <v>134</v>
      </c>
    </row>
    <row r="877" spans="1:33" x14ac:dyDescent="0.2">
      <c r="A877" s="29" t="s">
        <v>220</v>
      </c>
      <c r="B877" s="29"/>
      <c r="C877" s="28">
        <v>43043.862999999998</v>
      </c>
      <c r="D877" s="28"/>
      <c r="E877" s="1">
        <f>(C877-C$7)/C$8</f>
        <v>556.9968025862571</v>
      </c>
      <c r="F877" s="1">
        <f>ROUND(2*E877,0)/2</f>
        <v>557</v>
      </c>
      <c r="G877" s="2">
        <f>C877-(C$7+C$8*F877)</f>
        <v>-3.106399999524001E-3</v>
      </c>
      <c r="I877" s="1">
        <f>G877</f>
        <v>-3.106399999524001E-3</v>
      </c>
      <c r="Q877" s="84">
        <f>+C877-15018.5</f>
        <v>28025.362999999998</v>
      </c>
      <c r="AC877" s="1">
        <v>17</v>
      </c>
      <c r="AE877" s="1" t="s">
        <v>227</v>
      </c>
      <c r="AG877" s="1" t="s">
        <v>134</v>
      </c>
    </row>
    <row r="878" spans="1:33" x14ac:dyDescent="0.2">
      <c r="A878" s="29" t="s">
        <v>220</v>
      </c>
      <c r="B878" s="29"/>
      <c r="C878" s="28">
        <v>43046.783000000003</v>
      </c>
      <c r="D878" s="28"/>
      <c r="E878" s="1">
        <f>(C878-C$7)/C$8</f>
        <v>560.0023550356234</v>
      </c>
      <c r="F878" s="1">
        <f>ROUND(2*E878,0)/2</f>
        <v>560</v>
      </c>
      <c r="G878" s="2">
        <f>C878-(C$7+C$8*F878)</f>
        <v>2.2880000033183023E-3</v>
      </c>
      <c r="I878" s="1">
        <f>G878</f>
        <v>2.2880000033183023E-3</v>
      </c>
      <c r="Q878" s="84">
        <f>+C878-15018.5</f>
        <v>28028.283000000003</v>
      </c>
    </row>
    <row r="879" spans="1:33" x14ac:dyDescent="0.2">
      <c r="A879" s="29" t="s">
        <v>220</v>
      </c>
      <c r="B879" s="29"/>
      <c r="C879" s="28">
        <v>43050.665999999997</v>
      </c>
      <c r="D879" s="28"/>
      <c r="E879" s="1">
        <f>(C879-C$7)/C$8</f>
        <v>563.99912221399666</v>
      </c>
      <c r="F879" s="1">
        <f>ROUND(2*E879,0)/2</f>
        <v>564</v>
      </c>
      <c r="G879" s="2">
        <f>C879-(C$7+C$8*F879)</f>
        <v>-8.5280000348575413E-4</v>
      </c>
      <c r="I879" s="1">
        <f>G879</f>
        <v>-8.5280000348575413E-4</v>
      </c>
      <c r="Q879" s="84">
        <f>+C879-15018.5</f>
        <v>28032.165999999997</v>
      </c>
    </row>
    <row r="880" spans="1:33" x14ac:dyDescent="0.2">
      <c r="A880" s="33" t="s">
        <v>228</v>
      </c>
      <c r="B880" s="32"/>
      <c r="C880" s="28">
        <v>43050.667999999998</v>
      </c>
      <c r="D880" s="28">
        <v>3.0000000000000001E-3</v>
      </c>
      <c r="E880" s="1">
        <f>(C880-C$7)/C$8</f>
        <v>564.00118081156518</v>
      </c>
      <c r="F880" s="1">
        <f>ROUND(2*E880,0)/2</f>
        <v>564</v>
      </c>
      <c r="G880" s="2">
        <f>C880-(C$7+C$8*F880)</f>
        <v>1.1471999969216995E-3</v>
      </c>
      <c r="I880" s="1">
        <f>G880</f>
        <v>1.1471999969216995E-3</v>
      </c>
      <c r="O880" s="1">
        <f ca="1">+C$11+C$12*F880</f>
        <v>4.5145312934235897E-2</v>
      </c>
      <c r="Q880" s="84">
        <f>+C880-15018.5</f>
        <v>28032.167999999998</v>
      </c>
    </row>
    <row r="881" spans="1:33" x14ac:dyDescent="0.2">
      <c r="A881" s="26" t="s">
        <v>217</v>
      </c>
      <c r="B881" s="27" t="s">
        <v>52</v>
      </c>
      <c r="C881" s="26">
        <v>43052.608</v>
      </c>
      <c r="D881" s="2"/>
      <c r="E881" s="29">
        <f>(C881-C$7)/C$8</f>
        <v>565.99802045258104</v>
      </c>
      <c r="F881" s="29">
        <f>ROUND(2*E881,0)/2</f>
        <v>566</v>
      </c>
      <c r="G881" s="28">
        <f>C881-(C$7+C$8*F881)</f>
        <v>-1.9231999976909719E-3</v>
      </c>
      <c r="H881" s="29"/>
      <c r="I881" s="29"/>
      <c r="J881" s="1">
        <f>G881</f>
        <v>-1.9231999976909719E-3</v>
      </c>
      <c r="K881" s="29"/>
      <c r="L881" s="29"/>
      <c r="N881" s="29"/>
      <c r="O881" s="29">
        <f ca="1">+C$11+C$12*F881</f>
        <v>4.5127090385866236E-2</v>
      </c>
      <c r="P881" s="29"/>
      <c r="Q881" s="83">
        <f>+C881-15018.5</f>
        <v>28034.108</v>
      </c>
    </row>
    <row r="882" spans="1:33" x14ac:dyDescent="0.2">
      <c r="A882" s="29" t="s">
        <v>220</v>
      </c>
      <c r="B882" s="29"/>
      <c r="C882" s="28">
        <v>43053.582000000002</v>
      </c>
      <c r="D882" s="28"/>
      <c r="E882" s="1">
        <f>(C882-C$7)/C$8</f>
        <v>567.00055746822591</v>
      </c>
      <c r="F882" s="1">
        <f>ROUND(2*E882,0)/2</f>
        <v>567</v>
      </c>
      <c r="G882" s="2">
        <f>C882-(C$7+C$8*F882)</f>
        <v>5.4160000581759959E-4</v>
      </c>
      <c r="I882" s="1">
        <f>G882</f>
        <v>5.4160000581759959E-4</v>
      </c>
      <c r="Q882" s="84">
        <f>+C882-15018.5</f>
        <v>28035.082000000002</v>
      </c>
    </row>
    <row r="883" spans="1:33" x14ac:dyDescent="0.2">
      <c r="A883" s="33" t="s">
        <v>228</v>
      </c>
      <c r="B883" s="32"/>
      <c r="C883" s="28">
        <v>43053.584999999999</v>
      </c>
      <c r="D883" s="28">
        <v>3.0000000000000001E-3</v>
      </c>
      <c r="E883" s="1">
        <f>(C883-C$7)/C$8</f>
        <v>567.00364536457494</v>
      </c>
      <c r="F883" s="1">
        <f>ROUND(2*E883,0)/2</f>
        <v>567</v>
      </c>
      <c r="G883" s="2">
        <f>C883-(C$7+C$8*F883)</f>
        <v>3.5416000027908012E-3</v>
      </c>
      <c r="I883" s="1">
        <f>G883</f>
        <v>3.5416000027908012E-3</v>
      </c>
      <c r="O883" s="1">
        <f ca="1">+C$11+C$12*F883</f>
        <v>4.5117979111681403E-2</v>
      </c>
      <c r="Q883" s="84">
        <f>+C883-15018.5</f>
        <v>28035.084999999999</v>
      </c>
    </row>
    <row r="884" spans="1:33" x14ac:dyDescent="0.2">
      <c r="A884" s="29" t="s">
        <v>225</v>
      </c>
      <c r="B884" s="29"/>
      <c r="C884" s="28">
        <v>43057.466999999997</v>
      </c>
      <c r="D884" s="28"/>
      <c r="E884" s="1">
        <f>(C884-C$7)/C$8</f>
        <v>570.9993832441678</v>
      </c>
      <c r="F884" s="1">
        <f>ROUND(2*E884,0)/2</f>
        <v>571</v>
      </c>
      <c r="G884" s="2">
        <f>C884-(C$7+C$8*F884)</f>
        <v>-5.9920000057900324E-4</v>
      </c>
      <c r="I884" s="1">
        <f>G884</f>
        <v>-5.9920000057900324E-4</v>
      </c>
      <c r="Q884" s="84">
        <f>+C884-15018.5</f>
        <v>28038.966999999997</v>
      </c>
    </row>
    <row r="885" spans="1:33" x14ac:dyDescent="0.2">
      <c r="A885" s="29" t="s">
        <v>225</v>
      </c>
      <c r="B885" s="29"/>
      <c r="C885" s="28">
        <v>43057.47</v>
      </c>
      <c r="D885" s="28"/>
      <c r="E885" s="1">
        <f>(C885-C$7)/C$8</f>
        <v>571.00247114052422</v>
      </c>
      <c r="F885" s="1">
        <f>ROUND(2*E885,0)/2</f>
        <v>571</v>
      </c>
      <c r="G885" s="2">
        <f>C885-(C$7+C$8*F885)</f>
        <v>2.400800003670156E-3</v>
      </c>
      <c r="I885" s="1">
        <f>G885</f>
        <v>2.400800003670156E-3</v>
      </c>
      <c r="Q885" s="84">
        <f>+C885-15018.5</f>
        <v>28038.97</v>
      </c>
      <c r="AC885" s="1">
        <v>15</v>
      </c>
      <c r="AE885" s="1" t="s">
        <v>133</v>
      </c>
      <c r="AG885" s="1" t="s">
        <v>134</v>
      </c>
    </row>
    <row r="886" spans="1:33" x14ac:dyDescent="0.2">
      <c r="A886" s="29" t="s">
        <v>225</v>
      </c>
      <c r="B886" s="29"/>
      <c r="C886" s="28">
        <v>43058.440999999999</v>
      </c>
      <c r="D886" s="28"/>
      <c r="E886" s="1">
        <f>(C886-C$7)/C$8</f>
        <v>572.00192025981266</v>
      </c>
      <c r="F886" s="1">
        <f>ROUND(2*E886,0)/2</f>
        <v>572</v>
      </c>
      <c r="G886" s="2">
        <f>C886-(C$7+C$8*F886)</f>
        <v>1.8656000029295683E-3</v>
      </c>
      <c r="I886" s="1">
        <f>G886</f>
        <v>1.8656000029295683E-3</v>
      </c>
      <c r="Q886" s="84">
        <f>+C886-15018.5</f>
        <v>28039.940999999999</v>
      </c>
      <c r="AC886" s="1">
        <v>10</v>
      </c>
      <c r="AE886" s="1" t="s">
        <v>145</v>
      </c>
      <c r="AG886" s="1" t="s">
        <v>134</v>
      </c>
    </row>
    <row r="887" spans="1:33" x14ac:dyDescent="0.2">
      <c r="A887" s="29" t="s">
        <v>225</v>
      </c>
      <c r="B887" s="29"/>
      <c r="C887" s="28">
        <v>43059.411</v>
      </c>
      <c r="D887" s="28"/>
      <c r="E887" s="1">
        <f>(C887-C$7)/C$8</f>
        <v>573.0003400803206</v>
      </c>
      <c r="F887" s="1">
        <f>ROUND(2*E887,0)/2</f>
        <v>573</v>
      </c>
      <c r="G887" s="2">
        <f>C887-(C$7+C$8*F887)</f>
        <v>3.3040000562323257E-4</v>
      </c>
      <c r="I887" s="1">
        <f>G887</f>
        <v>3.3040000562323257E-4</v>
      </c>
      <c r="Q887" s="84">
        <f>+C887-15018.5</f>
        <v>28040.911</v>
      </c>
      <c r="AC887" s="1">
        <v>7</v>
      </c>
      <c r="AE887" s="1" t="s">
        <v>145</v>
      </c>
      <c r="AG887" s="1" t="s">
        <v>134</v>
      </c>
    </row>
    <row r="888" spans="1:33" x14ac:dyDescent="0.2">
      <c r="A888" s="26" t="s">
        <v>204</v>
      </c>
      <c r="B888" s="27" t="s">
        <v>52</v>
      </c>
      <c r="C888" s="26">
        <v>43061.353999999999</v>
      </c>
      <c r="D888" s="2"/>
      <c r="E888" s="29">
        <f>(C888-C$7)/C$8</f>
        <v>575.00026761768549</v>
      </c>
      <c r="F888" s="29">
        <f>ROUND(2*E888,0)/2</f>
        <v>575</v>
      </c>
      <c r="G888" s="28">
        <f>C888-(C$7+C$8*F888)</f>
        <v>2.6000000070780516E-4</v>
      </c>
      <c r="H888" s="29"/>
      <c r="I888" s="29">
        <f>G888</f>
        <v>2.6000000070780516E-4</v>
      </c>
      <c r="J888" s="29"/>
      <c r="K888" s="29"/>
      <c r="L888" s="29"/>
      <c r="N888" s="29"/>
      <c r="O888" s="29">
        <f ca="1">+C$11+C$12*F888</f>
        <v>4.5045088918202768E-2</v>
      </c>
      <c r="P888" s="29"/>
      <c r="Q888" s="83">
        <f>+C888-15018.5</f>
        <v>28042.853999999999</v>
      </c>
      <c r="AC888" s="1">
        <v>10</v>
      </c>
      <c r="AE888" s="1" t="s">
        <v>145</v>
      </c>
      <c r="AG888" s="1" t="s">
        <v>134</v>
      </c>
    </row>
    <row r="889" spans="1:33" x14ac:dyDescent="0.2">
      <c r="A889" s="29" t="s">
        <v>225</v>
      </c>
      <c r="B889" s="29"/>
      <c r="C889" s="28">
        <v>43061.355000000003</v>
      </c>
      <c r="D889" s="28"/>
      <c r="E889" s="1">
        <f>(C889-C$7)/C$8</f>
        <v>575.00129691647351</v>
      </c>
      <c r="F889" s="1">
        <f>ROUND(2*E889,0)/2</f>
        <v>575</v>
      </c>
      <c r="G889" s="2">
        <f>C889-(C$7+C$8*F889)</f>
        <v>1.2600000045495108E-3</v>
      </c>
      <c r="I889" s="1">
        <f>G889</f>
        <v>1.2600000045495108E-3</v>
      </c>
      <c r="Q889" s="84">
        <f>+C889-15018.5</f>
        <v>28042.855000000003</v>
      </c>
    </row>
    <row r="890" spans="1:33" x14ac:dyDescent="0.2">
      <c r="A890" s="29" t="s">
        <v>225</v>
      </c>
      <c r="B890" s="29"/>
      <c r="C890" s="28">
        <v>43062.324999999997</v>
      </c>
      <c r="D890" s="28"/>
      <c r="E890" s="1">
        <f>(C890-C$7)/C$8</f>
        <v>575.99971673697394</v>
      </c>
      <c r="F890" s="1">
        <f>ROUND(2*E890,0)/2</f>
        <v>576</v>
      </c>
      <c r="G890" s="2">
        <f>C890-(C$7+C$8*F890)</f>
        <v>-2.7520000003278255E-4</v>
      </c>
      <c r="I890" s="1">
        <f>G890</f>
        <v>-2.7520000003278255E-4</v>
      </c>
      <c r="Q890" s="84">
        <f>+C890-15018.5</f>
        <v>28043.824999999997</v>
      </c>
      <c r="AC890" s="1">
        <v>12</v>
      </c>
      <c r="AE890" s="1" t="s">
        <v>190</v>
      </c>
      <c r="AG890" s="1" t="s">
        <v>134</v>
      </c>
    </row>
    <row r="891" spans="1:33" x14ac:dyDescent="0.2">
      <c r="A891" s="26" t="s">
        <v>204</v>
      </c>
      <c r="B891" s="27" t="s">
        <v>52</v>
      </c>
      <c r="C891" s="26">
        <v>43094.385000000002</v>
      </c>
      <c r="D891" s="2"/>
      <c r="E891" s="29">
        <f>(C891-C$7)/C$8</f>
        <v>608.99903575290352</v>
      </c>
      <c r="F891" s="29">
        <f>ROUND(2*E891,0)/2</f>
        <v>609</v>
      </c>
      <c r="G891" s="28">
        <f>C891-(C$7+C$8*F891)</f>
        <v>-9.3679999554296955E-4</v>
      </c>
      <c r="H891" s="29"/>
      <c r="I891" s="29">
        <f>G891</f>
        <v>-9.3679999554296955E-4</v>
      </c>
      <c r="J891" s="29"/>
      <c r="K891" s="29"/>
      <c r="L891" s="29"/>
      <c r="N891" s="29"/>
      <c r="O891" s="29">
        <f ca="1">+C$11+C$12*F891</f>
        <v>4.4735305595918547E-2</v>
      </c>
      <c r="P891" s="29"/>
      <c r="Q891" s="83">
        <f>+C891-15018.5</f>
        <v>28075.885000000002</v>
      </c>
      <c r="AC891" s="1">
        <v>15</v>
      </c>
      <c r="AE891" s="1" t="s">
        <v>190</v>
      </c>
      <c r="AG891" s="1" t="s">
        <v>134</v>
      </c>
    </row>
    <row r="892" spans="1:33" x14ac:dyDescent="0.2">
      <c r="A892" s="29" t="s">
        <v>229</v>
      </c>
      <c r="B892" s="29"/>
      <c r="C892" s="28">
        <v>43126.445</v>
      </c>
      <c r="D892" s="28"/>
      <c r="E892" s="1">
        <f>(C892-C$7)/C$8</f>
        <v>641.99835476882561</v>
      </c>
      <c r="F892" s="1">
        <f>ROUND(2*E892,0)/2</f>
        <v>642</v>
      </c>
      <c r="G892" s="2">
        <f>C892-(C$7+C$8*F892)</f>
        <v>-1.5983999983291142E-3</v>
      </c>
      <c r="I892" s="1">
        <f>G892</f>
        <v>-1.5983999983291142E-3</v>
      </c>
      <c r="Q892" s="84">
        <f>+C892-15018.5</f>
        <v>28107.945</v>
      </c>
    </row>
    <row r="893" spans="1:33" x14ac:dyDescent="0.2">
      <c r="A893" s="29" t="s">
        <v>229</v>
      </c>
      <c r="B893" s="29"/>
      <c r="C893" s="28">
        <v>43127.417999999998</v>
      </c>
      <c r="D893" s="28"/>
      <c r="E893" s="1">
        <f>(C893-C$7)/C$8</f>
        <v>642.99986248568257</v>
      </c>
      <c r="F893" s="1">
        <f>ROUND(2*E893,0)/2</f>
        <v>643</v>
      </c>
      <c r="G893" s="2">
        <f>C893-(C$7+C$8*F893)</f>
        <v>-1.3359999866224825E-4</v>
      </c>
      <c r="I893" s="1">
        <f>G893</f>
        <v>-1.3359999866224825E-4</v>
      </c>
      <c r="Q893" s="84">
        <f>+C893-15018.5</f>
        <v>28108.917999999998</v>
      </c>
      <c r="AC893" s="1">
        <v>8</v>
      </c>
      <c r="AE893" s="1" t="s">
        <v>158</v>
      </c>
      <c r="AG893" s="1" t="s">
        <v>134</v>
      </c>
    </row>
    <row r="894" spans="1:33" x14ac:dyDescent="0.2">
      <c r="A894" s="33" t="s">
        <v>230</v>
      </c>
      <c r="B894" s="32" t="s">
        <v>52</v>
      </c>
      <c r="C894" s="33">
        <v>43131.275300000001</v>
      </c>
      <c r="D894" s="33" t="s">
        <v>42</v>
      </c>
      <c r="E894" s="29">
        <f>(C894-C$7)/C$8</f>
        <v>646.97017668531555</v>
      </c>
      <c r="F894" s="29">
        <f>ROUND(2*E894,0)/2</f>
        <v>647</v>
      </c>
      <c r="G894" s="28">
        <f>C894-(C$7+C$8*F894)</f>
        <v>-2.8974399996513966E-2</v>
      </c>
      <c r="H894" s="29"/>
      <c r="I894" s="29"/>
      <c r="J894" s="29">
        <f>G894</f>
        <v>-2.8974399996513966E-2</v>
      </c>
      <c r="K894" s="29"/>
      <c r="L894" s="29"/>
      <c r="N894" s="29"/>
      <c r="O894" s="29">
        <f ca="1">+C$11+C$12*F894</f>
        <v>4.4389077176895012E-2</v>
      </c>
      <c r="P894" s="29"/>
      <c r="Q894" s="83">
        <f>+C894-15018.5</f>
        <v>28112.775300000001</v>
      </c>
      <c r="AC894" s="1">
        <v>9</v>
      </c>
      <c r="AE894" s="1" t="s">
        <v>133</v>
      </c>
      <c r="AG894" s="1" t="s">
        <v>134</v>
      </c>
    </row>
    <row r="895" spans="1:33" x14ac:dyDescent="0.2">
      <c r="A895" s="29" t="s">
        <v>229</v>
      </c>
      <c r="B895" s="29"/>
      <c r="C895" s="28">
        <v>43131.3</v>
      </c>
      <c r="D895" s="28"/>
      <c r="E895" s="1">
        <f>(C895-C$7)/C$8</f>
        <v>646.99560036528283</v>
      </c>
      <c r="F895" s="1">
        <f>ROUND(2*E895,0)/2</f>
        <v>647</v>
      </c>
      <c r="G895" s="2">
        <f>C895-(C$7+C$8*F895)</f>
        <v>-4.2743999947560951E-3</v>
      </c>
      <c r="I895" s="1">
        <f>G895</f>
        <v>-4.2743999947560951E-3</v>
      </c>
      <c r="Q895" s="84">
        <f>+C895-15018.5</f>
        <v>28112.800000000003</v>
      </c>
    </row>
    <row r="896" spans="1:33" x14ac:dyDescent="0.2">
      <c r="A896" s="33" t="s">
        <v>230</v>
      </c>
      <c r="B896" s="32" t="s">
        <v>52</v>
      </c>
      <c r="C896" s="33">
        <v>43132.246599999999</v>
      </c>
      <c r="D896" s="33" t="s">
        <v>42</v>
      </c>
      <c r="E896" s="29">
        <f>(C896-C$7)/C$8</f>
        <v>647.96993459423891</v>
      </c>
      <c r="F896" s="29">
        <f>ROUND(2*E896,0)/2</f>
        <v>648</v>
      </c>
      <c r="G896" s="28">
        <f>C896-(C$7+C$8*F896)</f>
        <v>-2.9209599997557234E-2</v>
      </c>
      <c r="H896" s="29"/>
      <c r="I896" s="29"/>
      <c r="J896" s="29">
        <f>G896</f>
        <v>-2.9209599997557234E-2</v>
      </c>
      <c r="K896" s="29"/>
      <c r="L896" s="29"/>
      <c r="N896" s="29"/>
      <c r="O896" s="29">
        <f ca="1">+C$11+C$12*F896</f>
        <v>4.4379965902710178E-2</v>
      </c>
      <c r="P896" s="29"/>
      <c r="Q896" s="83">
        <f>+C896-15018.5</f>
        <v>28113.746599999999</v>
      </c>
      <c r="AC896" s="1">
        <v>8</v>
      </c>
      <c r="AE896" s="1" t="s">
        <v>158</v>
      </c>
      <c r="AG896" s="1" t="s">
        <v>134</v>
      </c>
    </row>
    <row r="897" spans="1:33" x14ac:dyDescent="0.2">
      <c r="A897" s="26" t="s">
        <v>230</v>
      </c>
      <c r="B897" s="27" t="s">
        <v>52</v>
      </c>
      <c r="C897" s="26">
        <v>43132.275300000001</v>
      </c>
      <c r="D897" s="2"/>
      <c r="E897" s="29">
        <f>(C897-C$7)/C$8</f>
        <v>647.99947546934311</v>
      </c>
      <c r="F897" s="29">
        <f>ROUND(2*E897,0)/2</f>
        <v>648</v>
      </c>
      <c r="G897" s="28">
        <f>C897-(C$7+C$8*F897)</f>
        <v>-5.0959999498445541E-4</v>
      </c>
      <c r="H897" s="29"/>
      <c r="I897" s="29"/>
      <c r="J897" s="29">
        <f>G897</f>
        <v>-5.0959999498445541E-4</v>
      </c>
      <c r="K897" s="29"/>
      <c r="L897" s="29"/>
      <c r="N897" s="29"/>
      <c r="O897" s="29">
        <f ca="1">+C$11+C$12*F897</f>
        <v>4.4379965902710178E-2</v>
      </c>
      <c r="P897" s="29"/>
      <c r="Q897" s="83">
        <f>+C897-15018.5</f>
        <v>28113.775300000001</v>
      </c>
    </row>
    <row r="898" spans="1:33" x14ac:dyDescent="0.2">
      <c r="A898" s="29" t="s">
        <v>229</v>
      </c>
      <c r="B898" s="29"/>
      <c r="C898" s="28">
        <v>43133.245999999999</v>
      </c>
      <c r="D898" s="28"/>
      <c r="E898" s="1">
        <f>(C898-C$7)/C$8</f>
        <v>648.99861579899675</v>
      </c>
      <c r="F898" s="1">
        <f>ROUND(2*E898,0)/2</f>
        <v>649</v>
      </c>
      <c r="G898" s="2">
        <f>C898-(C$7+C$8*F898)</f>
        <v>-1.3447999954223633E-3</v>
      </c>
      <c r="I898" s="1">
        <f>G898</f>
        <v>-1.3447999954223633E-3</v>
      </c>
      <c r="Q898" s="84">
        <f>+C898-15018.5</f>
        <v>28114.745999999999</v>
      </c>
    </row>
    <row r="899" spans="1:33" x14ac:dyDescent="0.2">
      <c r="A899" s="26" t="s">
        <v>230</v>
      </c>
      <c r="B899" s="27" t="s">
        <v>52</v>
      </c>
      <c r="C899" s="26">
        <v>43133.246599999999</v>
      </c>
      <c r="D899" s="2"/>
      <c r="E899" s="29">
        <f>(C899-C$7)/C$8</f>
        <v>648.99923337826647</v>
      </c>
      <c r="F899" s="29">
        <f>ROUND(2*E899,0)/2</f>
        <v>649</v>
      </c>
      <c r="G899" s="28">
        <f>C899-(C$7+C$8*F899)</f>
        <v>-7.4479999602772295E-4</v>
      </c>
      <c r="H899" s="29"/>
      <c r="I899" s="29"/>
      <c r="J899" s="29">
        <f>G899</f>
        <v>-7.4479999602772295E-4</v>
      </c>
      <c r="K899" s="29"/>
      <c r="L899" s="29"/>
      <c r="N899" s="29"/>
      <c r="O899" s="29">
        <f ca="1">+C$11+C$12*F899</f>
        <v>4.4370854628525351E-2</v>
      </c>
      <c r="P899" s="29"/>
      <c r="Q899" s="83">
        <f>+C899-15018.5</f>
        <v>28114.746599999999</v>
      </c>
      <c r="AC899" s="1">
        <v>9</v>
      </c>
      <c r="AE899" s="1" t="s">
        <v>190</v>
      </c>
      <c r="AG899" s="1" t="s">
        <v>134</v>
      </c>
    </row>
    <row r="900" spans="1:33" x14ac:dyDescent="0.2">
      <c r="A900" s="29" t="s">
        <v>229</v>
      </c>
      <c r="B900" s="29"/>
      <c r="C900" s="28">
        <v>43134.218999999997</v>
      </c>
      <c r="D900" s="28"/>
      <c r="E900" s="1">
        <f>(C900-C$7)/C$8</f>
        <v>650.0001235158536</v>
      </c>
      <c r="F900" s="1">
        <f>ROUND(2*E900,0)/2</f>
        <v>650</v>
      </c>
      <c r="G900" s="2">
        <f>C900-(C$7+C$8*F900)</f>
        <v>1.1999999696854502E-4</v>
      </c>
      <c r="I900" s="1">
        <f>G900</f>
        <v>1.1999999696854502E-4</v>
      </c>
      <c r="Q900" s="84">
        <f>+C900-15018.5</f>
        <v>28115.718999999997</v>
      </c>
    </row>
    <row r="901" spans="1:33" x14ac:dyDescent="0.2">
      <c r="A901" s="29" t="s">
        <v>229</v>
      </c>
      <c r="B901" s="29"/>
      <c r="C901" s="28">
        <v>43134.222000000002</v>
      </c>
      <c r="D901" s="28"/>
      <c r="E901" s="1">
        <f>(C901-C$7)/C$8</f>
        <v>650.00321141221013</v>
      </c>
      <c r="F901" s="1">
        <f>ROUND(2*E901,0)/2</f>
        <v>650</v>
      </c>
      <c r="G901" s="2">
        <f>C901-(C$7+C$8*F901)</f>
        <v>3.1200000012177043E-3</v>
      </c>
      <c r="I901" s="1">
        <f>G901</f>
        <v>3.1200000012177043E-3</v>
      </c>
      <c r="Q901" s="84">
        <f>+C901-15018.5</f>
        <v>28115.722000000002</v>
      </c>
      <c r="AC901" s="1">
        <v>15</v>
      </c>
      <c r="AE901" s="1" t="s">
        <v>190</v>
      </c>
      <c r="AG901" s="1" t="s">
        <v>134</v>
      </c>
    </row>
    <row r="902" spans="1:33" x14ac:dyDescent="0.2">
      <c r="A902" s="29" t="s">
        <v>224</v>
      </c>
      <c r="B902" s="29"/>
      <c r="C902" s="28">
        <v>43165.305999999997</v>
      </c>
      <c r="D902" s="28"/>
      <c r="E902" s="1">
        <f>(C902-C$7)/C$8</f>
        <v>681.99793481491884</v>
      </c>
      <c r="F902" s="1">
        <f>ROUND(2*E902,0)/2</f>
        <v>682</v>
      </c>
      <c r="G902" s="2">
        <f>C902-(C$7+C$8*F902)</f>
        <v>-2.0063999982085079E-3</v>
      </c>
      <c r="I902" s="1">
        <f>G902</f>
        <v>-2.0063999982085079E-3</v>
      </c>
      <c r="Q902" s="84">
        <f>+C902-15018.5</f>
        <v>28146.805999999997</v>
      </c>
      <c r="AC902" s="1">
        <v>7</v>
      </c>
      <c r="AE902" s="1" t="s">
        <v>145</v>
      </c>
      <c r="AG902" s="1" t="s">
        <v>134</v>
      </c>
    </row>
    <row r="903" spans="1:33" x14ac:dyDescent="0.2">
      <c r="A903" s="29" t="s">
        <v>224</v>
      </c>
      <c r="B903" s="29"/>
      <c r="C903" s="28">
        <v>43166.28</v>
      </c>
      <c r="D903" s="28"/>
      <c r="E903" s="1">
        <f>(C903-C$7)/C$8</f>
        <v>683.0004718305637</v>
      </c>
      <c r="F903" s="1">
        <f>ROUND(2*E903,0)/2</f>
        <v>683</v>
      </c>
      <c r="G903" s="2">
        <f>C903-(C$7+C$8*F903)</f>
        <v>4.5839999802410603E-4</v>
      </c>
      <c r="I903" s="1">
        <f>G903</f>
        <v>4.5839999802410603E-4</v>
      </c>
      <c r="Q903" s="84">
        <f>+C903-15018.5</f>
        <v>28147.78</v>
      </c>
      <c r="AC903" s="1">
        <v>15</v>
      </c>
      <c r="AE903" s="1" t="s">
        <v>190</v>
      </c>
      <c r="AG903" s="1" t="s">
        <v>134</v>
      </c>
    </row>
    <row r="904" spans="1:33" x14ac:dyDescent="0.2">
      <c r="A904" s="29" t="s">
        <v>224</v>
      </c>
      <c r="B904" s="29"/>
      <c r="C904" s="28">
        <v>43167.249000000003</v>
      </c>
      <c r="D904" s="28"/>
      <c r="E904" s="1">
        <f>(C904-C$7)/C$8</f>
        <v>683.99786235229112</v>
      </c>
      <c r="F904" s="1">
        <f>ROUND(2*E904,0)/2</f>
        <v>684</v>
      </c>
      <c r="G904" s="2">
        <f>C904-(C$7+C$8*F904)</f>
        <v>-2.0767999958479777E-3</v>
      </c>
      <c r="I904" s="1">
        <f>G904</f>
        <v>-2.0767999958479777E-3</v>
      </c>
      <c r="Q904" s="84">
        <f>+C904-15018.5</f>
        <v>28148.749000000003</v>
      </c>
      <c r="AC904" s="1">
        <v>8</v>
      </c>
      <c r="AE904" s="1" t="s">
        <v>145</v>
      </c>
      <c r="AG904" s="1" t="s">
        <v>134</v>
      </c>
    </row>
    <row r="905" spans="1:33" x14ac:dyDescent="0.2">
      <c r="A905" s="29" t="s">
        <v>224</v>
      </c>
      <c r="B905" s="29"/>
      <c r="C905" s="28">
        <v>43168.222999999998</v>
      </c>
      <c r="D905" s="28"/>
      <c r="E905" s="1">
        <f>(C905-C$7)/C$8</f>
        <v>685.00039936792859</v>
      </c>
      <c r="F905" s="1">
        <f>ROUND(2*E905,0)/2</f>
        <v>685</v>
      </c>
      <c r="G905" s="2">
        <f>C905-(C$7+C$8*F905)</f>
        <v>3.8800000038463622E-4</v>
      </c>
      <c r="I905" s="1">
        <f>G905</f>
        <v>3.8800000038463622E-4</v>
      </c>
      <c r="Q905" s="84">
        <f>+C905-15018.5</f>
        <v>28149.722999999998</v>
      </c>
      <c r="AC905" s="1">
        <v>11</v>
      </c>
      <c r="AE905" s="1" t="s">
        <v>145</v>
      </c>
      <c r="AG905" s="1" t="s">
        <v>134</v>
      </c>
    </row>
    <row r="906" spans="1:33" x14ac:dyDescent="0.2">
      <c r="A906" s="29" t="s">
        <v>160</v>
      </c>
      <c r="B906" s="29"/>
      <c r="C906" s="28">
        <v>43324.640200000002</v>
      </c>
      <c r="D906" s="28"/>
      <c r="E906" s="1">
        <f>(C906-C$7)/C$8</f>
        <v>846.00043312893229</v>
      </c>
      <c r="F906" s="1">
        <f>ROUND(2*E906,0)/2</f>
        <v>846</v>
      </c>
      <c r="G906" s="2">
        <f>C906-(C$7+C$8*F906)</f>
        <v>4.2080000275745988E-4</v>
      </c>
      <c r="J906" s="1">
        <f>G906</f>
        <v>4.2080000275745988E-4</v>
      </c>
      <c r="Q906" s="84">
        <f>+C906-15018.5</f>
        <v>28306.140200000002</v>
      </c>
      <c r="AC906" s="1">
        <v>6</v>
      </c>
      <c r="AE906" s="1" t="s">
        <v>145</v>
      </c>
      <c r="AG906" s="1" t="s">
        <v>134</v>
      </c>
    </row>
    <row r="907" spans="1:33" x14ac:dyDescent="0.2">
      <c r="A907" s="29" t="s">
        <v>231</v>
      </c>
      <c r="B907" s="29"/>
      <c r="C907" s="28">
        <v>43326.502999999997</v>
      </c>
      <c r="D907" s="28"/>
      <c r="E907" s="1">
        <f>(C907-C$7)/C$8</f>
        <v>847.91781090381414</v>
      </c>
      <c r="F907" s="1">
        <f>ROUND(2*E907,0)/2</f>
        <v>848</v>
      </c>
      <c r="Q907" s="84">
        <f>+C907-15018.5</f>
        <v>28308.002999999997</v>
      </c>
      <c r="T907" s="1">
        <f>C907-(C$7+C$8*F907)</f>
        <v>-7.9849599998851772E-2</v>
      </c>
    </row>
    <row r="908" spans="1:33" x14ac:dyDescent="0.2">
      <c r="A908" s="29" t="s">
        <v>231</v>
      </c>
      <c r="B908" s="29"/>
      <c r="C908" s="28">
        <v>43326.582999999999</v>
      </c>
      <c r="D908" s="28"/>
      <c r="E908" s="1">
        <f>(C908-C$7)/C$8</f>
        <v>848.00015480653815</v>
      </c>
      <c r="F908" s="1">
        <f>ROUND(2*E908,0)/2</f>
        <v>848</v>
      </c>
      <c r="G908" s="2">
        <f>C908-(C$7+C$8*F908)</f>
        <v>1.5040000289445743E-4</v>
      </c>
      <c r="I908" s="1">
        <f>G908</f>
        <v>1.5040000289445743E-4</v>
      </c>
      <c r="Q908" s="84">
        <f>+C908-15018.5</f>
        <v>28308.082999999999</v>
      </c>
      <c r="AC908" s="1">
        <v>6</v>
      </c>
      <c r="AE908" s="1" t="s">
        <v>145</v>
      </c>
      <c r="AG908" s="1" t="s">
        <v>134</v>
      </c>
    </row>
    <row r="909" spans="1:33" x14ac:dyDescent="0.2">
      <c r="A909" s="29" t="s">
        <v>231</v>
      </c>
      <c r="B909" s="29"/>
      <c r="C909" s="28">
        <v>43327.553999999996</v>
      </c>
      <c r="D909" s="28"/>
      <c r="E909" s="1">
        <f>(C909-C$7)/C$8</f>
        <v>848.99960392582659</v>
      </c>
      <c r="F909" s="1">
        <f>ROUND(2*E909,0)/2</f>
        <v>849</v>
      </c>
      <c r="G909" s="2">
        <f>C909-(C$7+C$8*F909)</f>
        <v>-3.8479999784613028E-4</v>
      </c>
      <c r="I909" s="1">
        <f>G909</f>
        <v>-3.8479999784613028E-4</v>
      </c>
      <c r="Q909" s="84">
        <f>+C909-15018.5</f>
        <v>28309.053999999996</v>
      </c>
      <c r="AC909" s="1">
        <v>6</v>
      </c>
      <c r="AE909" s="1" t="s">
        <v>145</v>
      </c>
      <c r="AG909" s="1" t="s">
        <v>134</v>
      </c>
    </row>
    <row r="910" spans="1:33" x14ac:dyDescent="0.2">
      <c r="A910" s="29" t="s">
        <v>231</v>
      </c>
      <c r="B910" s="29"/>
      <c r="C910" s="28">
        <v>43328.525000000001</v>
      </c>
      <c r="D910" s="28"/>
      <c r="E910" s="1">
        <f>(C910-C$7)/C$8</f>
        <v>849.99905304512254</v>
      </c>
      <c r="F910" s="1">
        <f>ROUND(2*E910,0)/2</f>
        <v>850</v>
      </c>
      <c r="G910" s="2">
        <f>C910-(C$7+C$8*F910)</f>
        <v>-9.1999999858671799E-4</v>
      </c>
      <c r="I910" s="1">
        <f>G910</f>
        <v>-9.1999999858671799E-4</v>
      </c>
      <c r="Q910" s="84">
        <f>+C910-15018.5</f>
        <v>28310.025000000001</v>
      </c>
      <c r="AC910" s="1">
        <v>10</v>
      </c>
      <c r="AE910" s="1" t="s">
        <v>145</v>
      </c>
      <c r="AG910" s="1" t="s">
        <v>134</v>
      </c>
    </row>
    <row r="911" spans="1:33" x14ac:dyDescent="0.2">
      <c r="A911" s="29" t="s">
        <v>231</v>
      </c>
      <c r="B911" s="29"/>
      <c r="C911" s="28">
        <v>43360.588000000003</v>
      </c>
      <c r="D911" s="28"/>
      <c r="E911" s="1">
        <f>(C911-C$7)/C$8</f>
        <v>883.00145995740104</v>
      </c>
      <c r="F911" s="1">
        <f>ROUND(2*E911,0)/2</f>
        <v>883</v>
      </c>
      <c r="G911" s="2">
        <f>C911-(C$7+C$8*F911)</f>
        <v>1.4184000028762966E-3</v>
      </c>
      <c r="I911" s="1">
        <f>G911</f>
        <v>1.4184000028762966E-3</v>
      </c>
      <c r="Q911" s="84">
        <f>+C911-15018.5</f>
        <v>28342.088000000003</v>
      </c>
      <c r="AC911" s="1">
        <v>7</v>
      </c>
      <c r="AE911" s="1" t="s">
        <v>145</v>
      </c>
      <c r="AG911" s="1" t="s">
        <v>134</v>
      </c>
    </row>
    <row r="912" spans="1:33" x14ac:dyDescent="0.2">
      <c r="A912" s="29" t="s">
        <v>231</v>
      </c>
      <c r="B912" s="29"/>
      <c r="C912" s="28">
        <v>43361.56</v>
      </c>
      <c r="D912" s="28"/>
      <c r="E912" s="1">
        <f>(C912-C$7)/C$8</f>
        <v>884.00193837546999</v>
      </c>
      <c r="F912" s="1">
        <f>ROUND(2*E912,0)/2</f>
        <v>884</v>
      </c>
      <c r="G912" s="2">
        <f>C912-(C$7+C$8*F912)</f>
        <v>1.8831999987014569E-3</v>
      </c>
      <c r="I912" s="1">
        <f>G912</f>
        <v>1.8831999987014569E-3</v>
      </c>
      <c r="Q912" s="84">
        <f>+C912-15018.5</f>
        <v>28343.059999999998</v>
      </c>
      <c r="AC912" s="1">
        <v>11</v>
      </c>
      <c r="AE912" s="1" t="s">
        <v>145</v>
      </c>
      <c r="AG912" s="1" t="s">
        <v>134</v>
      </c>
    </row>
    <row r="913" spans="1:33" x14ac:dyDescent="0.2">
      <c r="A913" s="29" t="s">
        <v>231</v>
      </c>
      <c r="B913" s="29"/>
      <c r="C913" s="28">
        <v>43362.529000000002</v>
      </c>
      <c r="D913" s="28"/>
      <c r="E913" s="1">
        <f>(C913-C$7)/C$8</f>
        <v>884.99932889719742</v>
      </c>
      <c r="F913" s="1">
        <f>ROUND(2*E913,0)/2</f>
        <v>885</v>
      </c>
      <c r="G913" s="2">
        <f>C913-(C$7+C$8*F913)</f>
        <v>-6.5199999517062679E-4</v>
      </c>
      <c r="I913" s="1">
        <f>G913</f>
        <v>-6.5199999517062679E-4</v>
      </c>
      <c r="Q913" s="84">
        <f>+C913-15018.5</f>
        <v>28344.029000000002</v>
      </c>
      <c r="AC913" s="1">
        <v>7</v>
      </c>
      <c r="AE913" s="1" t="s">
        <v>145</v>
      </c>
      <c r="AG913" s="1" t="s">
        <v>134</v>
      </c>
    </row>
    <row r="914" spans="1:33" x14ac:dyDescent="0.2">
      <c r="A914" s="33" t="s">
        <v>232</v>
      </c>
      <c r="B914" s="32" t="s">
        <v>187</v>
      </c>
      <c r="C914" s="33">
        <v>43379.531600000002</v>
      </c>
      <c r="D914" s="33">
        <v>2E-3</v>
      </c>
      <c r="E914" s="29">
        <f>(C914-C$7)/C$8</f>
        <v>902.50008440250474</v>
      </c>
      <c r="F914" s="29">
        <f>ROUND(2*E914,0)/2</f>
        <v>902.5</v>
      </c>
      <c r="G914" s="28">
        <f>C914-(C$7+C$8*F914)</f>
        <v>8.2000005932059139E-5</v>
      </c>
      <c r="H914" s="29"/>
      <c r="I914" s="29"/>
      <c r="J914" s="29">
        <f>G914</f>
        <v>8.2000005932059139E-5</v>
      </c>
      <c r="L914" s="29"/>
      <c r="N914" s="29"/>
      <c r="O914" s="29">
        <f ca="1">+C$11+C$12*F914</f>
        <v>4.2061146622670957E-2</v>
      </c>
      <c r="P914" s="29"/>
      <c r="Q914" s="83">
        <f>+C914-15018.5</f>
        <v>28361.031600000002</v>
      </c>
      <c r="AC914" s="1">
        <v>7</v>
      </c>
      <c r="AE914" s="1" t="s">
        <v>145</v>
      </c>
      <c r="AG914" s="1" t="s">
        <v>134</v>
      </c>
    </row>
    <row r="915" spans="1:33" x14ac:dyDescent="0.2">
      <c r="A915" s="33" t="s">
        <v>232</v>
      </c>
      <c r="B915" s="32" t="s">
        <v>187</v>
      </c>
      <c r="C915" s="33">
        <v>43380.500599999999</v>
      </c>
      <c r="D915" s="33">
        <v>1.1999999999999999E-3</v>
      </c>
      <c r="E915" s="29">
        <f>(C915-C$7)/C$8</f>
        <v>903.49747492422466</v>
      </c>
      <c r="F915" s="29">
        <f>ROUND(2*E915,0)/2</f>
        <v>903.5</v>
      </c>
      <c r="G915" s="28">
        <f>C915-(C$7+C$8*F915)</f>
        <v>-2.4531999952159822E-3</v>
      </c>
      <c r="H915" s="29"/>
      <c r="I915" s="29"/>
      <c r="J915" s="29">
        <f>G915</f>
        <v>-2.4531999952159822E-3</v>
      </c>
      <c r="L915" s="29"/>
      <c r="N915" s="29"/>
      <c r="O915" s="29">
        <f ca="1">+C$11+C$12*F915</f>
        <v>4.2052035348486123E-2</v>
      </c>
      <c r="P915" s="29"/>
      <c r="Q915" s="83">
        <f>+C915-15018.5</f>
        <v>28362.000599999999</v>
      </c>
    </row>
    <row r="916" spans="1:33" x14ac:dyDescent="0.2">
      <c r="A916" s="33" t="s">
        <v>232</v>
      </c>
      <c r="B916" s="32" t="s">
        <v>52</v>
      </c>
      <c r="C916" s="33">
        <v>43398.475299999998</v>
      </c>
      <c r="D916" s="33">
        <v>5.9999999999999995E-4</v>
      </c>
      <c r="E916" s="29">
        <f>(C916-C$7)/C$8</f>
        <v>921.99881177748421</v>
      </c>
      <c r="F916" s="29">
        <f>ROUND(2*E916,0)/2</f>
        <v>922</v>
      </c>
      <c r="G916" s="28">
        <f>C916-(C$7+C$8*F916)</f>
        <v>-1.1544000008143485E-3</v>
      </c>
      <c r="H916" s="29"/>
      <c r="I916" s="29"/>
      <c r="J916" s="29">
        <f>G916</f>
        <v>-1.1544000008143485E-3</v>
      </c>
      <c r="L916" s="29"/>
      <c r="N916" s="29"/>
      <c r="O916" s="29">
        <f ca="1">+C$11+C$12*F916</f>
        <v>4.1883476776066769E-2</v>
      </c>
      <c r="P916" s="29"/>
      <c r="Q916" s="83">
        <f>+C916-15018.5</f>
        <v>28379.975299999998</v>
      </c>
    </row>
    <row r="917" spans="1:33" x14ac:dyDescent="0.2">
      <c r="A917" s="26" t="s">
        <v>204</v>
      </c>
      <c r="B917" s="27" t="s">
        <v>52</v>
      </c>
      <c r="C917" s="26">
        <v>43399.444000000003</v>
      </c>
      <c r="D917" s="2"/>
      <c r="E917" s="29">
        <f>(C917-C$7)/C$8</f>
        <v>922.99589350957683</v>
      </c>
      <c r="F917" s="29">
        <f>ROUND(2*E917,0)/2</f>
        <v>923</v>
      </c>
      <c r="G917" s="28">
        <f>C917-(C$7+C$8*F917)</f>
        <v>-3.9895999943837523E-3</v>
      </c>
      <c r="H917" s="29"/>
      <c r="I917" s="29">
        <f>G917</f>
        <v>-3.9895999943837523E-3</v>
      </c>
      <c r="J917" s="29"/>
      <c r="K917" s="29"/>
      <c r="L917" s="29"/>
      <c r="N917" s="29"/>
      <c r="O917" s="29">
        <f ca="1">+C$11+C$12*F917</f>
        <v>4.1874365501881942E-2</v>
      </c>
      <c r="P917" s="29"/>
      <c r="Q917" s="83">
        <f>+C917-15018.5</f>
        <v>28380.944000000003</v>
      </c>
    </row>
    <row r="918" spans="1:33" x14ac:dyDescent="0.2">
      <c r="A918" s="26" t="s">
        <v>204</v>
      </c>
      <c r="B918" s="27" t="s">
        <v>52</v>
      </c>
      <c r="C918" s="26">
        <v>43400.42</v>
      </c>
      <c r="D918" s="2"/>
      <c r="E918" s="29">
        <f>(C918-C$7)/C$8</f>
        <v>924.00048912278271</v>
      </c>
      <c r="F918" s="29">
        <f>ROUND(2*E918,0)/2</f>
        <v>924</v>
      </c>
      <c r="G918" s="28">
        <f>C918-(C$7+C$8*F918)</f>
        <v>4.752000022563152E-4</v>
      </c>
      <c r="H918" s="29"/>
      <c r="I918" s="29">
        <f>G918</f>
        <v>4.752000022563152E-4</v>
      </c>
      <c r="J918" s="29"/>
      <c r="K918" s="29"/>
      <c r="L918" s="29"/>
      <c r="N918" s="29"/>
      <c r="O918" s="29">
        <f ca="1">+C$11+C$12*F918</f>
        <v>4.1865254227697116E-2</v>
      </c>
      <c r="P918" s="29"/>
      <c r="Q918" s="83">
        <f>+C918-15018.5</f>
        <v>28381.919999999998</v>
      </c>
    </row>
    <row r="919" spans="1:33" x14ac:dyDescent="0.2">
      <c r="A919" s="26" t="s">
        <v>204</v>
      </c>
      <c r="B919" s="27" t="s">
        <v>52</v>
      </c>
      <c r="C919" s="26">
        <v>43401.385999999999</v>
      </c>
      <c r="D919" s="2"/>
      <c r="E919" s="29">
        <f>(C919-C$7)/C$8</f>
        <v>924.99479174815372</v>
      </c>
      <c r="F919" s="29">
        <f>ROUND(2*E919,0)/2</f>
        <v>925</v>
      </c>
      <c r="G919" s="28">
        <f>C919-(C$7+C$8*F919)</f>
        <v>-5.0599999958649278E-3</v>
      </c>
      <c r="H919" s="29"/>
      <c r="I919" s="29">
        <f>G919</f>
        <v>-5.0599999958649278E-3</v>
      </c>
      <c r="J919" s="29"/>
      <c r="K919" s="29"/>
      <c r="L919" s="29"/>
      <c r="N919" s="29"/>
      <c r="O919" s="29">
        <f ca="1">+C$11+C$12*F919</f>
        <v>4.1856142953512282E-2</v>
      </c>
      <c r="P919" s="29"/>
      <c r="Q919" s="83">
        <f>+C919-15018.5</f>
        <v>28382.885999999999</v>
      </c>
    </row>
    <row r="920" spans="1:33" x14ac:dyDescent="0.2">
      <c r="A920" s="29" t="s">
        <v>233</v>
      </c>
      <c r="B920" s="29"/>
      <c r="C920" s="28">
        <v>43402.364999999998</v>
      </c>
      <c r="D920" s="28"/>
      <c r="E920" s="1">
        <f>(C920-C$7)/C$8</f>
        <v>926.00247525771601</v>
      </c>
      <c r="F920" s="1">
        <f>ROUND(2*E920,0)/2</f>
        <v>926</v>
      </c>
      <c r="G920" s="2">
        <f>C920-(C$7+C$8*F920)</f>
        <v>2.4047999977483414E-3</v>
      </c>
      <c r="I920" s="1">
        <f>G920</f>
        <v>2.4047999977483414E-3</v>
      </c>
      <c r="Q920" s="84">
        <f>+C920-15018.5</f>
        <v>28383.864999999998</v>
      </c>
    </row>
    <row r="921" spans="1:33" x14ac:dyDescent="0.2">
      <c r="A921" s="29" t="s">
        <v>220</v>
      </c>
      <c r="B921" s="29"/>
      <c r="C921" s="28">
        <v>43420.817999999999</v>
      </c>
      <c r="D921" s="28"/>
      <c r="E921" s="1">
        <f>(C921-C$7)/C$8</f>
        <v>944.99612571937848</v>
      </c>
      <c r="F921" s="1">
        <f>ROUND(2*E921,0)/2</f>
        <v>945</v>
      </c>
      <c r="G921" s="2">
        <f>C921-(C$7+C$8*F921)</f>
        <v>-3.7640000009560026E-3</v>
      </c>
      <c r="I921" s="1">
        <f>G921</f>
        <v>-3.7640000009560026E-3</v>
      </c>
      <c r="Q921" s="84">
        <f>+C921-15018.5</f>
        <v>28402.317999999999</v>
      </c>
      <c r="AC921" s="1">
        <v>15</v>
      </c>
      <c r="AE921" s="1" t="s">
        <v>190</v>
      </c>
      <c r="AG921" s="1" t="s">
        <v>134</v>
      </c>
    </row>
    <row r="922" spans="1:33" x14ac:dyDescent="0.2">
      <c r="A922" s="29" t="s">
        <v>220</v>
      </c>
      <c r="B922" s="29"/>
      <c r="C922" s="28">
        <v>43423.741000000002</v>
      </c>
      <c r="D922" s="28"/>
      <c r="E922" s="1">
        <f>(C922-C$7)/C$8</f>
        <v>948.00476606509369</v>
      </c>
      <c r="F922" s="1">
        <f>ROUND(2*E922,0)/2</f>
        <v>948</v>
      </c>
      <c r="G922" s="2">
        <f>C922-(C$7+C$8*F922)</f>
        <v>4.63040000613546E-3</v>
      </c>
      <c r="I922" s="1">
        <f>G922</f>
        <v>4.63040000613546E-3</v>
      </c>
      <c r="Q922" s="84">
        <f>+C922-15018.5</f>
        <v>28405.241000000002</v>
      </c>
    </row>
    <row r="923" spans="1:33" x14ac:dyDescent="0.2">
      <c r="A923" s="29" t="s">
        <v>220</v>
      </c>
      <c r="B923" s="29"/>
      <c r="C923" s="28">
        <v>43427.614999999998</v>
      </c>
      <c r="D923" s="28"/>
      <c r="E923" s="1">
        <f>(C923-C$7)/C$8</f>
        <v>951.99226955441259</v>
      </c>
      <c r="F923" s="1">
        <f>ROUND(2*E923,0)/2</f>
        <v>952</v>
      </c>
      <c r="G923" s="2">
        <f>C923-(C$7+C$8*F923)</f>
        <v>-7.510399998864159E-3</v>
      </c>
      <c r="I923" s="1">
        <f>G923</f>
        <v>-7.510399998864159E-3</v>
      </c>
      <c r="Q923" s="84">
        <f>+C923-15018.5</f>
        <v>28409.114999999998</v>
      </c>
    </row>
    <row r="924" spans="1:33" x14ac:dyDescent="0.2">
      <c r="A924" s="33" t="s">
        <v>234</v>
      </c>
      <c r="B924" s="32"/>
      <c r="C924" s="28">
        <v>43427.616000000002</v>
      </c>
      <c r="D924" s="28">
        <v>6.0000000000000001E-3</v>
      </c>
      <c r="E924" s="1">
        <f>(C924-C$7)/C$8</f>
        <v>951.9932988532006</v>
      </c>
      <c r="F924" s="1">
        <f>ROUND(2*E924,0)/2</f>
        <v>952</v>
      </c>
      <c r="G924" s="2">
        <f>C924-(C$7+C$8*F924)</f>
        <v>-6.5103999950224534E-3</v>
      </c>
      <c r="I924" s="1">
        <f>G924</f>
        <v>-6.5103999950224534E-3</v>
      </c>
      <c r="O924" s="1">
        <f ca="1">+C$11+C$12*F924</f>
        <v>4.1610138550521869E-2</v>
      </c>
      <c r="Q924" s="84">
        <f>+C924-15018.5</f>
        <v>28409.116000000002</v>
      </c>
    </row>
    <row r="925" spans="1:33" x14ac:dyDescent="0.2">
      <c r="A925" s="33" t="s">
        <v>234</v>
      </c>
      <c r="B925" s="32"/>
      <c r="C925" s="28">
        <v>43428.588000000003</v>
      </c>
      <c r="D925" s="28">
        <v>6.0000000000000001E-3</v>
      </c>
      <c r="E925" s="1">
        <f>(C925-C$7)/C$8</f>
        <v>952.99377727127705</v>
      </c>
      <c r="F925" s="1">
        <f>ROUND(2*E925,0)/2</f>
        <v>953</v>
      </c>
      <c r="G925" s="2">
        <f>C925-(C$7+C$8*F925)</f>
        <v>-6.0455999919213355E-3</v>
      </c>
      <c r="I925" s="1">
        <f>G925</f>
        <v>-6.0455999919213355E-3</v>
      </c>
      <c r="O925" s="1">
        <f ca="1">+C$11+C$12*F925</f>
        <v>4.1601027276337042E-2</v>
      </c>
      <c r="Q925" s="84">
        <f>+C925-15018.5</f>
        <v>28410.088000000003</v>
      </c>
    </row>
    <row r="926" spans="1:33" x14ac:dyDescent="0.2">
      <c r="A926" s="29" t="s">
        <v>233</v>
      </c>
      <c r="B926" s="29"/>
      <c r="C926" s="28">
        <v>43432.480000000003</v>
      </c>
      <c r="D926" s="28"/>
      <c r="E926" s="1">
        <f>(C926-C$7)/C$8</f>
        <v>956.9998081387123</v>
      </c>
      <c r="F926" s="1">
        <f>ROUND(2*E926,0)/2</f>
        <v>957</v>
      </c>
      <c r="G926" s="2">
        <f>C926-(C$7+C$8*F926)</f>
        <v>-1.863999932538718E-4</v>
      </c>
      <c r="I926" s="1">
        <f>G926</f>
        <v>-1.863999932538718E-4</v>
      </c>
      <c r="Q926" s="84">
        <f>+C926-15018.5</f>
        <v>28413.980000000003</v>
      </c>
    </row>
    <row r="927" spans="1:33" x14ac:dyDescent="0.2">
      <c r="A927" s="29" t="s">
        <v>233</v>
      </c>
      <c r="B927" s="29"/>
      <c r="C927" s="28">
        <v>43435.398000000001</v>
      </c>
      <c r="D927" s="28"/>
      <c r="E927" s="1">
        <f>(C927-C$7)/C$8</f>
        <v>960.00330199050256</v>
      </c>
      <c r="F927" s="1">
        <f>ROUND(2*E927,0)/2</f>
        <v>960</v>
      </c>
      <c r="G927" s="2">
        <f>C927-(C$7+C$8*F927)</f>
        <v>3.2080000019050203E-3</v>
      </c>
      <c r="I927" s="1">
        <f>G927</f>
        <v>3.2080000019050203E-3</v>
      </c>
      <c r="Q927" s="84">
        <f>+C927-15018.5</f>
        <v>28416.898000000001</v>
      </c>
      <c r="AC927" s="1">
        <v>8</v>
      </c>
      <c r="AE927" s="1" t="s">
        <v>158</v>
      </c>
      <c r="AG927" s="1" t="s">
        <v>134</v>
      </c>
    </row>
    <row r="928" spans="1:33" x14ac:dyDescent="0.2">
      <c r="A928" s="29" t="s">
        <v>233</v>
      </c>
      <c r="B928" s="29"/>
      <c r="C928" s="28">
        <v>43436.362999999998</v>
      </c>
      <c r="D928" s="28"/>
      <c r="E928" s="1">
        <f>(C928-C$7)/C$8</f>
        <v>960.99657531708556</v>
      </c>
      <c r="F928" s="1">
        <f>ROUND(2*E928,0)/2</f>
        <v>961</v>
      </c>
      <c r="G928" s="2">
        <f>C928-(C$7+C$8*F928)</f>
        <v>-3.3272000000579283E-3</v>
      </c>
      <c r="I928" s="1">
        <f>G928</f>
        <v>-3.3272000000579283E-3</v>
      </c>
      <c r="Q928" s="84">
        <f>+C928-15018.5</f>
        <v>28417.862999999998</v>
      </c>
      <c r="AC928" s="1">
        <v>7</v>
      </c>
      <c r="AE928" s="1" t="s">
        <v>133</v>
      </c>
      <c r="AG928" s="1" t="s">
        <v>134</v>
      </c>
    </row>
    <row r="929" spans="1:33" x14ac:dyDescent="0.2">
      <c r="A929" s="29" t="s">
        <v>233</v>
      </c>
      <c r="B929" s="29"/>
      <c r="C929" s="28">
        <v>43437.334999999999</v>
      </c>
      <c r="D929" s="28"/>
      <c r="E929" s="1">
        <f>(C929-C$7)/C$8</f>
        <v>961.99705373516201</v>
      </c>
      <c r="F929" s="1">
        <f>ROUND(2*E929,0)/2</f>
        <v>962</v>
      </c>
      <c r="G929" s="2">
        <f>C929-(C$7+C$8*F929)</f>
        <v>-2.8623999969568104E-3</v>
      </c>
      <c r="I929" s="1">
        <f>G929</f>
        <v>-2.8623999969568104E-3</v>
      </c>
      <c r="Q929" s="84">
        <f>+C929-15018.5</f>
        <v>28418.834999999999</v>
      </c>
      <c r="AC929" s="1">
        <v>12</v>
      </c>
      <c r="AE929" s="1" t="s">
        <v>190</v>
      </c>
      <c r="AG929" s="1" t="s">
        <v>134</v>
      </c>
    </row>
    <row r="930" spans="1:33" x14ac:dyDescent="0.2">
      <c r="A930" s="29" t="s">
        <v>220</v>
      </c>
      <c r="B930" s="29"/>
      <c r="C930" s="28">
        <v>43458.716999999997</v>
      </c>
      <c r="D930" s="28"/>
      <c r="E930" s="1">
        <f>(C930-C$7)/C$8</f>
        <v>984.00552033523763</v>
      </c>
      <c r="F930" s="1">
        <f>ROUND(2*E930,0)/2</f>
        <v>984</v>
      </c>
      <c r="G930" s="2">
        <f>C930-(C$7+C$8*F930)</f>
        <v>5.3631999981007539E-3</v>
      </c>
      <c r="I930" s="1">
        <f>G930</f>
        <v>5.3631999981007539E-3</v>
      </c>
      <c r="Q930" s="84">
        <f>+C930-15018.5</f>
        <v>28440.216999999997</v>
      </c>
      <c r="AC930" s="1">
        <v>12</v>
      </c>
      <c r="AE930" s="1" t="s">
        <v>190</v>
      </c>
      <c r="AG930" s="1" t="s">
        <v>134</v>
      </c>
    </row>
    <row r="931" spans="1:33" x14ac:dyDescent="0.2">
      <c r="A931" s="29" t="s">
        <v>220</v>
      </c>
      <c r="B931" s="29"/>
      <c r="C931" s="28">
        <v>43459.686999999998</v>
      </c>
      <c r="D931" s="28"/>
      <c r="E931" s="1">
        <f>(C931-C$7)/C$8</f>
        <v>985.00394015574557</v>
      </c>
      <c r="F931" s="1">
        <f>ROUND(2*E931,0)/2</f>
        <v>985</v>
      </c>
      <c r="G931" s="2">
        <f>C931-(C$7+C$8*F931)</f>
        <v>3.8280000007944182E-3</v>
      </c>
      <c r="I931" s="1">
        <f>G931</f>
        <v>3.8280000007944182E-3</v>
      </c>
      <c r="Q931" s="84">
        <f>+C931-15018.5</f>
        <v>28441.186999999998</v>
      </c>
    </row>
    <row r="932" spans="1:33" x14ac:dyDescent="0.2">
      <c r="A932" s="29" t="s">
        <v>220</v>
      </c>
      <c r="B932" s="29"/>
      <c r="C932" s="28">
        <v>43459.688999999998</v>
      </c>
      <c r="D932" s="28"/>
      <c r="E932" s="1">
        <f>(C932-C$7)/C$8</f>
        <v>985.00599875331409</v>
      </c>
      <c r="F932" s="1">
        <f>ROUND(2*E932,0)/2</f>
        <v>985</v>
      </c>
      <c r="G932" s="2">
        <f>C932-(C$7+C$8*F932)</f>
        <v>5.8280000012018718E-3</v>
      </c>
      <c r="I932" s="1">
        <f>G932</f>
        <v>5.8280000012018718E-3</v>
      </c>
      <c r="Q932" s="84">
        <f>+C932-15018.5</f>
        <v>28441.188999999998</v>
      </c>
    </row>
    <row r="933" spans="1:33" x14ac:dyDescent="0.2">
      <c r="A933" s="29" t="s">
        <v>220</v>
      </c>
      <c r="B933" s="29"/>
      <c r="C933" s="28">
        <v>43493.686999999998</v>
      </c>
      <c r="D933" s="28"/>
      <c r="E933" s="1">
        <f>(C933-C$7)/C$8</f>
        <v>1020.0000988126836</v>
      </c>
      <c r="F933" s="1">
        <f>ROUND(2*E933,0)/2</f>
        <v>1020</v>
      </c>
      <c r="G933" s="2">
        <f>C933-(C$7+C$8*F933)</f>
        <v>9.6000003395602107E-5</v>
      </c>
      <c r="I933" s="1">
        <f>G933</f>
        <v>9.6000003395602107E-5</v>
      </c>
      <c r="Q933" s="84">
        <f>+C933-15018.5</f>
        <v>28475.186999999998</v>
      </c>
    </row>
    <row r="934" spans="1:33" x14ac:dyDescent="0.2">
      <c r="A934" s="29" t="s">
        <v>220</v>
      </c>
      <c r="B934" s="29"/>
      <c r="C934" s="28">
        <v>43494.658000000003</v>
      </c>
      <c r="D934" s="28"/>
      <c r="E934" s="1">
        <f>(C934-C$7)/C$8</f>
        <v>1020.9995479319796</v>
      </c>
      <c r="F934" s="1">
        <f>ROUND(2*E934,0)/2</f>
        <v>1021</v>
      </c>
      <c r="G934" s="2">
        <f>C934-(C$7+C$8*F934)</f>
        <v>-4.391999973449856E-4</v>
      </c>
      <c r="I934" s="1">
        <f>G934</f>
        <v>-4.391999973449856E-4</v>
      </c>
      <c r="Q934" s="84">
        <f>+C934-15018.5</f>
        <v>28476.158000000003</v>
      </c>
    </row>
    <row r="935" spans="1:33" x14ac:dyDescent="0.2">
      <c r="A935" s="29" t="s">
        <v>235</v>
      </c>
      <c r="B935" s="29"/>
      <c r="C935" s="28">
        <v>43504.372000000003</v>
      </c>
      <c r="D935" s="28"/>
      <c r="E935" s="1">
        <f>(C935-C$7)/C$8</f>
        <v>1030.9981563200236</v>
      </c>
      <c r="F935" s="1">
        <f>ROUND(2*E935,0)/2</f>
        <v>1031</v>
      </c>
      <c r="G935" s="2">
        <f>C935-(C$7+C$8*F935)</f>
        <v>-1.7911999966599979E-3</v>
      </c>
      <c r="I935" s="1">
        <f>G935</f>
        <v>-1.7911999966599979E-3</v>
      </c>
      <c r="Q935" s="84">
        <f>+C935-15018.5</f>
        <v>28485.872000000003</v>
      </c>
    </row>
    <row r="936" spans="1:33" x14ac:dyDescent="0.2">
      <c r="A936" s="29" t="s">
        <v>235</v>
      </c>
      <c r="B936" s="29"/>
      <c r="C936" s="28">
        <v>43506.315999999999</v>
      </c>
      <c r="D936" s="28"/>
      <c r="E936" s="1">
        <f>(C936-C$7)/C$8</f>
        <v>1032.9991131561687</v>
      </c>
      <c r="F936" s="1">
        <f>ROUND(2*E936,0)/2</f>
        <v>1033</v>
      </c>
      <c r="G936" s="2">
        <f>C936-(C$7+C$8*F936)</f>
        <v>-8.6159999773371965E-4</v>
      </c>
      <c r="I936" s="1">
        <f>G936</f>
        <v>-8.6159999773371965E-4</v>
      </c>
      <c r="Q936" s="84">
        <f>+C936-15018.5</f>
        <v>28487.815999999999</v>
      </c>
      <c r="AB936" s="1" t="s">
        <v>236</v>
      </c>
      <c r="AC936" s="1">
        <v>8</v>
      </c>
      <c r="AE936" s="1" t="s">
        <v>133</v>
      </c>
      <c r="AG936" s="1" t="s">
        <v>134</v>
      </c>
    </row>
    <row r="937" spans="1:33" x14ac:dyDescent="0.2">
      <c r="A937" s="29" t="s">
        <v>235</v>
      </c>
      <c r="B937" s="29"/>
      <c r="C937" s="28">
        <v>43508.258000000002</v>
      </c>
      <c r="D937" s="28"/>
      <c r="E937" s="1">
        <f>(C937-C$7)/C$8</f>
        <v>1034.9980113947531</v>
      </c>
      <c r="F937" s="1">
        <f>ROUND(2*E937,0)/2</f>
        <v>1035</v>
      </c>
      <c r="G937" s="2">
        <f>C937-(C$7+C$8*F937)</f>
        <v>-1.9319999992148951E-3</v>
      </c>
      <c r="I937" s="1">
        <f>G937</f>
        <v>-1.9319999992148951E-3</v>
      </c>
      <c r="Q937" s="84">
        <f>+C937-15018.5</f>
        <v>28489.758000000002</v>
      </c>
      <c r="AB937" s="1" t="s">
        <v>236</v>
      </c>
      <c r="AC937" s="1">
        <v>10</v>
      </c>
      <c r="AE937" s="1" t="s">
        <v>145</v>
      </c>
      <c r="AG937" s="1" t="s">
        <v>134</v>
      </c>
    </row>
    <row r="938" spans="1:33" x14ac:dyDescent="0.2">
      <c r="A938" s="29" t="s">
        <v>235</v>
      </c>
      <c r="B938" s="29"/>
      <c r="C938" s="28">
        <v>43510.205000000002</v>
      </c>
      <c r="D938" s="28"/>
      <c r="E938" s="1">
        <f>(C938-C$7)/C$8</f>
        <v>1037.0020561272552</v>
      </c>
      <c r="F938" s="1">
        <f>ROUND(2*E938,0)/2</f>
        <v>1037</v>
      </c>
      <c r="G938" s="2">
        <f>C938-(C$7+C$8*F938)</f>
        <v>1.9976000039605424E-3</v>
      </c>
      <c r="I938" s="1">
        <f>G938</f>
        <v>1.9976000039605424E-3</v>
      </c>
      <c r="Q938" s="84">
        <f>+C938-15018.5</f>
        <v>28491.705000000002</v>
      </c>
      <c r="AB938" s="1" t="s">
        <v>236</v>
      </c>
      <c r="AC938" s="1">
        <v>6</v>
      </c>
      <c r="AE938" s="1" t="s">
        <v>133</v>
      </c>
      <c r="AG938" s="1" t="s">
        <v>134</v>
      </c>
    </row>
    <row r="939" spans="1:33" x14ac:dyDescent="0.2">
      <c r="A939" s="29" t="s">
        <v>237</v>
      </c>
      <c r="B939" s="29"/>
      <c r="C939" s="28">
        <v>43575.294000000002</v>
      </c>
      <c r="D939" s="28"/>
      <c r="E939" s="1">
        <f>(C939-C$7)/C$8</f>
        <v>1103.9980846808267</v>
      </c>
      <c r="F939" s="1">
        <f>ROUND(2*E939,0)/2</f>
        <v>1104</v>
      </c>
      <c r="G939" s="2">
        <f>C939-(C$7+C$8*F939)</f>
        <v>-1.8607999954838306E-3</v>
      </c>
      <c r="I939" s="1">
        <f>G939</f>
        <v>-1.8607999954838306E-3</v>
      </c>
      <c r="Q939" s="84">
        <f>+C939-15018.5</f>
        <v>28556.794000000002</v>
      </c>
      <c r="AB939" s="1" t="s">
        <v>236</v>
      </c>
      <c r="AC939" s="1">
        <v>5</v>
      </c>
      <c r="AE939" s="1" t="s">
        <v>145</v>
      </c>
      <c r="AG939" s="1" t="s">
        <v>134</v>
      </c>
    </row>
    <row r="940" spans="1:33" x14ac:dyDescent="0.2">
      <c r="A940" s="29" t="s">
        <v>160</v>
      </c>
      <c r="B940" s="29"/>
      <c r="C940" s="28">
        <v>43689.937400000003</v>
      </c>
      <c r="D940" s="28"/>
      <c r="E940" s="1">
        <f>(C940-C$7)/C$8</f>
        <v>1222.0003968976159</v>
      </c>
      <c r="F940" s="1">
        <f>ROUND(2*E940,0)/2</f>
        <v>1222</v>
      </c>
      <c r="G940" s="2">
        <f>C940-(C$7+C$8*F940)</f>
        <v>3.8560000393772498E-4</v>
      </c>
      <c r="J940" s="1">
        <f>G940</f>
        <v>3.8560000393772498E-4</v>
      </c>
      <c r="Q940" s="84">
        <f>+C940-15018.5</f>
        <v>28671.437400000003</v>
      </c>
      <c r="AB940" s="1" t="s">
        <v>236</v>
      </c>
      <c r="AC940" s="1">
        <v>5</v>
      </c>
      <c r="AE940" s="1" t="s">
        <v>145</v>
      </c>
      <c r="AG940" s="1" t="s">
        <v>134</v>
      </c>
    </row>
    <row r="941" spans="1:33" x14ac:dyDescent="0.2">
      <c r="A941" s="29" t="s">
        <v>220</v>
      </c>
      <c r="B941" s="29"/>
      <c r="C941" s="28">
        <v>43728.796999999999</v>
      </c>
      <c r="D941" s="28"/>
      <c r="E941" s="1">
        <f>(C941-C$7)/C$8</f>
        <v>1261.9985359254106</v>
      </c>
      <c r="F941" s="1">
        <f>ROUND(2*E941,0)/2</f>
        <v>1262</v>
      </c>
      <c r="G941" s="2">
        <f>C941-(C$7+C$8*F941)</f>
        <v>-1.422399996954482E-3</v>
      </c>
      <c r="I941" s="1">
        <f>G941</f>
        <v>-1.422399996954482E-3</v>
      </c>
      <c r="Q941" s="84">
        <f>+C941-15018.5</f>
        <v>28710.296999999999</v>
      </c>
    </row>
    <row r="942" spans="1:33" x14ac:dyDescent="0.2">
      <c r="A942" s="33" t="s">
        <v>238</v>
      </c>
      <c r="B942" s="32"/>
      <c r="C942" s="28">
        <v>43760.857300000003</v>
      </c>
      <c r="D942" s="28"/>
      <c r="E942" s="1">
        <f>(C942-C$7)/C$8</f>
        <v>1294.998163730975</v>
      </c>
      <c r="F942" s="1">
        <f>ROUND(2*E942,0)/2</f>
        <v>1295</v>
      </c>
      <c r="G942" s="2">
        <f>C942-(C$7+C$8*F942)</f>
        <v>-1.7839999927673489E-3</v>
      </c>
      <c r="J942" s="1">
        <f>G942</f>
        <v>-1.7839999927673489E-3</v>
      </c>
      <c r="O942" s="1">
        <f ca="1">+C$11+C$12*F942</f>
        <v>3.8484971505125198E-2</v>
      </c>
      <c r="Q942" s="84">
        <f>+C942-15018.5</f>
        <v>28742.357300000003</v>
      </c>
    </row>
    <row r="943" spans="1:33" x14ac:dyDescent="0.2">
      <c r="A943" s="29" t="s">
        <v>239</v>
      </c>
      <c r="B943" s="29"/>
      <c r="C943" s="28">
        <v>43772.517999999996</v>
      </c>
      <c r="D943" s="28"/>
      <c r="E943" s="1">
        <f>(C943-C$7)/C$8</f>
        <v>1307.0005080618785</v>
      </c>
      <c r="F943" s="1">
        <f>ROUND(2*E943,0)/2</f>
        <v>1307</v>
      </c>
      <c r="G943" s="2">
        <f>C943-(C$7+C$8*F943)</f>
        <v>4.9359999684384093E-4</v>
      </c>
      <c r="I943" s="1">
        <f>G943</f>
        <v>4.9359999684384093E-4</v>
      </c>
      <c r="Q943" s="84">
        <f>+C943-15018.5</f>
        <v>28754.017999999996</v>
      </c>
    </row>
    <row r="944" spans="1:33" x14ac:dyDescent="0.2">
      <c r="A944" s="29" t="s">
        <v>239</v>
      </c>
      <c r="B944" s="29"/>
      <c r="C944" s="28">
        <v>43775.430999999997</v>
      </c>
      <c r="D944" s="28"/>
      <c r="E944" s="1">
        <f>(C944-C$7)/C$8</f>
        <v>1309.9988554197512</v>
      </c>
      <c r="F944" s="1">
        <f>ROUND(2*E944,0)/2</f>
        <v>1310</v>
      </c>
      <c r="G944" s="2">
        <f>C944-(C$7+C$8*F944)</f>
        <v>-1.1119999981019646E-3</v>
      </c>
      <c r="I944" s="1">
        <f>G944</f>
        <v>-1.1119999981019646E-3</v>
      </c>
      <c r="Q944" s="84">
        <f>+C944-15018.5</f>
        <v>28756.930999999997</v>
      </c>
      <c r="AB944" s="1" t="s">
        <v>236</v>
      </c>
      <c r="AC944" s="1">
        <v>6</v>
      </c>
      <c r="AE944" s="1" t="s">
        <v>145</v>
      </c>
      <c r="AG944" s="1" t="s">
        <v>134</v>
      </c>
    </row>
    <row r="945" spans="1:33" x14ac:dyDescent="0.2">
      <c r="A945" s="29" t="s">
        <v>240</v>
      </c>
      <c r="B945" s="29"/>
      <c r="C945" s="28">
        <v>43776.398000000001</v>
      </c>
      <c r="D945" s="28"/>
      <c r="E945" s="1">
        <f>(C945-C$7)/C$8</f>
        <v>1310.9941873439102</v>
      </c>
      <c r="F945" s="1">
        <f>ROUND(2*E945,0)/2</f>
        <v>1311</v>
      </c>
      <c r="G945" s="2">
        <f>C945-(C$7+C$8*F945)</f>
        <v>-5.6471999996574596E-3</v>
      </c>
      <c r="I945" s="1">
        <f>G945</f>
        <v>-5.6471999996574596E-3</v>
      </c>
      <c r="Q945" s="84">
        <f>+C945-15018.5</f>
        <v>28757.898000000001</v>
      </c>
      <c r="AB945" s="1" t="s">
        <v>236</v>
      </c>
      <c r="AC945" s="1">
        <v>9</v>
      </c>
      <c r="AE945" s="1" t="s">
        <v>133</v>
      </c>
      <c r="AG945" s="1" t="s">
        <v>134</v>
      </c>
    </row>
    <row r="946" spans="1:33" x14ac:dyDescent="0.2">
      <c r="A946" s="29" t="s">
        <v>239</v>
      </c>
      <c r="B946" s="29"/>
      <c r="C946" s="28">
        <v>43776.404999999999</v>
      </c>
      <c r="D946" s="28"/>
      <c r="E946" s="1">
        <f>(C946-C$7)/C$8</f>
        <v>1311.0013924353962</v>
      </c>
      <c r="F946" s="1">
        <f>ROUND(2*E946,0)/2</f>
        <v>1311</v>
      </c>
      <c r="G946" s="2">
        <f>C946-(C$7+C$8*F946)</f>
        <v>1.3527999981306493E-3</v>
      </c>
      <c r="I946" s="1">
        <f>G946</f>
        <v>1.3527999981306493E-3</v>
      </c>
      <c r="Q946" s="84">
        <f>+C946-15018.5</f>
        <v>28757.904999999999</v>
      </c>
      <c r="AB946" s="1" t="s">
        <v>236</v>
      </c>
      <c r="AG946" s="1" t="s">
        <v>241</v>
      </c>
    </row>
    <row r="947" spans="1:33" x14ac:dyDescent="0.2">
      <c r="A947" s="29" t="s">
        <v>239</v>
      </c>
      <c r="B947" s="29"/>
      <c r="C947" s="28">
        <v>43776.409</v>
      </c>
      <c r="D947" s="28"/>
      <c r="E947" s="1">
        <f>(C947-C$7)/C$8</f>
        <v>1311.005509630533</v>
      </c>
      <c r="F947" s="1">
        <f>ROUND(2*E947,0)/2</f>
        <v>1311</v>
      </c>
      <c r="G947" s="2">
        <f>C947-(C$7+C$8*F947)</f>
        <v>5.3527999989455566E-3</v>
      </c>
      <c r="I947" s="1">
        <f>G947</f>
        <v>5.3527999989455566E-3</v>
      </c>
      <c r="Q947" s="84">
        <f>+C947-15018.5</f>
        <v>28757.909</v>
      </c>
      <c r="AB947" s="1" t="s">
        <v>236</v>
      </c>
      <c r="AC947" s="1">
        <v>6</v>
      </c>
      <c r="AE947" s="1" t="s">
        <v>145</v>
      </c>
      <c r="AG947" s="1" t="s">
        <v>134</v>
      </c>
    </row>
    <row r="948" spans="1:33" x14ac:dyDescent="0.2">
      <c r="A948" s="29" t="s">
        <v>240</v>
      </c>
      <c r="B948" s="29"/>
      <c r="C948" s="28">
        <v>43777.37</v>
      </c>
      <c r="D948" s="28"/>
      <c r="E948" s="1">
        <f>(C948-C$7)/C$8</f>
        <v>1311.9946657619867</v>
      </c>
      <c r="F948" s="1">
        <f>ROUND(2*E948,0)/2</f>
        <v>1312</v>
      </c>
      <c r="G948" s="2">
        <f>C948-(C$7+C$8*F948)</f>
        <v>-5.1823999965563416E-3</v>
      </c>
      <c r="I948" s="1">
        <f>G948</f>
        <v>-5.1823999965563416E-3</v>
      </c>
      <c r="Q948" s="84">
        <f>+C948-15018.5</f>
        <v>28758.870000000003</v>
      </c>
      <c r="AB948" s="1" t="s">
        <v>236</v>
      </c>
      <c r="AC948" s="1">
        <v>9</v>
      </c>
      <c r="AE948" s="1" t="s">
        <v>190</v>
      </c>
      <c r="AG948" s="1" t="s">
        <v>134</v>
      </c>
    </row>
    <row r="949" spans="1:33" x14ac:dyDescent="0.2">
      <c r="A949" s="29" t="s">
        <v>220</v>
      </c>
      <c r="B949" s="29"/>
      <c r="C949" s="28">
        <v>43802.635000000002</v>
      </c>
      <c r="D949" s="28"/>
      <c r="E949" s="1">
        <f>(C949-C$7)/C$8</f>
        <v>1337.999899540443</v>
      </c>
      <c r="F949" s="1">
        <f>ROUND(2*E949,0)/2</f>
        <v>1338</v>
      </c>
      <c r="G949" s="2">
        <f>C949-(C$7+C$8*F949)</f>
        <v>-9.7599993750918657E-5</v>
      </c>
      <c r="I949" s="1">
        <f>G949</f>
        <v>-9.7599993750918657E-5</v>
      </c>
      <c r="Q949" s="84">
        <f>+C949-15018.5</f>
        <v>28784.135000000002</v>
      </c>
      <c r="AB949" s="1" t="s">
        <v>236</v>
      </c>
      <c r="AG949" s="1" t="s">
        <v>241</v>
      </c>
    </row>
    <row r="950" spans="1:33" x14ac:dyDescent="0.2">
      <c r="A950" s="29" t="s">
        <v>239</v>
      </c>
      <c r="B950" s="29"/>
      <c r="C950" s="28">
        <v>43804.574000000001</v>
      </c>
      <c r="D950" s="28"/>
      <c r="E950" s="1">
        <f>(C950-C$7)/C$8</f>
        <v>1339.995709882671</v>
      </c>
      <c r="F950" s="1">
        <f>ROUND(2*E950,0)/2</f>
        <v>1340</v>
      </c>
      <c r="G950" s="2">
        <f>C950-(C$7+C$8*F950)</f>
        <v>-4.1679999994812533E-3</v>
      </c>
      <c r="I950" s="1">
        <f>G950</f>
        <v>-4.1679999994812533E-3</v>
      </c>
      <c r="Q950" s="84">
        <f>+C950-15018.5</f>
        <v>28786.074000000001</v>
      </c>
    </row>
    <row r="951" spans="1:33" x14ac:dyDescent="0.2">
      <c r="A951" s="29" t="s">
        <v>242</v>
      </c>
      <c r="B951" s="29"/>
      <c r="C951" s="28">
        <v>43804.576000000001</v>
      </c>
      <c r="D951" s="28"/>
      <c r="E951" s="1">
        <f>(C951-C$7)/C$8</f>
        <v>1339.9977684802395</v>
      </c>
      <c r="F951" s="1">
        <f>ROUND(2*E951,0)/2</f>
        <v>1340</v>
      </c>
      <c r="G951" s="2">
        <f>C951-(C$7+C$8*F951)</f>
        <v>-2.1679999990737997E-3</v>
      </c>
      <c r="I951" s="1">
        <f>G951</f>
        <v>-2.1679999990737997E-3</v>
      </c>
      <c r="Q951" s="84">
        <f>+C951-15018.5</f>
        <v>28786.076000000001</v>
      </c>
      <c r="AC951" s="1">
        <v>12</v>
      </c>
      <c r="AE951" s="1" t="s">
        <v>145</v>
      </c>
      <c r="AG951" s="1" t="s">
        <v>134</v>
      </c>
    </row>
    <row r="952" spans="1:33" x14ac:dyDescent="0.2">
      <c r="A952" s="29" t="s">
        <v>239</v>
      </c>
      <c r="B952" s="29"/>
      <c r="C952" s="28">
        <v>43806.52</v>
      </c>
      <c r="D952" s="28"/>
      <c r="E952" s="1">
        <f>(C952-C$7)/C$8</f>
        <v>1341.9987253163849</v>
      </c>
      <c r="F952" s="1">
        <f>ROUND(2*E952,0)/2</f>
        <v>1342</v>
      </c>
      <c r="G952" s="2">
        <f>C952-(C$7+C$8*F952)</f>
        <v>-1.2384000001475215E-3</v>
      </c>
      <c r="I952" s="1">
        <f>G952</f>
        <v>-1.2384000001475215E-3</v>
      </c>
      <c r="Q952" s="84">
        <f>+C952-15018.5</f>
        <v>28788.019999999997</v>
      </c>
      <c r="AB952" s="1" t="s">
        <v>236</v>
      </c>
      <c r="AG952" s="1" t="s">
        <v>241</v>
      </c>
    </row>
    <row r="953" spans="1:33" x14ac:dyDescent="0.2">
      <c r="A953" s="29" t="s">
        <v>239</v>
      </c>
      <c r="B953" s="29"/>
      <c r="C953" s="28">
        <v>43806.525000000001</v>
      </c>
      <c r="D953" s="28"/>
      <c r="E953" s="1">
        <f>(C953-C$7)/C$8</f>
        <v>1342.0038718103099</v>
      </c>
      <c r="F953" s="1">
        <f>ROUND(2*E953,0)/2</f>
        <v>1342</v>
      </c>
      <c r="G953" s="2">
        <f>C953-(C$7+C$8*F953)</f>
        <v>3.7616000045090914E-3</v>
      </c>
      <c r="I953" s="1">
        <f>G953</f>
        <v>3.7616000045090914E-3</v>
      </c>
      <c r="Q953" s="84">
        <f>+C953-15018.5</f>
        <v>28788.025000000001</v>
      </c>
      <c r="AB953" s="1" t="s">
        <v>236</v>
      </c>
      <c r="AC953" s="1">
        <v>5</v>
      </c>
      <c r="AE953" s="1" t="s">
        <v>145</v>
      </c>
      <c r="AG953" s="1" t="s">
        <v>134</v>
      </c>
    </row>
    <row r="954" spans="1:33" x14ac:dyDescent="0.2">
      <c r="A954" s="29" t="s">
        <v>239</v>
      </c>
      <c r="B954" s="29"/>
      <c r="C954" s="28">
        <v>43806.525999999998</v>
      </c>
      <c r="D954" s="28"/>
      <c r="E954" s="1">
        <f>(C954-C$7)/C$8</f>
        <v>1342.0049011090903</v>
      </c>
      <c r="F954" s="1">
        <f>ROUND(2*E954,0)/2</f>
        <v>1342</v>
      </c>
      <c r="G954" s="2">
        <f>C954-(C$7+C$8*F954)</f>
        <v>4.7616000010748394E-3</v>
      </c>
      <c r="I954" s="1">
        <f>G954</f>
        <v>4.7616000010748394E-3</v>
      </c>
      <c r="Q954" s="84">
        <f>+C954-15018.5</f>
        <v>28788.025999999998</v>
      </c>
      <c r="AB954" s="1" t="s">
        <v>236</v>
      </c>
      <c r="AC954" s="1">
        <v>5</v>
      </c>
      <c r="AE954" s="1" t="s">
        <v>243</v>
      </c>
      <c r="AG954" s="1" t="s">
        <v>134</v>
      </c>
    </row>
    <row r="955" spans="1:33" x14ac:dyDescent="0.2">
      <c r="A955" s="29" t="s">
        <v>239</v>
      </c>
      <c r="B955" s="29"/>
      <c r="C955" s="28">
        <v>43809.436000000002</v>
      </c>
      <c r="D955" s="28"/>
      <c r="E955" s="1">
        <f>(C955-C$7)/C$8</f>
        <v>1345.0001605706141</v>
      </c>
      <c r="F955" s="1">
        <f>ROUND(2*E955,0)/2</f>
        <v>1345</v>
      </c>
      <c r="G955" s="2">
        <f>C955-(C$7+C$8*F955)</f>
        <v>1.5600000187987462E-4</v>
      </c>
      <c r="I955" s="1">
        <f>G955</f>
        <v>1.5600000187987462E-4</v>
      </c>
      <c r="Q955" s="84">
        <f>+C955-15018.5</f>
        <v>28790.936000000002</v>
      </c>
      <c r="AB955" s="1" t="s">
        <v>236</v>
      </c>
      <c r="AC955" s="1">
        <v>5</v>
      </c>
      <c r="AE955" s="1" t="s">
        <v>244</v>
      </c>
      <c r="AG955" s="1" t="s">
        <v>134</v>
      </c>
    </row>
    <row r="956" spans="1:33" x14ac:dyDescent="0.2">
      <c r="A956" s="29" t="s">
        <v>245</v>
      </c>
      <c r="B956" s="29"/>
      <c r="C956" s="28">
        <v>43814.29</v>
      </c>
      <c r="D956" s="28"/>
      <c r="E956" s="1">
        <f>(C956-C$7)/C$8</f>
        <v>1349.9963768682835</v>
      </c>
      <c r="F956" s="1">
        <f>ROUND(2*E956,0)/2</f>
        <v>1350</v>
      </c>
      <c r="G956" s="2">
        <f>C956-(C$7+C$8*F956)</f>
        <v>-3.5199999983888119E-3</v>
      </c>
      <c r="I956" s="1">
        <f>G956</f>
        <v>-3.5199999983888119E-3</v>
      </c>
      <c r="Q956" s="84">
        <f>+C956-15018.5</f>
        <v>28795.79</v>
      </c>
      <c r="AB956" s="1" t="s">
        <v>236</v>
      </c>
      <c r="AC956" s="1">
        <v>10</v>
      </c>
      <c r="AE956" s="1" t="s">
        <v>133</v>
      </c>
      <c r="AG956" s="1" t="s">
        <v>134</v>
      </c>
    </row>
    <row r="957" spans="1:33" x14ac:dyDescent="0.2">
      <c r="A957" s="29" t="s">
        <v>245</v>
      </c>
      <c r="B957" s="29"/>
      <c r="C957" s="28">
        <v>43815.264000000003</v>
      </c>
      <c r="D957" s="28"/>
      <c r="E957" s="1">
        <f>(C957-C$7)/C$8</f>
        <v>1350.9989138839283</v>
      </c>
      <c r="F957" s="1">
        <f>ROUND(2*E957,0)/2</f>
        <v>1351</v>
      </c>
      <c r="G957" s="2">
        <f>C957-(C$7+C$8*F957)</f>
        <v>-1.0551999948802404E-3</v>
      </c>
      <c r="I957" s="1">
        <f>G957</f>
        <v>-1.0551999948802404E-3</v>
      </c>
      <c r="Q957" s="84">
        <f>+C957-15018.5</f>
        <v>28796.764000000003</v>
      </c>
      <c r="AB957" s="1" t="s">
        <v>236</v>
      </c>
      <c r="AC957" s="1">
        <v>10</v>
      </c>
      <c r="AE957" s="1" t="s">
        <v>145</v>
      </c>
      <c r="AG957" s="1" t="s">
        <v>134</v>
      </c>
    </row>
    <row r="958" spans="1:33" x14ac:dyDescent="0.2">
      <c r="A958" s="29" t="s">
        <v>245</v>
      </c>
      <c r="B958" s="29"/>
      <c r="C958" s="28">
        <v>43815.264999999999</v>
      </c>
      <c r="D958" s="28"/>
      <c r="E958" s="1">
        <f>(C958-C$7)/C$8</f>
        <v>1350.9999431827089</v>
      </c>
      <c r="F958" s="1">
        <f>ROUND(2*E958,0)/2</f>
        <v>1351</v>
      </c>
      <c r="G958" s="2">
        <f>C958-(C$7+C$8*F958)</f>
        <v>-5.5199998314492404E-5</v>
      </c>
      <c r="I958" s="1">
        <f>G958</f>
        <v>-5.5199998314492404E-5</v>
      </c>
      <c r="Q958" s="84">
        <f>+C958-15018.5</f>
        <v>28796.764999999999</v>
      </c>
      <c r="AB958" s="1" t="s">
        <v>236</v>
      </c>
      <c r="AC958" s="1">
        <v>5</v>
      </c>
      <c r="AE958" s="1" t="s">
        <v>243</v>
      </c>
      <c r="AG958" s="1" t="s">
        <v>134</v>
      </c>
    </row>
    <row r="959" spans="1:33" x14ac:dyDescent="0.2">
      <c r="A959" s="29" t="s">
        <v>245</v>
      </c>
      <c r="B959" s="29"/>
      <c r="C959" s="28">
        <v>43815.267</v>
      </c>
      <c r="D959" s="28"/>
      <c r="E959" s="1">
        <f>(C959-C$7)/C$8</f>
        <v>1351.0020017802772</v>
      </c>
      <c r="F959" s="1">
        <f>ROUND(2*E959,0)/2</f>
        <v>1351</v>
      </c>
      <c r="G959" s="2">
        <f>C959-(C$7+C$8*F959)</f>
        <v>1.9448000020929612E-3</v>
      </c>
      <c r="I959" s="1">
        <f>G959</f>
        <v>1.9448000020929612E-3</v>
      </c>
      <c r="Q959" s="84">
        <f>+C959-15018.5</f>
        <v>28796.767</v>
      </c>
      <c r="AB959" s="1" t="s">
        <v>236</v>
      </c>
      <c r="AC959" s="1">
        <v>5</v>
      </c>
      <c r="AE959" s="1" t="s">
        <v>244</v>
      </c>
      <c r="AG959" s="1" t="s">
        <v>134</v>
      </c>
    </row>
    <row r="960" spans="1:33" x14ac:dyDescent="0.2">
      <c r="A960" s="29" t="s">
        <v>245</v>
      </c>
      <c r="B960" s="29"/>
      <c r="C960" s="28">
        <v>43815.267999999996</v>
      </c>
      <c r="D960" s="28"/>
      <c r="E960" s="1">
        <f>(C960-C$7)/C$8</f>
        <v>1351.0030310790578</v>
      </c>
      <c r="F960" s="1">
        <f>ROUND(2*E960,0)/2</f>
        <v>1351</v>
      </c>
      <c r="G960" s="2">
        <f>C960-(C$7+C$8*F960)</f>
        <v>2.9447999986587092E-3</v>
      </c>
      <c r="I960" s="1">
        <f>G960</f>
        <v>2.9447999986587092E-3</v>
      </c>
      <c r="Q960" s="84">
        <f>+C960-15018.5</f>
        <v>28796.767999999996</v>
      </c>
      <c r="AB960" s="1" t="s">
        <v>236</v>
      </c>
      <c r="AC960" s="1">
        <v>8</v>
      </c>
      <c r="AE960" s="1" t="s">
        <v>190</v>
      </c>
      <c r="AG960" s="1" t="s">
        <v>134</v>
      </c>
    </row>
    <row r="961" spans="1:33" x14ac:dyDescent="0.2">
      <c r="A961" s="33" t="s">
        <v>238</v>
      </c>
      <c r="B961" s="32"/>
      <c r="C961" s="28">
        <v>43831.779499999997</v>
      </c>
      <c r="D961" s="28">
        <v>2.0000000000000001E-4</v>
      </c>
      <c r="E961" s="1">
        <f>(C961-C$7)/C$8</f>
        <v>1367.9982979515298</v>
      </c>
      <c r="F961" s="1">
        <f>ROUND(2*E961,0)/2</f>
        <v>1368</v>
      </c>
      <c r="G961" s="2">
        <f>C961-(C$7+C$8*F961)</f>
        <v>-1.6536000039195642E-3</v>
      </c>
      <c r="J961" s="1">
        <f>G961</f>
        <v>-1.6536000039195642E-3</v>
      </c>
      <c r="O961" s="1">
        <f ca="1">+C$11+C$12*F961</f>
        <v>3.7819848489632615E-2</v>
      </c>
      <c r="Q961" s="84">
        <f>+C961-15018.5</f>
        <v>28813.279499999997</v>
      </c>
      <c r="AB961" s="1" t="s">
        <v>236</v>
      </c>
      <c r="AC961" s="1">
        <v>4</v>
      </c>
      <c r="AE961" s="1" t="s">
        <v>246</v>
      </c>
      <c r="AG961" s="1" t="s">
        <v>134</v>
      </c>
    </row>
    <row r="962" spans="1:33" x14ac:dyDescent="0.2">
      <c r="A962" s="29" t="s">
        <v>247</v>
      </c>
      <c r="B962" s="29"/>
      <c r="C962" s="28">
        <v>43848.294999999998</v>
      </c>
      <c r="D962" s="28"/>
      <c r="E962" s="1">
        <f>(C962-C$7)/C$8</f>
        <v>1384.9976820191389</v>
      </c>
      <c r="F962" s="1">
        <f>ROUND(2*E962,0)/2</f>
        <v>1385</v>
      </c>
      <c r="G962" s="2">
        <f>C962-(C$7+C$8*F962)</f>
        <v>-2.2519999984069727E-3</v>
      </c>
      <c r="I962" s="1">
        <f>G962</f>
        <v>-2.2519999984069727E-3</v>
      </c>
      <c r="Q962" s="84">
        <f>+C962-15018.5</f>
        <v>28829.794999999998</v>
      </c>
    </row>
    <row r="963" spans="1:33" x14ac:dyDescent="0.2">
      <c r="A963" s="29" t="s">
        <v>220</v>
      </c>
      <c r="B963" s="29"/>
      <c r="C963" s="28">
        <v>43870.641000000003</v>
      </c>
      <c r="D963" s="28"/>
      <c r="E963" s="1">
        <f>(C963-C$7)/C$8</f>
        <v>1407.9983926470245</v>
      </c>
      <c r="F963" s="1">
        <f>ROUND(2*E963,0)/2</f>
        <v>1408</v>
      </c>
      <c r="G963" s="2">
        <f>C963-(C$7+C$8*F963)</f>
        <v>-1.5615999946021475E-3</v>
      </c>
      <c r="I963" s="1">
        <f>G963</f>
        <v>-1.5615999946021475E-3</v>
      </c>
      <c r="Q963" s="84">
        <f>+C963-15018.5</f>
        <v>28852.141000000003</v>
      </c>
      <c r="AB963" s="1" t="s">
        <v>236</v>
      </c>
      <c r="AC963" s="1">
        <v>14</v>
      </c>
      <c r="AE963" s="1" t="s">
        <v>145</v>
      </c>
      <c r="AG963" s="1" t="s">
        <v>134</v>
      </c>
    </row>
    <row r="964" spans="1:33" x14ac:dyDescent="0.2">
      <c r="A964" s="29" t="s">
        <v>247</v>
      </c>
      <c r="B964" s="29"/>
      <c r="C964" s="28">
        <v>43878.415000000001</v>
      </c>
      <c r="D964" s="28"/>
      <c r="E964" s="1">
        <f>(C964-C$7)/C$8</f>
        <v>1416.0001613940526</v>
      </c>
      <c r="F964" s="1">
        <f>ROUND(2*E964,0)/2</f>
        <v>1416</v>
      </c>
      <c r="G964" s="2">
        <f>C964-(C$7+C$8*F964)</f>
        <v>1.568000006955117E-4</v>
      </c>
      <c r="I964" s="1">
        <f>G964</f>
        <v>1.568000006955117E-4</v>
      </c>
      <c r="Q964" s="84">
        <f>+C964-15018.5</f>
        <v>28859.915000000001</v>
      </c>
    </row>
    <row r="965" spans="1:33" x14ac:dyDescent="0.2">
      <c r="A965" s="29" t="s">
        <v>247</v>
      </c>
      <c r="B965" s="29"/>
      <c r="C965" s="28">
        <v>43878.415999999997</v>
      </c>
      <c r="D965" s="28"/>
      <c r="E965" s="1">
        <f>(C965-C$7)/C$8</f>
        <v>1416.001190692833</v>
      </c>
      <c r="F965" s="1">
        <f>ROUND(2*E965,0)/2</f>
        <v>1416</v>
      </c>
      <c r="G965" s="2">
        <f>C965-(C$7+C$8*F965)</f>
        <v>1.1567999972612597E-3</v>
      </c>
      <c r="I965" s="1">
        <f>G965</f>
        <v>1.1567999972612597E-3</v>
      </c>
      <c r="Q965" s="84">
        <f>+C965-15018.5</f>
        <v>28859.915999999997</v>
      </c>
      <c r="AB965" s="1" t="s">
        <v>236</v>
      </c>
      <c r="AC965" s="1">
        <v>6</v>
      </c>
      <c r="AE965" s="1" t="s">
        <v>145</v>
      </c>
      <c r="AG965" s="1" t="s">
        <v>134</v>
      </c>
    </row>
    <row r="966" spans="1:33" x14ac:dyDescent="0.2">
      <c r="A966" s="29" t="s">
        <v>248</v>
      </c>
      <c r="B966" s="29"/>
      <c r="C966" s="28">
        <v>44077.574000000001</v>
      </c>
      <c r="D966" s="28"/>
      <c r="E966" s="1">
        <f>(C966-C$7)/C$8</f>
        <v>1620.9942779222026</v>
      </c>
      <c r="F966" s="1">
        <f>ROUND(2*E966,0)/2</f>
        <v>1621</v>
      </c>
      <c r="G966" s="2">
        <f>C966-(C$7+C$8*F966)</f>
        <v>-5.5591999989701435E-3</v>
      </c>
      <c r="I966" s="1">
        <f>G966</f>
        <v>-5.5591999989701435E-3</v>
      </c>
      <c r="Q966" s="84">
        <f>+C966-15018.5</f>
        <v>29059.074000000001</v>
      </c>
      <c r="AB966" s="1" t="s">
        <v>236</v>
      </c>
      <c r="AC966" s="1">
        <v>8</v>
      </c>
      <c r="AE966" s="1" t="s">
        <v>133</v>
      </c>
      <c r="AG966" s="1" t="s">
        <v>134</v>
      </c>
    </row>
    <row r="967" spans="1:33" x14ac:dyDescent="0.2">
      <c r="A967" s="29" t="s">
        <v>248</v>
      </c>
      <c r="B967" s="29"/>
      <c r="C967" s="28">
        <v>44078.548999999999</v>
      </c>
      <c r="D967" s="28"/>
      <c r="E967" s="1">
        <f>(C967-C$7)/C$8</f>
        <v>1621.997844236628</v>
      </c>
      <c r="F967" s="1">
        <f>ROUND(2*E967,0)/2</f>
        <v>1622</v>
      </c>
      <c r="G967" s="2">
        <f>C967-(C$7+C$8*F967)</f>
        <v>-2.094399998895824E-3</v>
      </c>
      <c r="I967" s="1">
        <f>G967</f>
        <v>-2.094399998895824E-3</v>
      </c>
      <c r="Q967" s="84">
        <f>+C967-15018.5</f>
        <v>29060.048999999999</v>
      </c>
      <c r="AB967" s="1" t="s">
        <v>236</v>
      </c>
      <c r="AC967" s="1">
        <v>6</v>
      </c>
      <c r="AE967" s="1" t="s">
        <v>145</v>
      </c>
      <c r="AG967" s="1" t="s">
        <v>134</v>
      </c>
    </row>
    <row r="968" spans="1:33" x14ac:dyDescent="0.2">
      <c r="A968" s="26" t="s">
        <v>249</v>
      </c>
      <c r="B968" s="27" t="s">
        <v>52</v>
      </c>
      <c r="C968" s="26">
        <v>44113.529000000002</v>
      </c>
      <c r="D968" s="2"/>
      <c r="E968" s="29">
        <f>(C968-C$7)/C$8</f>
        <v>1658.0027157019165</v>
      </c>
      <c r="F968" s="29">
        <f>ROUND(2*E968,0)/2</f>
        <v>1658</v>
      </c>
      <c r="G968" s="28">
        <f>C968-(C$7+C$8*F968)</f>
        <v>2.6384000011603348E-3</v>
      </c>
      <c r="H968" s="29"/>
      <c r="I968" s="29">
        <f>G968</f>
        <v>2.6384000011603348E-3</v>
      </c>
      <c r="J968" s="29"/>
      <c r="K968" s="29"/>
      <c r="L968" s="29"/>
      <c r="N968" s="29"/>
      <c r="O968" s="29">
        <f ca="1">+C$11+C$12*F968</f>
        <v>3.5177578976031923E-2</v>
      </c>
      <c r="P968" s="29"/>
      <c r="Q968" s="83">
        <f>+C968-15018.5</f>
        <v>29095.029000000002</v>
      </c>
      <c r="AB968" s="1" t="s">
        <v>236</v>
      </c>
      <c r="AC968" s="1">
        <v>11</v>
      </c>
      <c r="AE968" s="1" t="s">
        <v>145</v>
      </c>
      <c r="AG968" s="1" t="s">
        <v>134</v>
      </c>
    </row>
    <row r="969" spans="1:33" x14ac:dyDescent="0.2">
      <c r="A969" s="26" t="s">
        <v>249</v>
      </c>
      <c r="B969" s="27" t="s">
        <v>52</v>
      </c>
      <c r="C969" s="26">
        <v>44113.529000000002</v>
      </c>
      <c r="D969" s="2"/>
      <c r="E969" s="29">
        <f>(C969-C$7)/C$8</f>
        <v>1658.0027157019165</v>
      </c>
      <c r="F969" s="29">
        <f>ROUND(2*E969,0)/2</f>
        <v>1658</v>
      </c>
      <c r="G969" s="28">
        <f>C969-(C$7+C$8*F969)</f>
        <v>2.6384000011603348E-3</v>
      </c>
      <c r="H969" s="29"/>
      <c r="I969" s="29">
        <f>G969</f>
        <v>2.6384000011603348E-3</v>
      </c>
      <c r="J969" s="29"/>
      <c r="K969" s="29"/>
      <c r="L969" s="29"/>
      <c r="N969" s="29"/>
      <c r="O969" s="29">
        <f ca="1">+C$11+C$12*F969</f>
        <v>3.5177578976031923E-2</v>
      </c>
      <c r="P969" s="29"/>
      <c r="Q969" s="83">
        <f>+C969-15018.5</f>
        <v>29095.029000000002</v>
      </c>
    </row>
    <row r="970" spans="1:33" x14ac:dyDescent="0.2">
      <c r="A970" s="29" t="s">
        <v>248</v>
      </c>
      <c r="B970" s="29"/>
      <c r="C970" s="28">
        <v>44114.497000000003</v>
      </c>
      <c r="D970" s="28"/>
      <c r="E970" s="1">
        <f>(C970-C$7)/C$8</f>
        <v>1658.9990769248559</v>
      </c>
      <c r="F970" s="1">
        <f>ROUND(2*E970,0)/2</f>
        <v>1659</v>
      </c>
      <c r="G970" s="2">
        <f>C970-(C$7+C$8*F970)</f>
        <v>-8.9679999655345455E-4</v>
      </c>
      <c r="I970" s="1">
        <f>G970</f>
        <v>-8.9679999655345455E-4</v>
      </c>
      <c r="Q970" s="84">
        <f>+C970-15018.5</f>
        <v>29095.997000000003</v>
      </c>
    </row>
    <row r="971" spans="1:33" x14ac:dyDescent="0.2">
      <c r="A971" s="29" t="s">
        <v>248</v>
      </c>
      <c r="B971" s="29"/>
      <c r="C971" s="28">
        <v>44116.438000000002</v>
      </c>
      <c r="D971" s="28"/>
      <c r="E971" s="1">
        <f>(C971-C$7)/C$8</f>
        <v>1660.9969458646522</v>
      </c>
      <c r="F971" s="1">
        <f>ROUND(2*E971,0)/2</f>
        <v>1661</v>
      </c>
      <c r="G971" s="2">
        <f>C971-(C$7+C$8*F971)</f>
        <v>-2.967199994600378E-3</v>
      </c>
      <c r="I971" s="1">
        <f>G971</f>
        <v>-2.967199994600378E-3</v>
      </c>
      <c r="Q971" s="84">
        <f>+C971-15018.5</f>
        <v>29097.938000000002</v>
      </c>
      <c r="AB971" s="1" t="s">
        <v>236</v>
      </c>
      <c r="AC971" s="1">
        <v>6</v>
      </c>
      <c r="AE971" s="1" t="s">
        <v>145</v>
      </c>
      <c r="AG971" s="1" t="s">
        <v>134</v>
      </c>
    </row>
    <row r="972" spans="1:33" x14ac:dyDescent="0.2">
      <c r="A972" s="29" t="s">
        <v>248</v>
      </c>
      <c r="B972" s="29"/>
      <c r="C972" s="28">
        <v>44116.44</v>
      </c>
      <c r="D972" s="28"/>
      <c r="E972" s="1">
        <f>(C972-C$7)/C$8</f>
        <v>1660.9990044622207</v>
      </c>
      <c r="F972" s="1">
        <f>ROUND(2*E972,0)/2</f>
        <v>1661</v>
      </c>
      <c r="G972" s="2">
        <f>C972-(C$7+C$8*F972)</f>
        <v>-9.6719999419292435E-4</v>
      </c>
      <c r="I972" s="1">
        <f>G972</f>
        <v>-9.6719999419292435E-4</v>
      </c>
      <c r="Q972" s="84">
        <f>+C972-15018.5</f>
        <v>29097.940000000002</v>
      </c>
      <c r="AB972" s="1" t="s">
        <v>236</v>
      </c>
      <c r="AC972" s="1">
        <v>13</v>
      </c>
      <c r="AE972" s="1" t="s">
        <v>243</v>
      </c>
      <c r="AG972" s="1" t="s">
        <v>134</v>
      </c>
    </row>
    <row r="973" spans="1:33" x14ac:dyDescent="0.2">
      <c r="A973" s="29" t="s">
        <v>250</v>
      </c>
      <c r="B973" s="29"/>
      <c r="C973" s="28">
        <v>44118.381000000001</v>
      </c>
      <c r="D973" s="28"/>
      <c r="E973" s="1">
        <f>(C973-C$7)/C$8</f>
        <v>1662.9968734020172</v>
      </c>
      <c r="F973" s="1">
        <f>ROUND(2*E973,0)/2</f>
        <v>1663</v>
      </c>
      <c r="G973" s="2">
        <f>C973-(C$7+C$8*F973)</f>
        <v>-3.0375999995158054E-3</v>
      </c>
      <c r="I973" s="1">
        <f>G973</f>
        <v>-3.0375999995158054E-3</v>
      </c>
      <c r="Q973" s="84">
        <f>+C973-15018.5</f>
        <v>29099.881000000001</v>
      </c>
      <c r="AB973" s="1" t="s">
        <v>236</v>
      </c>
      <c r="AC973" s="1">
        <v>17</v>
      </c>
      <c r="AE973" s="1" t="s">
        <v>244</v>
      </c>
      <c r="AG973" s="1" t="s">
        <v>134</v>
      </c>
    </row>
    <row r="974" spans="1:33" x14ac:dyDescent="0.2">
      <c r="A974" s="29" t="s">
        <v>250</v>
      </c>
      <c r="B974" s="29"/>
      <c r="C974" s="28">
        <v>44118.383000000002</v>
      </c>
      <c r="D974" s="28"/>
      <c r="E974" s="1">
        <f>(C974-C$7)/C$8</f>
        <v>1662.9989319995857</v>
      </c>
      <c r="F974" s="1">
        <f>ROUND(2*E974,0)/2</f>
        <v>1663</v>
      </c>
      <c r="G974" s="2">
        <f>C974-(C$7+C$8*F974)</f>
        <v>-1.0375999991083518E-3</v>
      </c>
      <c r="I974" s="1">
        <f>G974</f>
        <v>-1.0375999991083518E-3</v>
      </c>
      <c r="Q974" s="84">
        <f>+C974-15018.5</f>
        <v>29099.883000000002</v>
      </c>
      <c r="AB974" s="1" t="s">
        <v>236</v>
      </c>
      <c r="AC974" s="1">
        <v>6</v>
      </c>
      <c r="AE974" s="1" t="s">
        <v>251</v>
      </c>
      <c r="AG974" s="1" t="s">
        <v>134</v>
      </c>
    </row>
    <row r="975" spans="1:33" x14ac:dyDescent="0.2">
      <c r="A975" s="29" t="s">
        <v>220</v>
      </c>
      <c r="B975" s="29"/>
      <c r="C975" s="28">
        <v>44140.726999999999</v>
      </c>
      <c r="D975" s="28"/>
      <c r="E975" s="1">
        <f>(C975-C$7)/C$8</f>
        <v>1685.9975840298953</v>
      </c>
      <c r="F975" s="1">
        <f>ROUND(2*E975,0)/2</f>
        <v>1686</v>
      </c>
      <c r="G975" s="2">
        <f>C975-(C$7+C$8*F975)</f>
        <v>-2.3471999957109801E-3</v>
      </c>
      <c r="I975" s="1">
        <f>G975</f>
        <v>-2.3471999957109801E-3</v>
      </c>
      <c r="Q975" s="84">
        <f>+C975-15018.5</f>
        <v>29122.226999999999</v>
      </c>
      <c r="AB975" s="1" t="s">
        <v>236</v>
      </c>
      <c r="AC975" s="1">
        <v>9</v>
      </c>
      <c r="AE975" s="1" t="s">
        <v>190</v>
      </c>
      <c r="AG975" s="1" t="s">
        <v>134</v>
      </c>
    </row>
    <row r="976" spans="1:33" x14ac:dyDescent="0.2">
      <c r="A976" s="29" t="s">
        <v>220</v>
      </c>
      <c r="B976" s="29"/>
      <c r="C976" s="28">
        <v>44141.7</v>
      </c>
      <c r="D976" s="28"/>
      <c r="E976" s="1">
        <f>(C976-C$7)/C$8</f>
        <v>1686.9990917467521</v>
      </c>
      <c r="F976" s="1">
        <f>ROUND(2*E976,0)/2</f>
        <v>1687</v>
      </c>
      <c r="G976" s="2">
        <f>C976-(C$7+C$8*F976)</f>
        <v>-8.8240000332007185E-4</v>
      </c>
      <c r="I976" s="1">
        <f>G976</f>
        <v>-8.8240000332007185E-4</v>
      </c>
      <c r="Q976" s="84">
        <f>+C976-15018.5</f>
        <v>29123.199999999997</v>
      </c>
    </row>
    <row r="977" spans="1:33" x14ac:dyDescent="0.2">
      <c r="A977" s="29" t="s">
        <v>220</v>
      </c>
      <c r="B977" s="29"/>
      <c r="C977" s="28">
        <v>44142.671000000002</v>
      </c>
      <c r="D977" s="28"/>
      <c r="E977" s="1">
        <f>(C977-C$7)/C$8</f>
        <v>1687.9985408660482</v>
      </c>
      <c r="F977" s="1">
        <f>ROUND(2*E977,0)/2</f>
        <v>1688</v>
      </c>
      <c r="G977" s="2">
        <f>C977-(C$7+C$8*F977)</f>
        <v>-1.4175999967847019E-3</v>
      </c>
      <c r="I977" s="1">
        <f>G977</f>
        <v>-1.4175999967847019E-3</v>
      </c>
      <c r="Q977" s="84">
        <f>+C977-15018.5</f>
        <v>29124.171000000002</v>
      </c>
    </row>
    <row r="978" spans="1:33" x14ac:dyDescent="0.2">
      <c r="A978" s="29" t="s">
        <v>220</v>
      </c>
      <c r="B978" s="29"/>
      <c r="C978" s="28">
        <v>44143.641000000003</v>
      </c>
      <c r="D978" s="28"/>
      <c r="E978" s="1">
        <f>(C978-C$7)/C$8</f>
        <v>1688.9969606865561</v>
      </c>
      <c r="F978" s="1">
        <f>ROUND(2*E978,0)/2</f>
        <v>1689</v>
      </c>
      <c r="G978" s="2">
        <f>C978-(C$7+C$8*F978)</f>
        <v>-2.9527999940910377E-3</v>
      </c>
      <c r="I978" s="1">
        <f>G978</f>
        <v>-2.9527999940910377E-3</v>
      </c>
      <c r="Q978" s="84">
        <f>+C978-15018.5</f>
        <v>29125.141000000003</v>
      </c>
    </row>
    <row r="979" spans="1:33" x14ac:dyDescent="0.2">
      <c r="A979" s="29" t="s">
        <v>250</v>
      </c>
      <c r="B979" s="29"/>
      <c r="C979" s="28">
        <v>44148.499000000003</v>
      </c>
      <c r="D979" s="28"/>
      <c r="E979" s="1">
        <f>(C979-C$7)/C$8</f>
        <v>1693.9972941793624</v>
      </c>
      <c r="F979" s="1">
        <f>ROUND(2*E979,0)/2</f>
        <v>1694</v>
      </c>
      <c r="G979" s="2">
        <f>C979-(C$7+C$8*F979)</f>
        <v>-2.628799993544817E-3</v>
      </c>
      <c r="I979" s="1">
        <f>G979</f>
        <v>-2.628799993544817E-3</v>
      </c>
      <c r="Q979" s="84">
        <f>+C979-15018.5</f>
        <v>29129.999000000003</v>
      </c>
    </row>
    <row r="980" spans="1:33" x14ac:dyDescent="0.2">
      <c r="A980" s="29" t="s">
        <v>250</v>
      </c>
      <c r="B980" s="29"/>
      <c r="C980" s="28">
        <v>44148.5</v>
      </c>
      <c r="D980" s="28"/>
      <c r="E980" s="1">
        <f>(C980-C$7)/C$8</f>
        <v>1693.9983234781428</v>
      </c>
      <c r="F980" s="1">
        <f>ROUND(2*E980,0)/2</f>
        <v>1694</v>
      </c>
      <c r="G980" s="2">
        <f>C980-(C$7+C$8*F980)</f>
        <v>-1.628799996979069E-3</v>
      </c>
      <c r="I980" s="1">
        <f>G980</f>
        <v>-1.628799996979069E-3</v>
      </c>
      <c r="Q980" s="84">
        <f>+C980-15018.5</f>
        <v>29130</v>
      </c>
      <c r="AB980" s="1" t="s">
        <v>236</v>
      </c>
      <c r="AC980" s="1">
        <v>11</v>
      </c>
      <c r="AE980" s="1" t="s">
        <v>243</v>
      </c>
      <c r="AG980" s="1" t="s">
        <v>134</v>
      </c>
    </row>
    <row r="981" spans="1:33" x14ac:dyDescent="0.2">
      <c r="A981" s="29" t="s">
        <v>250</v>
      </c>
      <c r="B981" s="29"/>
      <c r="C981" s="28">
        <v>44155.303999999996</v>
      </c>
      <c r="D981" s="28"/>
      <c r="E981" s="1">
        <f>(C981-C$7)/C$8</f>
        <v>1701.0016724046629</v>
      </c>
      <c r="F981" s="1">
        <f>ROUND(2*E981,0)/2</f>
        <v>1701</v>
      </c>
      <c r="G981" s="2">
        <f>C981-(C$7+C$8*F981)</f>
        <v>1.6247999956249259E-3</v>
      </c>
      <c r="I981" s="1">
        <f>G981</f>
        <v>1.6247999956249259E-3</v>
      </c>
      <c r="Q981" s="84">
        <f>+C981-15018.5</f>
        <v>29136.803999999996</v>
      </c>
      <c r="AB981" s="1" t="s">
        <v>236</v>
      </c>
      <c r="AC981" s="1">
        <v>12</v>
      </c>
      <c r="AE981" s="1" t="s">
        <v>244</v>
      </c>
      <c r="AG981" s="1" t="s">
        <v>134</v>
      </c>
    </row>
    <row r="982" spans="1:33" x14ac:dyDescent="0.2">
      <c r="A982" s="33" t="s">
        <v>238</v>
      </c>
      <c r="B982" s="32"/>
      <c r="C982" s="28">
        <v>44171.818599999999</v>
      </c>
      <c r="D982" s="28">
        <v>1E-4</v>
      </c>
      <c r="E982" s="1">
        <f>(C982-C$7)/C$8</f>
        <v>1718.0001301033672</v>
      </c>
      <c r="F982" s="1">
        <f>ROUND(2*E982,0)/2</f>
        <v>1718</v>
      </c>
      <c r="G982" s="2">
        <f>C982-(C$7+C$8*F982)</f>
        <v>1.264000020455569E-4</v>
      </c>
      <c r="J982" s="1">
        <f>G982</f>
        <v>1.264000020455569E-4</v>
      </c>
      <c r="O982" s="1">
        <f ca="1">+C$11+C$12*F982</f>
        <v>3.4630902524942123E-2</v>
      </c>
      <c r="Q982" s="84">
        <f>+C982-15018.5</f>
        <v>29153.318599999999</v>
      </c>
      <c r="AB982" s="1" t="s">
        <v>236</v>
      </c>
      <c r="AC982" s="1">
        <v>8</v>
      </c>
      <c r="AE982" s="1" t="s">
        <v>190</v>
      </c>
      <c r="AG982" s="1" t="s">
        <v>134</v>
      </c>
    </row>
    <row r="983" spans="1:33" x14ac:dyDescent="0.2">
      <c r="A983" s="29" t="s">
        <v>250</v>
      </c>
      <c r="B983" s="29"/>
      <c r="C983" s="28">
        <v>44177.642999999996</v>
      </c>
      <c r="D983" s="28"/>
      <c r="E983" s="1">
        <f>(C983-C$7)/C$8</f>
        <v>1723.9951779410551</v>
      </c>
      <c r="F983" s="1">
        <f>ROUND(2*E983,0)/2</f>
        <v>1724</v>
      </c>
      <c r="G983" s="2">
        <f>C983-(C$7+C$8*F983)</f>
        <v>-4.6847999983583577E-3</v>
      </c>
      <c r="I983" s="1">
        <f>G983</f>
        <v>-4.6847999983583577E-3</v>
      </c>
      <c r="Q983" s="84">
        <f>+C983-15018.5</f>
        <v>29159.142999999996</v>
      </c>
    </row>
    <row r="984" spans="1:33" x14ac:dyDescent="0.2">
      <c r="A984" s="29" t="s">
        <v>250</v>
      </c>
      <c r="B984" s="29"/>
      <c r="C984" s="28">
        <v>44189.307999999997</v>
      </c>
      <c r="D984" s="28"/>
      <c r="E984" s="1">
        <f>(C984-C$7)/C$8</f>
        <v>1736.0019482567379</v>
      </c>
      <c r="F984" s="1">
        <f>ROUND(2*E984,0)/2</f>
        <v>1736</v>
      </c>
      <c r="G984" s="2">
        <f>C984-(C$7+C$8*F984)</f>
        <v>1.8927999990410171E-3</v>
      </c>
      <c r="I984" s="1">
        <f>G984</f>
        <v>1.8927999990410171E-3</v>
      </c>
      <c r="Q984" s="84">
        <f>+C984-15018.5</f>
        <v>29170.807999999997</v>
      </c>
      <c r="AB984" s="1" t="s">
        <v>236</v>
      </c>
      <c r="AC984" s="1">
        <v>7</v>
      </c>
      <c r="AE984" s="1" t="s">
        <v>145</v>
      </c>
      <c r="AG984" s="1" t="s">
        <v>134</v>
      </c>
    </row>
    <row r="985" spans="1:33" x14ac:dyDescent="0.2">
      <c r="A985" s="29" t="s">
        <v>220</v>
      </c>
      <c r="B985" s="29"/>
      <c r="C985" s="28">
        <v>44212.623</v>
      </c>
      <c r="D985" s="28"/>
      <c r="E985" s="1">
        <f>(C985-C$7)/C$8</f>
        <v>1760.0000494063436</v>
      </c>
      <c r="F985" s="1">
        <f>ROUND(2*E985,0)/2</f>
        <v>1760</v>
      </c>
      <c r="G985" s="2">
        <f>C985-(C$7+C$8*F985)</f>
        <v>4.8000001697801054E-5</v>
      </c>
      <c r="I985" s="1">
        <f>G985</f>
        <v>4.8000001697801054E-5</v>
      </c>
      <c r="Q985" s="84">
        <f>+C985-15018.5</f>
        <v>29194.123</v>
      </c>
      <c r="AB985" s="1" t="s">
        <v>236</v>
      </c>
      <c r="AC985" s="1">
        <v>9</v>
      </c>
      <c r="AE985" s="1" t="s">
        <v>133</v>
      </c>
      <c r="AG985" s="1" t="s">
        <v>134</v>
      </c>
    </row>
    <row r="986" spans="1:33" x14ac:dyDescent="0.2">
      <c r="A986" s="29" t="s">
        <v>220</v>
      </c>
      <c r="B986" s="29"/>
      <c r="C986" s="28">
        <v>44214.565999999999</v>
      </c>
      <c r="D986" s="28"/>
      <c r="E986" s="1">
        <f>(C986-C$7)/C$8</f>
        <v>1761.9999769437084</v>
      </c>
      <c r="F986" s="1">
        <f>ROUND(2*E986,0)/2</f>
        <v>1762</v>
      </c>
      <c r="G986" s="2">
        <f>C986-(C$7+C$8*F986)</f>
        <v>-2.2399995941668749E-5</v>
      </c>
      <c r="I986" s="1">
        <f>G986</f>
        <v>-2.2399995941668749E-5</v>
      </c>
      <c r="Q986" s="84">
        <f>+C986-15018.5</f>
        <v>29196.065999999999</v>
      </c>
    </row>
    <row r="987" spans="1:33" x14ac:dyDescent="0.2">
      <c r="A987" s="29" t="s">
        <v>252</v>
      </c>
      <c r="B987" s="29"/>
      <c r="C987" s="28">
        <v>44218.449000000001</v>
      </c>
      <c r="D987" s="28"/>
      <c r="E987" s="1">
        <f>(C987-C$7)/C$8</f>
        <v>1765.9967441220892</v>
      </c>
      <c r="F987" s="1">
        <f>ROUND(2*E987,0)/2</f>
        <v>1766</v>
      </c>
      <c r="G987" s="2">
        <f>C987-(C$7+C$8*F987)</f>
        <v>-3.1631999954697676E-3</v>
      </c>
      <c r="I987" s="1">
        <f>G987</f>
        <v>-3.1631999954697676E-3</v>
      </c>
      <c r="Q987" s="84">
        <f>+C987-15018.5</f>
        <v>29199.949000000001</v>
      </c>
    </row>
    <row r="988" spans="1:33" x14ac:dyDescent="0.2">
      <c r="A988" s="29" t="s">
        <v>252</v>
      </c>
      <c r="B988" s="29"/>
      <c r="C988" s="28">
        <v>44221.364999999998</v>
      </c>
      <c r="D988" s="28"/>
      <c r="E988" s="1">
        <f>(C988-C$7)/C$8</f>
        <v>1768.9981793763109</v>
      </c>
      <c r="F988" s="1">
        <f>ROUND(2*E988,0)/2</f>
        <v>1769</v>
      </c>
      <c r="G988" s="2">
        <f>C988-(C$7+C$8*F988)</f>
        <v>-1.7688000007183291E-3</v>
      </c>
      <c r="I988" s="1">
        <f>G988</f>
        <v>-1.7688000007183291E-3</v>
      </c>
      <c r="Q988" s="84">
        <f>+C988-15018.5</f>
        <v>29202.864999999998</v>
      </c>
      <c r="AB988" s="1" t="s">
        <v>236</v>
      </c>
      <c r="AC988" s="1">
        <v>6</v>
      </c>
      <c r="AE988" s="1" t="s">
        <v>145</v>
      </c>
      <c r="AG988" s="1" t="s">
        <v>134</v>
      </c>
    </row>
    <row r="989" spans="1:33" x14ac:dyDescent="0.2">
      <c r="A989" s="29" t="s">
        <v>252</v>
      </c>
      <c r="B989" s="29"/>
      <c r="C989" s="28">
        <v>44224.279000000002</v>
      </c>
      <c r="D989" s="28"/>
      <c r="E989" s="1">
        <f>(C989-C$7)/C$8</f>
        <v>1771.9975560329717</v>
      </c>
      <c r="F989" s="1">
        <f>ROUND(2*E989,0)/2</f>
        <v>1772</v>
      </c>
      <c r="G989" s="2">
        <f>C989-(C$7+C$8*F989)</f>
        <v>-2.3743999990983866E-3</v>
      </c>
      <c r="I989" s="1">
        <f>G989</f>
        <v>-2.3743999990983866E-3</v>
      </c>
      <c r="Q989" s="84">
        <f>+C989-15018.5</f>
        <v>29205.779000000002</v>
      </c>
      <c r="AB989" s="1" t="s">
        <v>236</v>
      </c>
      <c r="AC989" s="1">
        <v>6</v>
      </c>
      <c r="AE989" s="1" t="s">
        <v>145</v>
      </c>
      <c r="AG989" s="1" t="s">
        <v>134</v>
      </c>
    </row>
    <row r="990" spans="1:33" x14ac:dyDescent="0.2">
      <c r="A990" s="29" t="s">
        <v>252</v>
      </c>
      <c r="B990" s="29"/>
      <c r="C990" s="28">
        <v>44225.252</v>
      </c>
      <c r="D990" s="28"/>
      <c r="E990" s="1">
        <f>(C990-C$7)/C$8</f>
        <v>1772.9990637498288</v>
      </c>
      <c r="F990" s="1">
        <f>ROUND(2*E990,0)/2</f>
        <v>1773</v>
      </c>
      <c r="G990" s="2">
        <f>C990-(C$7+C$8*F990)</f>
        <v>-9.095999994315207E-4</v>
      </c>
      <c r="I990" s="1">
        <f>G990</f>
        <v>-9.095999994315207E-4</v>
      </c>
      <c r="Q990" s="84">
        <f>+C990-15018.5</f>
        <v>29206.752</v>
      </c>
      <c r="AB990" s="1" t="s">
        <v>236</v>
      </c>
      <c r="AC990" s="1">
        <v>6</v>
      </c>
      <c r="AE990" s="1" t="s">
        <v>145</v>
      </c>
      <c r="AG990" s="1" t="s">
        <v>134</v>
      </c>
    </row>
    <row r="991" spans="1:33" x14ac:dyDescent="0.2">
      <c r="A991" s="29" t="s">
        <v>220</v>
      </c>
      <c r="B991" s="29"/>
      <c r="C991" s="28">
        <v>44246.627999999997</v>
      </c>
      <c r="D991" s="28"/>
      <c r="E991" s="1">
        <f>(C991-C$7)/C$8</f>
        <v>1795.001354557199</v>
      </c>
      <c r="F991" s="1">
        <f>ROUND(2*E991,0)/2</f>
        <v>1795</v>
      </c>
      <c r="G991" s="2">
        <f>C991-(C$7+C$8*F991)</f>
        <v>1.3160000016796403E-3</v>
      </c>
      <c r="I991" s="1">
        <f>G991</f>
        <v>1.3160000016796403E-3</v>
      </c>
      <c r="Q991" s="84">
        <f>+C991-15018.5</f>
        <v>29228.127999999997</v>
      </c>
      <c r="AB991" s="1" t="s">
        <v>236</v>
      </c>
      <c r="AC991" s="1">
        <v>6</v>
      </c>
      <c r="AE991" s="1" t="s">
        <v>145</v>
      </c>
      <c r="AG991" s="1" t="s">
        <v>134</v>
      </c>
    </row>
    <row r="992" spans="1:33" x14ac:dyDescent="0.2">
      <c r="A992" s="29" t="s">
        <v>220</v>
      </c>
      <c r="B992" s="29"/>
      <c r="C992" s="28">
        <v>44248.567000000003</v>
      </c>
      <c r="D992" s="28"/>
      <c r="E992" s="1">
        <f>(C992-C$7)/C$8</f>
        <v>1796.9971648994344</v>
      </c>
      <c r="F992" s="1">
        <f>ROUND(2*E992,0)/2</f>
        <v>1797</v>
      </c>
      <c r="G992" s="2">
        <f>C992-(C$7+C$8*F992)</f>
        <v>-2.7543999967747368E-3</v>
      </c>
      <c r="I992" s="1">
        <f>G992</f>
        <v>-2.7543999967747368E-3</v>
      </c>
      <c r="Q992" s="84">
        <f>+C992-15018.5</f>
        <v>29230.067000000003</v>
      </c>
    </row>
    <row r="993" spans="1:33" x14ac:dyDescent="0.2">
      <c r="A993" s="29" t="s">
        <v>252</v>
      </c>
      <c r="B993" s="29"/>
      <c r="C993" s="28">
        <v>44257.307999999997</v>
      </c>
      <c r="D993" s="28"/>
      <c r="E993" s="1">
        <f>(C993-C$7)/C$8</f>
        <v>1805.9942655706138</v>
      </c>
      <c r="F993" s="1">
        <f>ROUND(2*E993,0)/2</f>
        <v>1806</v>
      </c>
      <c r="G993" s="2">
        <f>C993-(C$7+C$8*F993)</f>
        <v>-5.5712000030325726E-3</v>
      </c>
      <c r="I993" s="1">
        <f>G993</f>
        <v>-5.5712000030325726E-3</v>
      </c>
      <c r="Q993" s="84">
        <f>+C993-15018.5</f>
        <v>29238.807999999997</v>
      </c>
    </row>
    <row r="994" spans="1:33" x14ac:dyDescent="0.2">
      <c r="A994" s="29" t="s">
        <v>220</v>
      </c>
      <c r="B994" s="29"/>
      <c r="C994" s="28">
        <v>44279.66</v>
      </c>
      <c r="D994" s="28"/>
      <c r="E994" s="1">
        <f>(C994-C$7)/C$8</f>
        <v>1829.001151991205</v>
      </c>
      <c r="F994" s="1">
        <f>ROUND(2*E994,0)/2</f>
        <v>1829</v>
      </c>
      <c r="G994" s="2">
        <f>C994-(C$7+C$8*F994)</f>
        <v>1.1192000092705712E-3</v>
      </c>
      <c r="I994" s="1">
        <f>G994</f>
        <v>1.1192000092705712E-3</v>
      </c>
      <c r="Q994" s="84">
        <f>+C994-15018.5</f>
        <v>29261.160000000003</v>
      </c>
      <c r="AB994" s="1" t="s">
        <v>236</v>
      </c>
      <c r="AC994" s="1">
        <v>12</v>
      </c>
      <c r="AE994" s="1" t="s">
        <v>190</v>
      </c>
      <c r="AG994" s="1" t="s">
        <v>134</v>
      </c>
    </row>
    <row r="995" spans="1:33" x14ac:dyDescent="0.2">
      <c r="A995" s="29" t="s">
        <v>252</v>
      </c>
      <c r="B995" s="29"/>
      <c r="C995" s="28">
        <v>44290.343999999997</v>
      </c>
      <c r="D995" s="28"/>
      <c r="E995" s="1">
        <f>(C995-C$7)/C$8</f>
        <v>1839.9981801997494</v>
      </c>
      <c r="F995" s="1">
        <f>ROUND(2*E995,0)/2</f>
        <v>1840</v>
      </c>
      <c r="G995" s="2">
        <f>C995-(C$7+C$8*F995)</f>
        <v>-1.768000001902692E-3</v>
      </c>
      <c r="I995" s="1">
        <f>G995</f>
        <v>-1.768000001902692E-3</v>
      </c>
      <c r="Q995" s="84">
        <f>+C995-15018.5</f>
        <v>29271.843999999997</v>
      </c>
    </row>
    <row r="996" spans="1:33" x14ac:dyDescent="0.2">
      <c r="A996" s="29" t="s">
        <v>252</v>
      </c>
      <c r="B996" s="29"/>
      <c r="C996" s="28">
        <v>44291.317000000003</v>
      </c>
      <c r="D996" s="28"/>
      <c r="E996" s="1">
        <f>(C996-C$7)/C$8</f>
        <v>1840.9996879166138</v>
      </c>
      <c r="F996" s="1">
        <f>ROUND(2*E996,0)/2</f>
        <v>1841</v>
      </c>
      <c r="G996" s="2">
        <f>C996-(C$7+C$8*F996)</f>
        <v>-3.0319999495986849E-4</v>
      </c>
      <c r="I996" s="1">
        <f>G996</f>
        <v>-3.0319999495986849E-4</v>
      </c>
      <c r="Q996" s="84">
        <f>+C996-15018.5</f>
        <v>29272.817000000003</v>
      </c>
      <c r="AB996" s="1" t="s">
        <v>236</v>
      </c>
      <c r="AC996" s="1">
        <v>12</v>
      </c>
      <c r="AE996" s="1" t="s">
        <v>190</v>
      </c>
      <c r="AG996" s="1" t="s">
        <v>134</v>
      </c>
    </row>
    <row r="997" spans="1:33" x14ac:dyDescent="0.2">
      <c r="A997" s="29" t="s">
        <v>252</v>
      </c>
      <c r="B997" s="29"/>
      <c r="C997" s="28">
        <v>44293.256999999998</v>
      </c>
      <c r="D997" s="28"/>
      <c r="E997" s="1">
        <f>(C997-C$7)/C$8</f>
        <v>1842.9965275576221</v>
      </c>
      <c r="F997" s="1">
        <f>ROUND(2*E997,0)/2</f>
        <v>1843</v>
      </c>
      <c r="G997" s="2">
        <f>C997-(C$7+C$8*F997)</f>
        <v>-3.3735999968484975E-3</v>
      </c>
      <c r="I997" s="1">
        <f>G997</f>
        <v>-3.3735999968484975E-3</v>
      </c>
      <c r="Q997" s="84">
        <f>+C997-15018.5</f>
        <v>29274.756999999998</v>
      </c>
      <c r="AB997" s="1" t="s">
        <v>236</v>
      </c>
      <c r="AC997" s="1">
        <v>12</v>
      </c>
      <c r="AE997" s="1" t="s">
        <v>190</v>
      </c>
      <c r="AG997" s="1" t="s">
        <v>134</v>
      </c>
    </row>
    <row r="998" spans="1:33" x14ac:dyDescent="0.2">
      <c r="A998" s="29" t="s">
        <v>253</v>
      </c>
      <c r="B998" s="29"/>
      <c r="C998" s="28">
        <v>44452.591999999997</v>
      </c>
      <c r="D998" s="28"/>
      <c r="E998" s="1">
        <f>(C998-C$7)/C$8</f>
        <v>2006.9998493106571</v>
      </c>
      <c r="F998" s="1">
        <f>ROUND(2*E998,0)/2</f>
        <v>2007</v>
      </c>
      <c r="G998" s="2">
        <f>C998-(C$7+C$8*F998)</f>
        <v>-1.4640000154031441E-4</v>
      </c>
      <c r="I998" s="1">
        <f>G998</f>
        <v>-1.4640000154031441E-4</v>
      </c>
      <c r="Q998" s="84">
        <f>+C998-15018.5</f>
        <v>29434.091999999997</v>
      </c>
      <c r="AB998" s="1" t="s">
        <v>236</v>
      </c>
      <c r="AC998" s="1">
        <v>7</v>
      </c>
      <c r="AE998" s="1" t="s">
        <v>145</v>
      </c>
      <c r="AG998" s="1" t="s">
        <v>134</v>
      </c>
    </row>
    <row r="999" spans="1:33" x14ac:dyDescent="0.2">
      <c r="A999" s="29" t="s">
        <v>253</v>
      </c>
      <c r="B999" s="29"/>
      <c r="C999" s="28">
        <v>44453.563999999998</v>
      </c>
      <c r="D999" s="28"/>
      <c r="E999" s="1">
        <f>(C999-C$7)/C$8</f>
        <v>2008.0003277287335</v>
      </c>
      <c r="F999" s="1">
        <f>ROUND(2*E999,0)/2</f>
        <v>2008</v>
      </c>
      <c r="G999" s="2">
        <f>C999-(C$7+C$8*F999)</f>
        <v>3.184000015608035E-4</v>
      </c>
      <c r="I999" s="1">
        <f>G999</f>
        <v>3.184000015608035E-4</v>
      </c>
      <c r="Q999" s="84">
        <f>+C999-15018.5</f>
        <v>29435.063999999998</v>
      </c>
      <c r="AC999" s="1">
        <v>9</v>
      </c>
      <c r="AE999" s="1" t="s">
        <v>145</v>
      </c>
      <c r="AG999" s="1" t="s">
        <v>134</v>
      </c>
    </row>
    <row r="1000" spans="1:33" x14ac:dyDescent="0.2">
      <c r="A1000" s="29" t="s">
        <v>253</v>
      </c>
      <c r="B1000" s="29"/>
      <c r="C1000" s="28">
        <v>44458.42</v>
      </c>
      <c r="D1000" s="28"/>
      <c r="E1000" s="1">
        <f>(C1000-C$7)/C$8</f>
        <v>2012.9986026239712</v>
      </c>
      <c r="F1000" s="1">
        <f>ROUND(2*E1000,0)/2</f>
        <v>2013</v>
      </c>
      <c r="G1000" s="2">
        <f>C1000-(C$7+C$8*F1000)</f>
        <v>-1.3575999983004294E-3</v>
      </c>
      <c r="I1000" s="1">
        <f>G1000</f>
        <v>-1.3575999983004294E-3</v>
      </c>
      <c r="Q1000" s="84">
        <f>+C1000-15018.5</f>
        <v>29439.919999999998</v>
      </c>
      <c r="AC1000" s="1">
        <v>8</v>
      </c>
      <c r="AE1000" s="1" t="s">
        <v>145</v>
      </c>
      <c r="AG1000" s="1" t="s">
        <v>134</v>
      </c>
    </row>
    <row r="1001" spans="1:33" x14ac:dyDescent="0.2">
      <c r="A1001" s="29" t="s">
        <v>254</v>
      </c>
      <c r="B1001" s="29"/>
      <c r="C1001" s="28">
        <v>44484.652000000002</v>
      </c>
      <c r="D1001" s="28"/>
      <c r="E1001" s="1">
        <f>(C1001-C$7)/C$8</f>
        <v>2039.9991683265866</v>
      </c>
      <c r="F1001" s="1">
        <f>ROUND(2*E1001,0)/2</f>
        <v>2040</v>
      </c>
      <c r="G1001" s="2">
        <f>C1001-(C$7+C$8*F1001)</f>
        <v>-8.0799999705050141E-4</v>
      </c>
      <c r="I1001" s="1">
        <f>G1001</f>
        <v>-8.0799999705050141E-4</v>
      </c>
      <c r="Q1001" s="84">
        <f>+C1001-15018.5</f>
        <v>29466.152000000002</v>
      </c>
      <c r="AC1001" s="1">
        <v>6</v>
      </c>
      <c r="AE1001" s="1" t="s">
        <v>145</v>
      </c>
      <c r="AG1001" s="1" t="s">
        <v>134</v>
      </c>
    </row>
    <row r="1002" spans="1:33" x14ac:dyDescent="0.2">
      <c r="A1002" s="26" t="s">
        <v>249</v>
      </c>
      <c r="B1002" s="27" t="s">
        <v>52</v>
      </c>
      <c r="C1002" s="26">
        <v>44487.565000000002</v>
      </c>
      <c r="D1002" s="2"/>
      <c r="E1002" s="29">
        <f>(C1002-C$7)/C$8</f>
        <v>2042.9975156844596</v>
      </c>
      <c r="F1002" s="29">
        <f>ROUND(2*E1002,0)/2</f>
        <v>2043</v>
      </c>
      <c r="G1002" s="28">
        <f>C1002-(C$7+C$8*F1002)</f>
        <v>-2.4135999919963069E-3</v>
      </c>
      <c r="H1002" s="29"/>
      <c r="I1002" s="29">
        <f>G1002</f>
        <v>-2.4135999919963069E-3</v>
      </c>
      <c r="J1002" s="29"/>
      <c r="K1002" s="29"/>
      <c r="L1002" s="29"/>
      <c r="N1002" s="29"/>
      <c r="O1002" s="29">
        <f ca="1">+C$11+C$12*F1002</f>
        <v>3.1669738414872389E-2</v>
      </c>
      <c r="P1002" s="29"/>
      <c r="Q1002" s="83">
        <f>+C1002-15018.5</f>
        <v>29469.065000000002</v>
      </c>
      <c r="AB1002" s="1" t="s">
        <v>236</v>
      </c>
      <c r="AC1002" s="1">
        <v>6</v>
      </c>
      <c r="AE1002" s="1" t="s">
        <v>145</v>
      </c>
      <c r="AG1002" s="1" t="s">
        <v>134</v>
      </c>
    </row>
    <row r="1003" spans="1:33" x14ac:dyDescent="0.2">
      <c r="A1003" s="26" t="s">
        <v>249</v>
      </c>
      <c r="B1003" s="27" t="s">
        <v>52</v>
      </c>
      <c r="C1003" s="26">
        <v>44487.572</v>
      </c>
      <c r="D1003" s="2"/>
      <c r="E1003" s="29">
        <f>(C1003-C$7)/C$8</f>
        <v>2043.0047207759455</v>
      </c>
      <c r="F1003" s="29">
        <f>ROUND(2*E1003,0)/2</f>
        <v>2043</v>
      </c>
      <c r="G1003" s="28">
        <f>C1003-(C$7+C$8*F1003)</f>
        <v>4.586400005791802E-3</v>
      </c>
      <c r="H1003" s="29"/>
      <c r="I1003" s="29">
        <f>G1003</f>
        <v>4.586400005791802E-3</v>
      </c>
      <c r="J1003" s="29"/>
      <c r="K1003" s="29"/>
      <c r="L1003" s="29"/>
      <c r="N1003" s="29"/>
      <c r="O1003" s="29">
        <f ca="1">+C$11+C$12*F1003</f>
        <v>3.1669738414872389E-2</v>
      </c>
      <c r="P1003" s="29"/>
      <c r="Q1003" s="83">
        <f>+C1003-15018.5</f>
        <v>29469.072</v>
      </c>
    </row>
    <row r="1004" spans="1:33" x14ac:dyDescent="0.2">
      <c r="A1004" s="26" t="s">
        <v>249</v>
      </c>
      <c r="B1004" s="27" t="s">
        <v>52</v>
      </c>
      <c r="C1004" s="26">
        <v>44488.533000000003</v>
      </c>
      <c r="D1004" s="2"/>
      <c r="E1004" s="29">
        <f>(C1004-C$7)/C$8</f>
        <v>2043.993876907399</v>
      </c>
      <c r="F1004" s="29">
        <f>ROUND(2*E1004,0)/2</f>
        <v>2044</v>
      </c>
      <c r="G1004" s="28">
        <f>C1004-(C$7+C$8*F1004)</f>
        <v>-5.9487999969860539E-3</v>
      </c>
      <c r="H1004" s="29"/>
      <c r="I1004" s="29">
        <f>G1004</f>
        <v>-5.9487999969860539E-3</v>
      </c>
      <c r="J1004" s="29"/>
      <c r="K1004" s="29"/>
      <c r="L1004" s="29"/>
      <c r="N1004" s="29"/>
      <c r="O1004" s="29">
        <f ca="1">+C$11+C$12*F1004</f>
        <v>3.1660627140687563E-2</v>
      </c>
      <c r="P1004" s="29"/>
      <c r="Q1004" s="83">
        <f>+C1004-15018.5</f>
        <v>29470.033000000003</v>
      </c>
    </row>
    <row r="1005" spans="1:33" x14ac:dyDescent="0.2">
      <c r="A1005" s="29" t="s">
        <v>255</v>
      </c>
      <c r="B1005" s="29"/>
      <c r="C1005" s="28">
        <v>44488.534</v>
      </c>
      <c r="D1005" s="28"/>
      <c r="E1005" s="1">
        <f>(C1005-C$7)/C$8</f>
        <v>2043.9949062061794</v>
      </c>
      <c r="F1005" s="1">
        <f>ROUND(2*E1005,0)/2</f>
        <v>2044</v>
      </c>
      <c r="G1005" s="2">
        <f>C1005-(C$7+C$8*F1005)</f>
        <v>-4.9488000004203059E-3</v>
      </c>
      <c r="I1005" s="1">
        <f>G1005</f>
        <v>-4.9488000004203059E-3</v>
      </c>
      <c r="Q1005" s="84">
        <f>+C1005-15018.5</f>
        <v>29470.034</v>
      </c>
    </row>
    <row r="1006" spans="1:33" x14ac:dyDescent="0.2">
      <c r="A1006" s="26" t="s">
        <v>249</v>
      </c>
      <c r="B1006" s="27" t="s">
        <v>52</v>
      </c>
      <c r="C1006" s="26">
        <v>44488.535000000003</v>
      </c>
      <c r="D1006" s="2"/>
      <c r="E1006" s="29">
        <f>(C1006-C$7)/C$8</f>
        <v>2043.9959355049675</v>
      </c>
      <c r="F1006" s="29">
        <f>ROUND(2*E1006,0)/2</f>
        <v>2044</v>
      </c>
      <c r="G1006" s="28">
        <f>C1006-(C$7+C$8*F1006)</f>
        <v>-3.9487999965786003E-3</v>
      </c>
      <c r="H1006" s="29"/>
      <c r="I1006" s="29">
        <f>G1006</f>
        <v>-3.9487999965786003E-3</v>
      </c>
      <c r="J1006" s="29"/>
      <c r="K1006" s="29"/>
      <c r="L1006" s="29"/>
      <c r="N1006" s="29"/>
      <c r="O1006" s="29">
        <f ca="1">+C$11+C$12*F1006</f>
        <v>3.1660627140687563E-2</v>
      </c>
      <c r="P1006" s="29"/>
      <c r="Q1006" s="83">
        <f>+C1006-15018.5</f>
        <v>29470.035000000003</v>
      </c>
      <c r="AB1006" s="1" t="s">
        <v>236</v>
      </c>
      <c r="AC1006" s="1">
        <v>9</v>
      </c>
      <c r="AE1006" s="1" t="s">
        <v>246</v>
      </c>
      <c r="AG1006" s="1" t="s">
        <v>134</v>
      </c>
    </row>
    <row r="1007" spans="1:33" x14ac:dyDescent="0.2">
      <c r="A1007" s="29" t="s">
        <v>255</v>
      </c>
      <c r="B1007" s="29"/>
      <c r="C1007" s="28">
        <v>44489.508000000002</v>
      </c>
      <c r="D1007" s="28"/>
      <c r="E1007" s="1">
        <f>(C1007-C$7)/C$8</f>
        <v>2044.9974432218244</v>
      </c>
      <c r="F1007" s="1">
        <f>ROUND(2*E1007,0)/2</f>
        <v>2045</v>
      </c>
      <c r="G1007" s="2">
        <f>C1007-(C$7+C$8*F1007)</f>
        <v>-2.4839999969117343E-3</v>
      </c>
      <c r="I1007" s="1">
        <f>G1007</f>
        <v>-2.4839999969117343E-3</v>
      </c>
      <c r="Q1007" s="84">
        <f>+C1007-15018.5</f>
        <v>29471.008000000002</v>
      </c>
    </row>
    <row r="1008" spans="1:33" x14ac:dyDescent="0.2">
      <c r="A1008" s="29" t="s">
        <v>254</v>
      </c>
      <c r="B1008" s="29"/>
      <c r="C1008" s="28">
        <v>44489.51</v>
      </c>
      <c r="D1008" s="28"/>
      <c r="E1008" s="1">
        <f>(C1008-C$7)/C$8</f>
        <v>2044.9995018193929</v>
      </c>
      <c r="F1008" s="1">
        <f>ROUND(2*E1008,0)/2</f>
        <v>2045</v>
      </c>
      <c r="G1008" s="2">
        <f>C1008-(C$7+C$8*F1008)</f>
        <v>-4.8399999650428072E-4</v>
      </c>
      <c r="I1008" s="1">
        <f>G1008</f>
        <v>-4.8399999650428072E-4</v>
      </c>
      <c r="Q1008" s="84">
        <f>+C1008-15018.5</f>
        <v>29471.010000000002</v>
      </c>
      <c r="AB1008" s="1" t="s">
        <v>236</v>
      </c>
      <c r="AC1008" s="1">
        <v>10</v>
      </c>
      <c r="AE1008" s="1" t="s">
        <v>246</v>
      </c>
      <c r="AG1008" s="1" t="s">
        <v>134</v>
      </c>
    </row>
    <row r="1009" spans="1:33" x14ac:dyDescent="0.2">
      <c r="A1009" s="26" t="s">
        <v>249</v>
      </c>
      <c r="B1009" s="27" t="s">
        <v>52</v>
      </c>
      <c r="C1009" s="26">
        <v>44489.510999999999</v>
      </c>
      <c r="D1009" s="2"/>
      <c r="E1009" s="29">
        <f>(C1009-C$7)/C$8</f>
        <v>2045.0005311181733</v>
      </c>
      <c r="F1009" s="29">
        <f>ROUND(2*E1009,0)/2</f>
        <v>2045</v>
      </c>
      <c r="G1009" s="28">
        <f>C1009-(C$7+C$8*F1009)</f>
        <v>5.1600000006146729E-4</v>
      </c>
      <c r="H1009" s="29"/>
      <c r="I1009" s="29">
        <f>G1009</f>
        <v>5.1600000006146729E-4</v>
      </c>
      <c r="J1009" s="29"/>
      <c r="K1009" s="29"/>
      <c r="L1009" s="29"/>
      <c r="N1009" s="29"/>
      <c r="O1009" s="29">
        <f ca="1">+C$11+C$12*F1009</f>
        <v>3.1651515866502736E-2</v>
      </c>
      <c r="P1009" s="29"/>
      <c r="Q1009" s="83">
        <f>+C1009-15018.5</f>
        <v>29471.010999999999</v>
      </c>
      <c r="AB1009" s="1" t="s">
        <v>236</v>
      </c>
      <c r="AC1009" s="1">
        <v>13</v>
      </c>
      <c r="AE1009" s="1" t="s">
        <v>133</v>
      </c>
      <c r="AG1009" s="1" t="s">
        <v>134</v>
      </c>
    </row>
    <row r="1010" spans="1:33" x14ac:dyDescent="0.2">
      <c r="A1010" s="26" t="s">
        <v>249</v>
      </c>
      <c r="B1010" s="27" t="s">
        <v>52</v>
      </c>
      <c r="C1010" s="26">
        <v>44489.510999999999</v>
      </c>
      <c r="D1010" s="2"/>
      <c r="E1010" s="29">
        <f>(C1010-C$7)/C$8</f>
        <v>2045.0005311181733</v>
      </c>
      <c r="F1010" s="29">
        <f>ROUND(2*E1010,0)/2</f>
        <v>2045</v>
      </c>
      <c r="G1010" s="28">
        <f>C1010-(C$7+C$8*F1010)</f>
        <v>5.1600000006146729E-4</v>
      </c>
      <c r="H1010" s="29"/>
      <c r="I1010" s="29">
        <f>G1010</f>
        <v>5.1600000006146729E-4</v>
      </c>
      <c r="J1010" s="29"/>
      <c r="K1010" s="29"/>
      <c r="L1010" s="29"/>
      <c r="N1010" s="29"/>
      <c r="O1010" s="29">
        <f ca="1">+C$11+C$12*F1010</f>
        <v>3.1651515866502736E-2</v>
      </c>
      <c r="P1010" s="29"/>
      <c r="Q1010" s="83">
        <f>+C1010-15018.5</f>
        <v>29471.010999999999</v>
      </c>
    </row>
    <row r="1011" spans="1:33" x14ac:dyDescent="0.2">
      <c r="A1011" s="29" t="s">
        <v>255</v>
      </c>
      <c r="B1011" s="29"/>
      <c r="C1011" s="28">
        <v>44490.48</v>
      </c>
      <c r="D1011" s="28"/>
      <c r="E1011" s="1">
        <f>(C1011-C$7)/C$8</f>
        <v>2045.9979216399008</v>
      </c>
      <c r="F1011" s="1">
        <f>ROUND(2*E1011,0)/2</f>
        <v>2046</v>
      </c>
      <c r="G1011" s="2">
        <f>C1011-(C$7+C$8*F1011)</f>
        <v>-2.0191999938106164E-3</v>
      </c>
      <c r="I1011" s="1">
        <f>G1011</f>
        <v>-2.0191999938106164E-3</v>
      </c>
      <c r="Q1011" s="84">
        <f>+C1011-15018.5</f>
        <v>29471.980000000003</v>
      </c>
    </row>
    <row r="1012" spans="1:33" x14ac:dyDescent="0.2">
      <c r="A1012" s="29" t="s">
        <v>254</v>
      </c>
      <c r="B1012" s="29"/>
      <c r="C1012" s="28">
        <v>44490.481</v>
      </c>
      <c r="D1012" s="28"/>
      <c r="E1012" s="1">
        <f>(C1012-C$7)/C$8</f>
        <v>2045.9989509386812</v>
      </c>
      <c r="F1012" s="1">
        <f>ROUND(2*E1012,0)/2</f>
        <v>2046</v>
      </c>
      <c r="G1012" s="2">
        <f>C1012-(C$7+C$8*F1012)</f>
        <v>-1.0191999972448684E-3</v>
      </c>
      <c r="I1012" s="1">
        <f>G1012</f>
        <v>-1.0191999972448684E-3</v>
      </c>
      <c r="Q1012" s="84">
        <f>+C1012-15018.5</f>
        <v>29471.981</v>
      </c>
      <c r="AB1012" s="1" t="s">
        <v>236</v>
      </c>
      <c r="AC1012" s="1">
        <v>5</v>
      </c>
      <c r="AE1012" s="1" t="s">
        <v>246</v>
      </c>
      <c r="AG1012" s="1" t="s">
        <v>134</v>
      </c>
    </row>
    <row r="1013" spans="1:33" x14ac:dyDescent="0.2">
      <c r="A1013" s="26" t="s">
        <v>256</v>
      </c>
      <c r="B1013" s="27" t="s">
        <v>52</v>
      </c>
      <c r="C1013" s="26">
        <v>44490.485000000001</v>
      </c>
      <c r="D1013" s="2"/>
      <c r="E1013" s="29">
        <f>(C1013-C$7)/C$8</f>
        <v>2046.0030681338183</v>
      </c>
      <c r="F1013" s="29">
        <f>ROUND(2*E1013,0)/2</f>
        <v>2046</v>
      </c>
      <c r="G1013" s="28">
        <f>C1013-(C$7+C$8*F1013)</f>
        <v>2.9808000035700388E-3</v>
      </c>
      <c r="H1013" s="29"/>
      <c r="I1013" s="29">
        <f>G1013</f>
        <v>2.9808000035700388E-3</v>
      </c>
      <c r="J1013" s="29"/>
      <c r="K1013" s="29"/>
      <c r="L1013" s="29"/>
      <c r="N1013" s="29"/>
      <c r="O1013" s="29">
        <f ca="1">+C$11+C$12*F1013</f>
        <v>3.1642404592317902E-2</v>
      </c>
      <c r="P1013" s="29"/>
      <c r="Q1013" s="83">
        <f>+C1013-15018.5</f>
        <v>29471.985000000001</v>
      </c>
      <c r="AB1013" s="1" t="s">
        <v>236</v>
      </c>
      <c r="AC1013" s="1">
        <v>12</v>
      </c>
      <c r="AE1013" s="1" t="s">
        <v>133</v>
      </c>
      <c r="AG1013" s="1" t="s">
        <v>134</v>
      </c>
    </row>
    <row r="1014" spans="1:33" x14ac:dyDescent="0.2">
      <c r="A1014" s="26" t="s">
        <v>249</v>
      </c>
      <c r="B1014" s="27" t="s">
        <v>52</v>
      </c>
      <c r="C1014" s="26">
        <v>44491.451000000001</v>
      </c>
      <c r="D1014" s="2"/>
      <c r="E1014" s="29">
        <f>(C1014-C$7)/C$8</f>
        <v>2046.9973707591894</v>
      </c>
      <c r="F1014" s="29">
        <f>ROUND(2*E1014,0)/2</f>
        <v>2047</v>
      </c>
      <c r="G1014" s="28">
        <f>C1014-(C$7+C$8*F1014)</f>
        <v>-2.5543999945512041E-3</v>
      </c>
      <c r="H1014" s="29"/>
      <c r="I1014" s="29">
        <f>G1014</f>
        <v>-2.5543999945512041E-3</v>
      </c>
      <c r="J1014" s="29"/>
      <c r="K1014" s="29"/>
      <c r="L1014" s="29"/>
      <c r="N1014" s="29"/>
      <c r="O1014" s="29">
        <f ca="1">+C$11+C$12*F1014</f>
        <v>3.1633293318133068E-2</v>
      </c>
      <c r="P1014" s="29"/>
      <c r="Q1014" s="83">
        <f>+C1014-15018.5</f>
        <v>29472.951000000001</v>
      </c>
    </row>
    <row r="1015" spans="1:33" x14ac:dyDescent="0.2">
      <c r="A1015" s="26" t="s">
        <v>249</v>
      </c>
      <c r="B1015" s="27" t="s">
        <v>52</v>
      </c>
      <c r="C1015" s="26">
        <v>44491.451000000001</v>
      </c>
      <c r="D1015" s="2"/>
      <c r="E1015" s="29">
        <f>(C1015-C$7)/C$8</f>
        <v>2046.9973707591894</v>
      </c>
      <c r="F1015" s="29">
        <f>ROUND(2*E1015,0)/2</f>
        <v>2047</v>
      </c>
      <c r="G1015" s="28">
        <f>C1015-(C$7+C$8*F1015)</f>
        <v>-2.5543999945512041E-3</v>
      </c>
      <c r="H1015" s="29"/>
      <c r="I1015" s="29">
        <f>G1015</f>
        <v>-2.5543999945512041E-3</v>
      </c>
      <c r="J1015" s="29"/>
      <c r="K1015" s="29"/>
      <c r="L1015" s="29"/>
      <c r="N1015" s="29"/>
      <c r="O1015" s="29">
        <f ca="1">+C$11+C$12*F1015</f>
        <v>3.1633293318133068E-2</v>
      </c>
      <c r="P1015" s="29"/>
      <c r="Q1015" s="83">
        <f>+C1015-15018.5</f>
        <v>29472.951000000001</v>
      </c>
    </row>
    <row r="1016" spans="1:33" x14ac:dyDescent="0.2">
      <c r="A1016" s="29" t="s">
        <v>255</v>
      </c>
      <c r="B1016" s="29"/>
      <c r="C1016" s="28">
        <v>44491.451999999997</v>
      </c>
      <c r="D1016" s="28"/>
      <c r="E1016" s="1">
        <f>(C1016-C$7)/C$8</f>
        <v>2046.9984000579698</v>
      </c>
      <c r="F1016" s="1">
        <f>ROUND(2*E1016,0)/2</f>
        <v>2047</v>
      </c>
      <c r="G1016" s="2">
        <f>C1016-(C$7+C$8*F1016)</f>
        <v>-1.5543999979854561E-3</v>
      </c>
      <c r="I1016" s="1">
        <f>G1016</f>
        <v>-1.5543999979854561E-3</v>
      </c>
      <c r="Q1016" s="84">
        <f>+C1016-15018.5</f>
        <v>29472.951999999997</v>
      </c>
    </row>
    <row r="1017" spans="1:33" x14ac:dyDescent="0.2">
      <c r="A1017" s="29" t="s">
        <v>255</v>
      </c>
      <c r="B1017" s="29"/>
      <c r="C1017" s="28">
        <v>44492.423999999999</v>
      </c>
      <c r="D1017" s="28"/>
      <c r="E1017" s="1">
        <f>(C1017-C$7)/C$8</f>
        <v>2047.9988784760462</v>
      </c>
      <c r="F1017" s="1">
        <f>ROUND(2*E1017,0)/2</f>
        <v>2048</v>
      </c>
      <c r="G1017" s="2">
        <f>C1017-(C$7+C$8*F1017)</f>
        <v>-1.0896000021602958E-3</v>
      </c>
      <c r="I1017" s="1">
        <f>G1017</f>
        <v>-1.0896000021602958E-3</v>
      </c>
      <c r="Q1017" s="84">
        <f>+C1017-15018.5</f>
        <v>29473.923999999999</v>
      </c>
      <c r="AB1017" s="1" t="s">
        <v>236</v>
      </c>
      <c r="AC1017" s="1">
        <v>5</v>
      </c>
      <c r="AE1017" s="1" t="s">
        <v>246</v>
      </c>
      <c r="AG1017" s="1" t="s">
        <v>134</v>
      </c>
    </row>
    <row r="1018" spans="1:33" x14ac:dyDescent="0.2">
      <c r="A1018" s="29" t="s">
        <v>255</v>
      </c>
      <c r="B1018" s="29"/>
      <c r="C1018" s="28">
        <v>44493.396999999997</v>
      </c>
      <c r="D1018" s="28"/>
      <c r="E1018" s="1">
        <f>(C1018-C$7)/C$8</f>
        <v>2049.0003861929031</v>
      </c>
      <c r="F1018" s="1">
        <f>ROUND(2*E1018,0)/2</f>
        <v>2049</v>
      </c>
      <c r="G1018" s="2">
        <f>C1018-(C$7+C$8*F1018)</f>
        <v>3.7519999750657007E-4</v>
      </c>
      <c r="I1018" s="1">
        <f>G1018</f>
        <v>3.7519999750657007E-4</v>
      </c>
      <c r="Q1018" s="84">
        <f>+C1018-15018.5</f>
        <v>29474.896999999997</v>
      </c>
      <c r="AB1018" s="1" t="s">
        <v>236</v>
      </c>
      <c r="AC1018" s="1">
        <v>6</v>
      </c>
      <c r="AE1018" s="1" t="s">
        <v>246</v>
      </c>
      <c r="AG1018" s="1" t="s">
        <v>134</v>
      </c>
    </row>
    <row r="1019" spans="1:33" x14ac:dyDescent="0.2">
      <c r="A1019" s="29" t="s">
        <v>255</v>
      </c>
      <c r="B1019" s="29"/>
      <c r="C1019" s="28">
        <v>44494.362000000001</v>
      </c>
      <c r="D1019" s="28"/>
      <c r="E1019" s="1">
        <f>(C1019-C$7)/C$8</f>
        <v>2049.9936595194936</v>
      </c>
      <c r="F1019" s="1">
        <f>ROUND(2*E1019,0)/2</f>
        <v>2050</v>
      </c>
      <c r="G1019" s="2">
        <f>C1019-(C$7+C$8*F1019)</f>
        <v>-6.1599999971804209E-3</v>
      </c>
      <c r="I1019" s="1">
        <f>G1019</f>
        <v>-6.1599999971804209E-3</v>
      </c>
      <c r="Q1019" s="84">
        <f>+C1019-15018.5</f>
        <v>29475.862000000001</v>
      </c>
      <c r="AB1019" s="1" t="s">
        <v>236</v>
      </c>
      <c r="AC1019" s="1">
        <v>6</v>
      </c>
      <c r="AE1019" s="1" t="s">
        <v>246</v>
      </c>
      <c r="AG1019" s="1" t="s">
        <v>134</v>
      </c>
    </row>
    <row r="1020" spans="1:33" x14ac:dyDescent="0.2">
      <c r="A1020" s="29" t="s">
        <v>257</v>
      </c>
      <c r="B1020" s="29"/>
      <c r="C1020" s="28">
        <v>44494.364999999998</v>
      </c>
      <c r="D1020" s="28"/>
      <c r="E1020" s="1">
        <f>(C1020-C$7)/C$8</f>
        <v>2049.9967474158425</v>
      </c>
      <c r="F1020" s="1">
        <f>ROUND(2*E1020,0)/2</f>
        <v>2050</v>
      </c>
      <c r="G1020" s="2">
        <f>C1020-(C$7+C$8*F1020)</f>
        <v>-3.1600000002072193E-3</v>
      </c>
      <c r="I1020" s="1">
        <f>G1020</f>
        <v>-3.1600000002072193E-3</v>
      </c>
      <c r="Q1020" s="84">
        <f>+C1020-15018.5</f>
        <v>29475.864999999998</v>
      </c>
      <c r="AB1020" s="1" t="s">
        <v>236</v>
      </c>
      <c r="AC1020" s="1">
        <v>9</v>
      </c>
      <c r="AE1020" s="1" t="s">
        <v>246</v>
      </c>
      <c r="AG1020" s="1" t="s">
        <v>134</v>
      </c>
    </row>
    <row r="1021" spans="1:33" x14ac:dyDescent="0.2">
      <c r="A1021" s="29" t="s">
        <v>258</v>
      </c>
      <c r="B1021" s="29"/>
      <c r="C1021" s="28">
        <v>44494.372000000003</v>
      </c>
      <c r="D1021" s="28"/>
      <c r="E1021" s="1">
        <f>(C1021-C$7)/C$8</f>
        <v>2050.0039525073362</v>
      </c>
      <c r="F1021" s="1">
        <f>ROUND(2*E1021,0)/2</f>
        <v>2050</v>
      </c>
      <c r="G1021" s="2">
        <f>C1021-(C$7+C$8*F1021)</f>
        <v>3.8400000048568472E-3</v>
      </c>
      <c r="I1021" s="1">
        <f>G1021</f>
        <v>3.8400000048568472E-3</v>
      </c>
      <c r="Q1021" s="84">
        <f>+C1021-15018.5</f>
        <v>29475.872000000003</v>
      </c>
      <c r="AC1021" s="1">
        <v>5</v>
      </c>
      <c r="AE1021" s="1" t="s">
        <v>259</v>
      </c>
      <c r="AG1021" s="1" t="s">
        <v>134</v>
      </c>
    </row>
    <row r="1022" spans="1:33" x14ac:dyDescent="0.2">
      <c r="A1022" s="29" t="s">
        <v>255</v>
      </c>
      <c r="B1022" s="29"/>
      <c r="C1022" s="28">
        <v>44495.336000000003</v>
      </c>
      <c r="D1022" s="28"/>
      <c r="E1022" s="1">
        <f>(C1022-C$7)/C$8</f>
        <v>2050.9961965351386</v>
      </c>
      <c r="F1022" s="1">
        <f>ROUND(2*E1022,0)/2</f>
        <v>2051</v>
      </c>
      <c r="G1022" s="2">
        <f>C1022-(C$7+C$8*F1022)</f>
        <v>-3.6951999936718494E-3</v>
      </c>
      <c r="I1022" s="1">
        <f>G1022</f>
        <v>-3.6951999936718494E-3</v>
      </c>
      <c r="Q1022" s="84">
        <f>+C1022-15018.5</f>
        <v>29476.836000000003</v>
      </c>
      <c r="AB1022" s="1" t="s">
        <v>236</v>
      </c>
      <c r="AC1022" s="1">
        <v>7</v>
      </c>
      <c r="AE1022" s="1" t="s">
        <v>251</v>
      </c>
      <c r="AG1022" s="1" t="s">
        <v>134</v>
      </c>
    </row>
    <row r="1023" spans="1:33" x14ac:dyDescent="0.2">
      <c r="A1023" s="29" t="s">
        <v>255</v>
      </c>
      <c r="B1023" s="29"/>
      <c r="C1023" s="28">
        <v>44496.313000000002</v>
      </c>
      <c r="D1023" s="28"/>
      <c r="E1023" s="1">
        <f>(C1023-C$7)/C$8</f>
        <v>2052.0018214471324</v>
      </c>
      <c r="F1023" s="1">
        <f>ROUND(2*E1023,0)/2</f>
        <v>2052</v>
      </c>
      <c r="G1023" s="2">
        <f>C1023-(C$7+C$8*F1023)</f>
        <v>1.7696000068099238E-3</v>
      </c>
      <c r="I1023" s="1">
        <f>G1023</f>
        <v>1.7696000068099238E-3</v>
      </c>
      <c r="Q1023" s="84">
        <f>+C1023-15018.5</f>
        <v>29477.813000000002</v>
      </c>
      <c r="AB1023" s="1" t="s">
        <v>236</v>
      </c>
      <c r="AC1023" s="1">
        <v>4</v>
      </c>
      <c r="AE1023" s="1" t="s">
        <v>246</v>
      </c>
      <c r="AG1023" s="1" t="s">
        <v>134</v>
      </c>
    </row>
    <row r="1024" spans="1:33" x14ac:dyDescent="0.2">
      <c r="A1024" s="29" t="s">
        <v>220</v>
      </c>
      <c r="B1024" s="29"/>
      <c r="C1024" s="28">
        <v>44518.656000000003</v>
      </c>
      <c r="D1024" s="28"/>
      <c r="E1024" s="1">
        <f>(C1024-C$7)/C$8</f>
        <v>2074.9994441786616</v>
      </c>
      <c r="F1024" s="1">
        <f>ROUND(2*E1024,0)/2</f>
        <v>2075</v>
      </c>
      <c r="G1024" s="2">
        <f>C1024-(C$7+C$8*F1024)</f>
        <v>-5.399999936344102E-4</v>
      </c>
      <c r="I1024" s="1">
        <f>G1024</f>
        <v>-5.399999936344102E-4</v>
      </c>
      <c r="Q1024" s="84">
        <f>+C1024-15018.5</f>
        <v>29500.156000000003</v>
      </c>
      <c r="AB1024" s="1" t="s">
        <v>236</v>
      </c>
      <c r="AC1024" s="1">
        <v>7</v>
      </c>
      <c r="AE1024" s="1" t="s">
        <v>246</v>
      </c>
      <c r="AG1024" s="1" t="s">
        <v>134</v>
      </c>
    </row>
    <row r="1025" spans="1:33" x14ac:dyDescent="0.2">
      <c r="A1025" s="29" t="s">
        <v>220</v>
      </c>
      <c r="B1025" s="29"/>
      <c r="C1025" s="28">
        <v>44520.601999999999</v>
      </c>
      <c r="D1025" s="28"/>
      <c r="E1025" s="1">
        <f>(C1025-C$7)/C$8</f>
        <v>2077.0024596123753</v>
      </c>
      <c r="F1025" s="1">
        <f>ROUND(2*E1025,0)/2</f>
        <v>2077</v>
      </c>
      <c r="G1025" s="2">
        <f>C1025-(C$7+C$8*F1025)</f>
        <v>2.389599998423364E-3</v>
      </c>
      <c r="I1025" s="1">
        <f>G1025</f>
        <v>2.389599998423364E-3</v>
      </c>
      <c r="Q1025" s="84">
        <f>+C1025-15018.5</f>
        <v>29502.101999999999</v>
      </c>
    </row>
    <row r="1026" spans="1:33" x14ac:dyDescent="0.2">
      <c r="A1026" s="26" t="s">
        <v>256</v>
      </c>
      <c r="B1026" s="27" t="s">
        <v>52</v>
      </c>
      <c r="C1026" s="26">
        <v>44523.512000000002</v>
      </c>
      <c r="D1026" s="2"/>
      <c r="E1026" s="29">
        <f>(C1026-C$7)/C$8</f>
        <v>2079.9977190738991</v>
      </c>
      <c r="F1026" s="29">
        <f>ROUND(2*E1026,0)/2</f>
        <v>2080</v>
      </c>
      <c r="G1026" s="28">
        <f>C1026-(C$7+C$8*F1026)</f>
        <v>-2.2159999934956431E-3</v>
      </c>
      <c r="H1026" s="29"/>
      <c r="I1026" s="29">
        <f>G1026</f>
        <v>-2.2159999934956431E-3</v>
      </c>
      <c r="J1026" s="29"/>
      <c r="K1026" s="29"/>
      <c r="L1026" s="29"/>
      <c r="N1026" s="29"/>
      <c r="O1026" s="29">
        <f ca="1">+C$11+C$12*F1026</f>
        <v>3.1332621270033681E-2</v>
      </c>
      <c r="P1026" s="29"/>
      <c r="Q1026" s="83">
        <f>+C1026-15018.5</f>
        <v>29505.012000000002</v>
      </c>
    </row>
    <row r="1027" spans="1:33" x14ac:dyDescent="0.2">
      <c r="A1027" s="29" t="s">
        <v>255</v>
      </c>
      <c r="B1027" s="29"/>
      <c r="C1027" s="28">
        <v>44524.489000000001</v>
      </c>
      <c r="D1027" s="28"/>
      <c r="E1027" s="1">
        <f>(C1027-C$7)/C$8</f>
        <v>2081.003343985893</v>
      </c>
      <c r="F1027" s="1">
        <f>ROUND(2*E1027,0)/2</f>
        <v>2081</v>
      </c>
      <c r="G1027" s="2">
        <f>C1027-(C$7+C$8*F1027)</f>
        <v>3.24880000698613E-3</v>
      </c>
      <c r="I1027" s="1">
        <f>G1027</f>
        <v>3.24880000698613E-3</v>
      </c>
      <c r="Q1027" s="84">
        <f>+C1027-15018.5</f>
        <v>29505.989000000001</v>
      </c>
    </row>
    <row r="1028" spans="1:33" x14ac:dyDescent="0.2">
      <c r="A1028" s="26" t="s">
        <v>256</v>
      </c>
      <c r="B1028" s="27" t="s">
        <v>52</v>
      </c>
      <c r="C1028" s="26">
        <v>44525.457000000002</v>
      </c>
      <c r="D1028" s="2"/>
      <c r="E1028" s="29">
        <f>(C1028-C$7)/C$8</f>
        <v>2081.9997052088329</v>
      </c>
      <c r="F1028" s="29">
        <f>ROUND(2*E1028,0)/2</f>
        <v>2082</v>
      </c>
      <c r="G1028" s="28">
        <f>C1028-(C$7+C$8*F1028)</f>
        <v>-2.8639999800361693E-4</v>
      </c>
      <c r="H1028" s="29"/>
      <c r="I1028" s="29">
        <f>G1028</f>
        <v>-2.8639999800361693E-4</v>
      </c>
      <c r="J1028" s="29"/>
      <c r="K1028" s="29"/>
      <c r="L1028" s="29"/>
      <c r="N1028" s="29"/>
      <c r="O1028" s="29">
        <f ca="1">+C$11+C$12*F1028</f>
        <v>3.1314398721664027E-2</v>
      </c>
      <c r="P1028" s="29"/>
      <c r="Q1028" s="83">
        <f>+C1028-15018.5</f>
        <v>29506.957000000002</v>
      </c>
      <c r="AB1028" s="1" t="s">
        <v>236</v>
      </c>
      <c r="AC1028" s="1">
        <v>10</v>
      </c>
      <c r="AE1028" s="1" t="s">
        <v>246</v>
      </c>
      <c r="AG1028" s="1" t="s">
        <v>134</v>
      </c>
    </row>
    <row r="1029" spans="1:33" x14ac:dyDescent="0.2">
      <c r="A1029" s="29" t="s">
        <v>255</v>
      </c>
      <c r="B1029" s="29"/>
      <c r="C1029" s="28">
        <v>44525.459000000003</v>
      </c>
      <c r="D1029" s="28"/>
      <c r="E1029" s="1">
        <f>(C1029-C$7)/C$8</f>
        <v>2082.0017638064014</v>
      </c>
      <c r="F1029" s="1">
        <f>ROUND(2*E1029,0)/2</f>
        <v>2082</v>
      </c>
      <c r="G1029" s="2">
        <f>C1029-(C$7+C$8*F1029)</f>
        <v>1.7136000024038367E-3</v>
      </c>
      <c r="I1029" s="1">
        <f>G1029</f>
        <v>1.7136000024038367E-3</v>
      </c>
      <c r="Q1029" s="84">
        <f>+C1029-15018.5</f>
        <v>29506.959000000003</v>
      </c>
    </row>
    <row r="1030" spans="1:33" x14ac:dyDescent="0.2">
      <c r="A1030" s="29" t="s">
        <v>255</v>
      </c>
      <c r="B1030" s="29"/>
      <c r="C1030" s="28">
        <v>44527.4</v>
      </c>
      <c r="D1030" s="28"/>
      <c r="E1030" s="1">
        <f>(C1030-C$7)/C$8</f>
        <v>2083.9996327461977</v>
      </c>
      <c r="F1030" s="1">
        <f>ROUND(2*E1030,0)/2</f>
        <v>2084</v>
      </c>
      <c r="G1030" s="2">
        <f>C1030-(C$7+C$8*F1030)</f>
        <v>-3.5679999564308673E-4</v>
      </c>
      <c r="I1030" s="1">
        <f>G1030</f>
        <v>-3.5679999564308673E-4</v>
      </c>
      <c r="Q1030" s="84">
        <f>+C1030-15018.5</f>
        <v>29508.9</v>
      </c>
      <c r="AB1030" s="1" t="s">
        <v>236</v>
      </c>
      <c r="AC1030" s="1">
        <v>7</v>
      </c>
      <c r="AE1030" s="1" t="s">
        <v>133</v>
      </c>
      <c r="AG1030" s="1" t="s">
        <v>134</v>
      </c>
    </row>
    <row r="1031" spans="1:33" x14ac:dyDescent="0.2">
      <c r="A1031" s="26" t="s">
        <v>256</v>
      </c>
      <c r="B1031" s="27" t="s">
        <v>52</v>
      </c>
      <c r="C1031" s="26">
        <v>44528.37</v>
      </c>
      <c r="D1031" s="2"/>
      <c r="E1031" s="29">
        <f>(C1031-C$7)/C$8</f>
        <v>2084.9980525667056</v>
      </c>
      <c r="F1031" s="29">
        <f>ROUND(2*E1031,0)/2</f>
        <v>2085</v>
      </c>
      <c r="G1031" s="28">
        <f>C1031-(C$7+C$8*F1031)</f>
        <v>-1.8919999929494224E-3</v>
      </c>
      <c r="H1031" s="29"/>
      <c r="I1031" s="29">
        <f>G1031</f>
        <v>-1.8919999929494224E-3</v>
      </c>
      <c r="J1031" s="29"/>
      <c r="K1031" s="29"/>
      <c r="L1031" s="29"/>
      <c r="N1031" s="29"/>
      <c r="O1031" s="29">
        <f ca="1">+C$11+C$12*F1031</f>
        <v>3.1287064899109533E-2</v>
      </c>
      <c r="P1031" s="29"/>
      <c r="Q1031" s="83">
        <f>+C1031-15018.5</f>
        <v>29509.870000000003</v>
      </c>
      <c r="AB1031" s="1" t="s">
        <v>236</v>
      </c>
      <c r="AC1031" s="1">
        <v>5</v>
      </c>
      <c r="AE1031" s="1" t="s">
        <v>246</v>
      </c>
      <c r="AG1031" s="1" t="s">
        <v>134</v>
      </c>
    </row>
    <row r="1032" spans="1:33" x14ac:dyDescent="0.2">
      <c r="A1032" s="33" t="s">
        <v>238</v>
      </c>
      <c r="B1032" s="32"/>
      <c r="C1032" s="28">
        <v>44546.830900000001</v>
      </c>
      <c r="D1032" s="28">
        <v>1E-4</v>
      </c>
      <c r="E1032" s="1">
        <f>(C1032-C$7)/C$8</f>
        <v>2103.9998344887586</v>
      </c>
      <c r="F1032" s="1">
        <f>ROUND(2*E1032,0)/2</f>
        <v>2104</v>
      </c>
      <c r="G1032" s="2">
        <f>C1032-(C$7+C$8*F1032)</f>
        <v>-1.6079999477369711E-4</v>
      </c>
      <c r="J1032" s="1">
        <f>G1032</f>
        <v>-1.6079999477369711E-4</v>
      </c>
      <c r="O1032" s="1">
        <f ca="1">+C$11+C$12*F1032</f>
        <v>3.1113950689597766E-2</v>
      </c>
      <c r="Q1032" s="84">
        <f>+C1032-15018.5</f>
        <v>29528.330900000001</v>
      </c>
    </row>
    <row r="1033" spans="1:33" x14ac:dyDescent="0.2">
      <c r="A1033" s="26" t="s">
        <v>256</v>
      </c>
      <c r="B1033" s="27" t="s">
        <v>52</v>
      </c>
      <c r="C1033" s="26">
        <v>44553.631000000001</v>
      </c>
      <c r="D1033" s="2"/>
      <c r="E1033" s="29">
        <f>(C1033-C$7)/C$8</f>
        <v>2110.999169150025</v>
      </c>
      <c r="F1033" s="29">
        <f>ROUND(2*E1033,0)/2</f>
        <v>2111</v>
      </c>
      <c r="G1033" s="28">
        <f>C1033-(C$7+C$8*F1033)</f>
        <v>-8.0719999823486432E-4</v>
      </c>
      <c r="H1033" s="29"/>
      <c r="I1033" s="29">
        <f>G1033</f>
        <v>-8.0719999823486432E-4</v>
      </c>
      <c r="J1033" s="29"/>
      <c r="K1033" s="29"/>
      <c r="L1033" s="29"/>
      <c r="N1033" s="29"/>
      <c r="O1033" s="29">
        <f ca="1">+C$11+C$12*F1033</f>
        <v>3.1050171770303954E-2</v>
      </c>
      <c r="P1033" s="29"/>
      <c r="Q1033" s="83">
        <f>+C1033-15018.5</f>
        <v>29535.131000000001</v>
      </c>
    </row>
    <row r="1034" spans="1:33" x14ac:dyDescent="0.2">
      <c r="A1034" s="29" t="s">
        <v>220</v>
      </c>
      <c r="B1034" s="29"/>
      <c r="C1034" s="28">
        <v>44554.6</v>
      </c>
      <c r="D1034" s="28"/>
      <c r="E1034" s="1">
        <f>(C1034-C$7)/C$8</f>
        <v>2111.9965596717452</v>
      </c>
      <c r="F1034" s="1">
        <f>ROUND(2*E1034,0)/2</f>
        <v>2112</v>
      </c>
      <c r="G1034" s="2">
        <f>C1034-(C$7+C$8*F1034)</f>
        <v>-3.3423999993829057E-3</v>
      </c>
      <c r="I1034" s="1">
        <f>G1034</f>
        <v>-3.3423999993829057E-3</v>
      </c>
      <c r="Q1034" s="84">
        <f>+C1034-15018.5</f>
        <v>29536.1</v>
      </c>
    </row>
    <row r="1035" spans="1:33" x14ac:dyDescent="0.2">
      <c r="A1035" s="29" t="s">
        <v>255</v>
      </c>
      <c r="B1035" s="29"/>
      <c r="C1035" s="28">
        <v>44559.462</v>
      </c>
      <c r="D1035" s="28"/>
      <c r="E1035" s="1">
        <f>(C1035-C$7)/C$8</f>
        <v>2117.0010103596883</v>
      </c>
      <c r="F1035" s="1">
        <f>ROUND(2*E1035,0)/2</f>
        <v>2117</v>
      </c>
      <c r="G1035" s="2">
        <f>C1035-(C$7+C$8*F1035)</f>
        <v>9.8160000197822228E-4</v>
      </c>
      <c r="I1035" s="1">
        <f>G1035</f>
        <v>9.8160000197822228E-4</v>
      </c>
      <c r="Q1035" s="84">
        <f>+C1035-15018.5</f>
        <v>29540.962</v>
      </c>
    </row>
    <row r="1036" spans="1:33" x14ac:dyDescent="0.2">
      <c r="A1036" s="29" t="s">
        <v>255</v>
      </c>
      <c r="B1036" s="29"/>
      <c r="C1036" s="28">
        <v>44561.404999999999</v>
      </c>
      <c r="D1036" s="28"/>
      <c r="E1036" s="1">
        <f>(C1036-C$7)/C$8</f>
        <v>2119.0009378970531</v>
      </c>
      <c r="F1036" s="1">
        <f>ROUND(2*E1036,0)/2</f>
        <v>2119</v>
      </c>
      <c r="G1036" s="2">
        <f>C1036-(C$7+C$8*F1036)</f>
        <v>9.1120000433875248E-4</v>
      </c>
      <c r="I1036" s="1">
        <f>G1036</f>
        <v>9.1120000433875248E-4</v>
      </c>
      <c r="Q1036" s="84">
        <f>+C1036-15018.5</f>
        <v>29542.904999999999</v>
      </c>
      <c r="AB1036" s="1" t="s">
        <v>236</v>
      </c>
      <c r="AC1036" s="1">
        <v>9</v>
      </c>
      <c r="AE1036" s="1" t="s">
        <v>246</v>
      </c>
      <c r="AG1036" s="1" t="s">
        <v>134</v>
      </c>
    </row>
    <row r="1037" spans="1:33" x14ac:dyDescent="0.2">
      <c r="A1037" s="29" t="s">
        <v>255</v>
      </c>
      <c r="B1037" s="29"/>
      <c r="C1037" s="28">
        <v>44564.322</v>
      </c>
      <c r="D1037" s="28"/>
      <c r="E1037" s="1">
        <f>(C1037-C$7)/C$8</f>
        <v>2122.0034024500628</v>
      </c>
      <c r="F1037" s="1">
        <f>ROUND(2*E1037,0)/2</f>
        <v>2122</v>
      </c>
      <c r="G1037" s="2">
        <f>C1037-(C$7+C$8*F1037)</f>
        <v>3.3056000029318966E-3</v>
      </c>
      <c r="I1037" s="1">
        <f>G1037</f>
        <v>3.3056000029318966E-3</v>
      </c>
      <c r="Q1037" s="84">
        <f>+C1037-15018.5</f>
        <v>29545.822</v>
      </c>
      <c r="AB1037" s="1" t="s">
        <v>236</v>
      </c>
      <c r="AC1037" s="1">
        <v>8</v>
      </c>
      <c r="AE1037" s="1" t="s">
        <v>145</v>
      </c>
      <c r="AG1037" s="1" t="s">
        <v>134</v>
      </c>
    </row>
    <row r="1038" spans="1:33" x14ac:dyDescent="0.2">
      <c r="A1038" s="29" t="s">
        <v>255</v>
      </c>
      <c r="B1038" s="29"/>
      <c r="C1038" s="28">
        <v>44565.292999999998</v>
      </c>
      <c r="D1038" s="28"/>
      <c r="E1038" s="1">
        <f>(C1038-C$7)/C$8</f>
        <v>2123.0028515693512</v>
      </c>
      <c r="F1038" s="1">
        <f>ROUND(2*E1038,0)/2</f>
        <v>2123</v>
      </c>
      <c r="G1038" s="2">
        <f>C1038-(C$7+C$8*F1038)</f>
        <v>2.7704000021913089E-3</v>
      </c>
      <c r="I1038" s="1">
        <f>G1038</f>
        <v>2.7704000021913089E-3</v>
      </c>
      <c r="Q1038" s="84">
        <f>+C1038-15018.5</f>
        <v>29546.792999999998</v>
      </c>
      <c r="AB1038" s="1" t="s">
        <v>236</v>
      </c>
      <c r="AC1038" s="1">
        <v>9</v>
      </c>
      <c r="AE1038" s="1" t="s">
        <v>190</v>
      </c>
      <c r="AG1038" s="1" t="s">
        <v>134</v>
      </c>
    </row>
    <row r="1039" spans="1:33" x14ac:dyDescent="0.2">
      <c r="A1039" s="29" t="s">
        <v>255</v>
      </c>
      <c r="B1039" s="29"/>
      <c r="C1039" s="28">
        <v>44567.235000000001</v>
      </c>
      <c r="D1039" s="28"/>
      <c r="E1039" s="1">
        <f>(C1039-C$7)/C$8</f>
        <v>2125.0017498079355</v>
      </c>
      <c r="F1039" s="1">
        <f>ROUND(2*E1039,0)/2</f>
        <v>2125</v>
      </c>
      <c r="G1039" s="2">
        <f>C1039-(C$7+C$8*F1039)</f>
        <v>1.7000000007101335E-3</v>
      </c>
      <c r="I1039" s="1">
        <f>G1039</f>
        <v>1.7000000007101335E-3</v>
      </c>
      <c r="Q1039" s="84">
        <f>+C1039-15018.5</f>
        <v>29548.735000000001</v>
      </c>
      <c r="AB1039" s="1" t="s">
        <v>236</v>
      </c>
      <c r="AC1039" s="1">
        <v>9</v>
      </c>
      <c r="AE1039" s="1" t="s">
        <v>190</v>
      </c>
      <c r="AG1039" s="1" t="s">
        <v>134</v>
      </c>
    </row>
    <row r="1040" spans="1:33" x14ac:dyDescent="0.2">
      <c r="A1040" s="29" t="s">
        <v>255</v>
      </c>
      <c r="B1040" s="29"/>
      <c r="C1040" s="28">
        <v>44567.241000000002</v>
      </c>
      <c r="D1040" s="28"/>
      <c r="E1040" s="1">
        <f>(C1040-C$7)/C$8</f>
        <v>2125.0079256006411</v>
      </c>
      <c r="F1040" s="1">
        <f>ROUND(2*E1040,0)/2</f>
        <v>2125</v>
      </c>
      <c r="G1040" s="2">
        <f>C1040-(C$7+C$8*F1040)</f>
        <v>7.7000000019324943E-3</v>
      </c>
      <c r="I1040" s="1">
        <f>G1040</f>
        <v>7.7000000019324943E-3</v>
      </c>
      <c r="Q1040" s="84">
        <f>+C1040-15018.5</f>
        <v>29548.741000000002</v>
      </c>
      <c r="AB1040" s="1" t="s">
        <v>236</v>
      </c>
      <c r="AC1040" s="1">
        <v>7</v>
      </c>
      <c r="AE1040" s="1" t="s">
        <v>145</v>
      </c>
      <c r="AG1040" s="1" t="s">
        <v>134</v>
      </c>
    </row>
    <row r="1041" spans="1:33" x14ac:dyDescent="0.2">
      <c r="A1041" s="29" t="s">
        <v>258</v>
      </c>
      <c r="B1041" s="29"/>
      <c r="C1041" s="28">
        <v>44568.201000000001</v>
      </c>
      <c r="D1041" s="28"/>
      <c r="E1041" s="1">
        <f>(C1041-C$7)/C$8</f>
        <v>2125.9960524333069</v>
      </c>
      <c r="F1041" s="1">
        <f>ROUND(2*E1041,0)/2</f>
        <v>2126</v>
      </c>
      <c r="G1041" s="2">
        <f>C1041-(C$7+C$8*F1041)</f>
        <v>-3.8351999974111095E-3</v>
      </c>
      <c r="I1041" s="1">
        <f>G1041</f>
        <v>-3.8351999974111095E-3</v>
      </c>
      <c r="Q1041" s="84">
        <f>+C1041-15018.5</f>
        <v>29549.701000000001</v>
      </c>
      <c r="AB1041" s="1" t="s">
        <v>236</v>
      </c>
      <c r="AC1041" s="1">
        <v>5</v>
      </c>
      <c r="AE1041" s="1" t="s">
        <v>190</v>
      </c>
      <c r="AG1041" s="1" t="s">
        <v>134</v>
      </c>
    </row>
    <row r="1042" spans="1:33" x14ac:dyDescent="0.2">
      <c r="A1042" s="29" t="s">
        <v>258</v>
      </c>
      <c r="B1042" s="29"/>
      <c r="C1042" s="28">
        <v>44590.55</v>
      </c>
      <c r="D1042" s="28"/>
      <c r="E1042" s="1">
        <f>(C1042-C$7)/C$8</f>
        <v>2148.9998509575412</v>
      </c>
      <c r="F1042" s="1">
        <f>ROUND(2*E1042,0)/2</f>
        <v>2149</v>
      </c>
      <c r="G1042" s="2">
        <f>C1042-(C$7+C$8*F1042)</f>
        <v>-1.4479999663308263E-4</v>
      </c>
      <c r="I1042" s="1">
        <f>G1042</f>
        <v>-1.4479999663308263E-4</v>
      </c>
      <c r="Q1042" s="84">
        <f>+C1042-15018.5</f>
        <v>29572.050000000003</v>
      </c>
      <c r="AB1042" s="1" t="s">
        <v>236</v>
      </c>
      <c r="AC1042" s="1">
        <v>6</v>
      </c>
      <c r="AE1042" s="1" t="s">
        <v>246</v>
      </c>
      <c r="AG1042" s="1" t="s">
        <v>134</v>
      </c>
    </row>
    <row r="1043" spans="1:33" x14ac:dyDescent="0.2">
      <c r="A1043" s="29" t="s">
        <v>258</v>
      </c>
      <c r="B1043" s="29"/>
      <c r="C1043" s="28">
        <v>44595.408000000003</v>
      </c>
      <c r="D1043" s="28"/>
      <c r="E1043" s="1">
        <f>(C1043-C$7)/C$8</f>
        <v>2154.0001844503477</v>
      </c>
      <c r="F1043" s="1">
        <f>ROUND(2*E1043,0)/2</f>
        <v>2154</v>
      </c>
      <c r="G1043" s="2">
        <f>C1043-(C$7+C$8*F1043)</f>
        <v>1.7920000391313806E-4</v>
      </c>
      <c r="I1043" s="1">
        <f>G1043</f>
        <v>1.7920000391313806E-4</v>
      </c>
      <c r="Q1043" s="84">
        <f>+C1043-15018.5</f>
        <v>29576.908000000003</v>
      </c>
      <c r="AB1043" s="1" t="s">
        <v>236</v>
      </c>
      <c r="AC1043" s="1">
        <v>6</v>
      </c>
      <c r="AE1043" s="1" t="s">
        <v>145</v>
      </c>
      <c r="AG1043" s="1" t="s">
        <v>134</v>
      </c>
    </row>
    <row r="1044" spans="1:33" x14ac:dyDescent="0.2">
      <c r="A1044" s="29" t="s">
        <v>258</v>
      </c>
      <c r="B1044" s="29"/>
      <c r="C1044" s="28">
        <v>44601.237999999998</v>
      </c>
      <c r="D1044" s="28"/>
      <c r="E1044" s="1">
        <f>(C1044-C$7)/C$8</f>
        <v>2160.0009963612229</v>
      </c>
      <c r="F1044" s="1">
        <f>ROUND(2*E1044,0)/2</f>
        <v>2160</v>
      </c>
      <c r="G1044" s="2">
        <f>C1044-(C$7+C$8*F1044)</f>
        <v>9.6800000028451905E-4</v>
      </c>
      <c r="I1044" s="1">
        <f>G1044</f>
        <v>9.6800000028451905E-4</v>
      </c>
      <c r="Q1044" s="84">
        <f>+C1044-15018.5</f>
        <v>29582.737999999998</v>
      </c>
      <c r="AB1044" s="1" t="s">
        <v>236</v>
      </c>
      <c r="AC1044" s="1">
        <v>8</v>
      </c>
      <c r="AE1044" s="1" t="s">
        <v>145</v>
      </c>
      <c r="AG1044" s="1" t="s">
        <v>134</v>
      </c>
    </row>
    <row r="1045" spans="1:33" x14ac:dyDescent="0.2">
      <c r="A1045" s="29" t="s">
        <v>220</v>
      </c>
      <c r="B1045" s="29"/>
      <c r="C1045" s="28">
        <v>44622.608999999997</v>
      </c>
      <c r="D1045" s="28"/>
      <c r="E1045" s="1">
        <f>(C1045-C$7)/C$8</f>
        <v>2181.9981406746756</v>
      </c>
      <c r="F1045" s="1">
        <f>ROUND(2*E1045,0)/2</f>
        <v>2182</v>
      </c>
      <c r="G1045" s="2">
        <f>C1045-(C$7+C$8*F1045)</f>
        <v>-1.8064000032609329E-3</v>
      </c>
      <c r="I1045" s="1">
        <f>G1045</f>
        <v>-1.8064000032609329E-3</v>
      </c>
      <c r="Q1045" s="84">
        <f>+C1045-15018.5</f>
        <v>29604.108999999997</v>
      </c>
      <c r="AB1045" s="1" t="s">
        <v>236</v>
      </c>
      <c r="AC1045" s="1">
        <v>9</v>
      </c>
      <c r="AE1045" s="1" t="s">
        <v>133</v>
      </c>
      <c r="AG1045" s="1" t="s">
        <v>134</v>
      </c>
    </row>
    <row r="1046" spans="1:33" x14ac:dyDescent="0.2">
      <c r="A1046" s="26" t="s">
        <v>256</v>
      </c>
      <c r="B1046" s="27" t="s">
        <v>52</v>
      </c>
      <c r="C1046" s="26">
        <v>44631.353999999999</v>
      </c>
      <c r="D1046" s="2"/>
      <c r="E1046" s="29">
        <f>(C1046-C$7)/C$8</f>
        <v>2190.9993585409993</v>
      </c>
      <c r="F1046" s="29">
        <f>ROUND(2*E1046,0)/2</f>
        <v>2191</v>
      </c>
      <c r="G1046" s="28">
        <f>C1046-(C$7+C$8*F1046)</f>
        <v>-6.2320000142790377E-4</v>
      </c>
      <c r="H1046" s="29"/>
      <c r="I1046" s="29">
        <f>G1046</f>
        <v>-6.2320000142790377E-4</v>
      </c>
      <c r="J1046" s="29"/>
      <c r="K1046" s="29"/>
      <c r="L1046" s="29"/>
      <c r="N1046" s="29"/>
      <c r="O1046" s="29">
        <f ca="1">+C$11+C$12*F1046</f>
        <v>3.0321269835517559E-2</v>
      </c>
      <c r="P1046" s="29"/>
      <c r="Q1046" s="83">
        <f>+C1046-15018.5</f>
        <v>29612.853999999999</v>
      </c>
    </row>
    <row r="1047" spans="1:33" x14ac:dyDescent="0.2">
      <c r="A1047" s="29" t="s">
        <v>260</v>
      </c>
      <c r="B1047" s="29"/>
      <c r="C1047" s="28">
        <v>44631.355000000003</v>
      </c>
      <c r="D1047" s="28"/>
      <c r="E1047" s="1">
        <f>(C1047-C$7)/C$8</f>
        <v>2191.0003878397874</v>
      </c>
      <c r="F1047" s="1">
        <f>ROUND(2*E1047,0)/2</f>
        <v>2191</v>
      </c>
      <c r="G1047" s="2">
        <f>C1047-(C$7+C$8*F1047)</f>
        <v>3.7680000241380185E-4</v>
      </c>
      <c r="I1047" s="1">
        <f>G1047</f>
        <v>3.7680000241380185E-4</v>
      </c>
      <c r="Q1047" s="84">
        <f>+C1047-15018.5</f>
        <v>29612.855000000003</v>
      </c>
    </row>
    <row r="1048" spans="1:33" x14ac:dyDescent="0.2">
      <c r="A1048" s="29" t="s">
        <v>258</v>
      </c>
      <c r="B1048" s="29"/>
      <c r="C1048" s="28">
        <v>44633.298000000003</v>
      </c>
      <c r="D1048" s="28"/>
      <c r="E1048" s="1">
        <f>(C1048-C$7)/C$8</f>
        <v>2193.0003153771522</v>
      </c>
      <c r="F1048" s="1">
        <f>ROUND(2*E1048,0)/2</f>
        <v>2193</v>
      </c>
      <c r="G1048" s="2">
        <f>C1048-(C$7+C$8*F1048)</f>
        <v>3.0640000477433205E-4</v>
      </c>
      <c r="I1048" s="1">
        <f>G1048</f>
        <v>3.0640000477433205E-4</v>
      </c>
      <c r="Q1048" s="84">
        <f>+C1048-15018.5</f>
        <v>29614.798000000003</v>
      </c>
      <c r="AC1048" s="1">
        <v>9</v>
      </c>
      <c r="AE1048" s="1" t="s">
        <v>133</v>
      </c>
      <c r="AG1048" s="1" t="s">
        <v>134</v>
      </c>
    </row>
    <row r="1049" spans="1:33" x14ac:dyDescent="0.2">
      <c r="A1049" s="29" t="s">
        <v>258</v>
      </c>
      <c r="B1049" s="29"/>
      <c r="C1049" s="28">
        <v>44635.241000000002</v>
      </c>
      <c r="D1049" s="28"/>
      <c r="E1049" s="1">
        <f>(C1049-C$7)/C$8</f>
        <v>2195.000242914517</v>
      </c>
      <c r="F1049" s="1">
        <f>ROUND(2*E1049,0)/2</f>
        <v>2195</v>
      </c>
      <c r="G1049" s="2">
        <f>C1049-(C$7+C$8*F1049)</f>
        <v>2.3600000713486224E-4</v>
      </c>
      <c r="I1049" s="1">
        <f>G1049</f>
        <v>2.3600000713486224E-4</v>
      </c>
      <c r="Q1049" s="84">
        <f>+C1049-15018.5</f>
        <v>29616.741000000002</v>
      </c>
      <c r="AB1049" s="1" t="s">
        <v>236</v>
      </c>
      <c r="AC1049" s="1">
        <v>7</v>
      </c>
      <c r="AE1049" s="1" t="s">
        <v>145</v>
      </c>
      <c r="AG1049" s="1" t="s">
        <v>134</v>
      </c>
    </row>
    <row r="1050" spans="1:33" x14ac:dyDescent="0.2">
      <c r="A1050" s="29" t="s">
        <v>260</v>
      </c>
      <c r="B1050" s="29"/>
      <c r="C1050" s="28">
        <v>44636.213000000003</v>
      </c>
      <c r="D1050" s="28"/>
      <c r="E1050" s="1">
        <f>(C1050-C$7)/C$8</f>
        <v>2196.0007213325935</v>
      </c>
      <c r="F1050" s="1">
        <f>ROUND(2*E1050,0)/2</f>
        <v>2196</v>
      </c>
      <c r="G1050" s="2">
        <f>C1050-(C$7+C$8*F1050)</f>
        <v>7.0080000296002254E-4</v>
      </c>
      <c r="I1050" s="1">
        <f>G1050</f>
        <v>7.0080000296002254E-4</v>
      </c>
      <c r="Q1050" s="84">
        <f>+C1050-15018.5</f>
        <v>29617.713000000003</v>
      </c>
      <c r="AB1050" s="1" t="s">
        <v>236</v>
      </c>
      <c r="AC1050" s="1">
        <v>6</v>
      </c>
      <c r="AE1050" s="1" t="s">
        <v>145</v>
      </c>
      <c r="AG1050" s="1" t="s">
        <v>134</v>
      </c>
    </row>
    <row r="1051" spans="1:33" x14ac:dyDescent="0.2">
      <c r="A1051" s="29" t="s">
        <v>261</v>
      </c>
      <c r="B1051" s="29"/>
      <c r="C1051" s="28">
        <v>44829.546000000002</v>
      </c>
      <c r="D1051" s="28"/>
      <c r="E1051" s="1">
        <f>(C1051-C$7)/C$8</f>
        <v>2394.9981431449978</v>
      </c>
      <c r="F1051" s="1">
        <f>ROUND(2*E1051,0)/2</f>
        <v>2395</v>
      </c>
      <c r="G1051" s="2">
        <f>C1051-(C$7+C$8*F1051)</f>
        <v>-1.803999999538064E-3</v>
      </c>
      <c r="I1051" s="1">
        <f>G1051</f>
        <v>-1.803999999538064E-3</v>
      </c>
      <c r="Q1051" s="84">
        <f>+C1051-15018.5</f>
        <v>29811.046000000002</v>
      </c>
      <c r="AC1051" s="1">
        <v>8</v>
      </c>
      <c r="AE1051" s="1" t="s">
        <v>246</v>
      </c>
      <c r="AG1051" s="1" t="s">
        <v>134</v>
      </c>
    </row>
    <row r="1052" spans="1:33" x14ac:dyDescent="0.2">
      <c r="A1052" s="29" t="s">
        <v>261</v>
      </c>
      <c r="B1052" s="29"/>
      <c r="C1052" s="28">
        <v>44830.52</v>
      </c>
      <c r="D1052" s="28"/>
      <c r="E1052" s="1">
        <f>(C1052-C$7)/C$8</f>
        <v>2396.0006801606355</v>
      </c>
      <c r="F1052" s="1">
        <f>ROUND(2*E1052,0)/2</f>
        <v>2396</v>
      </c>
      <c r="G1052" s="2">
        <f>C1052-(C$7+C$8*F1052)</f>
        <v>6.6079999669454992E-4</v>
      </c>
      <c r="I1052" s="1">
        <f>G1052</f>
        <v>6.6079999669454992E-4</v>
      </c>
      <c r="Q1052" s="84">
        <f>+C1052-15018.5</f>
        <v>29812.019999999997</v>
      </c>
      <c r="AC1052" s="1">
        <v>7</v>
      </c>
      <c r="AE1052" s="1" t="s">
        <v>145</v>
      </c>
      <c r="AG1052" s="1" t="s">
        <v>134</v>
      </c>
    </row>
    <row r="1053" spans="1:33" x14ac:dyDescent="0.2">
      <c r="A1053" s="29" t="s">
        <v>261</v>
      </c>
      <c r="B1053" s="29"/>
      <c r="C1053" s="28">
        <v>44834.406999999999</v>
      </c>
      <c r="D1053" s="28"/>
      <c r="E1053" s="1">
        <f>(C1053-C$7)/C$8</f>
        <v>2400.0015645341532</v>
      </c>
      <c r="F1053" s="1">
        <f>ROUND(2*E1053,0)/2</f>
        <v>2400</v>
      </c>
      <c r="G1053" s="2">
        <f>C1053-(C$7+C$8*F1053)</f>
        <v>1.5199999979813583E-3</v>
      </c>
      <c r="I1053" s="1">
        <f>G1053</f>
        <v>1.5199999979813583E-3</v>
      </c>
      <c r="Q1053" s="84">
        <f>+C1053-15018.5</f>
        <v>29815.906999999999</v>
      </c>
      <c r="AC1053" s="1">
        <v>11</v>
      </c>
      <c r="AE1053" s="1" t="s">
        <v>145</v>
      </c>
      <c r="AG1053" s="1" t="s">
        <v>134</v>
      </c>
    </row>
    <row r="1054" spans="1:33" x14ac:dyDescent="0.2">
      <c r="A1054" s="29" t="s">
        <v>261</v>
      </c>
      <c r="B1054" s="29"/>
      <c r="C1054" s="28">
        <v>44835.377999999997</v>
      </c>
      <c r="D1054" s="28"/>
      <c r="E1054" s="1">
        <f>(C1054-C$7)/C$8</f>
        <v>2401.0010136534415</v>
      </c>
      <c r="F1054" s="1">
        <f>ROUND(2*E1054,0)/2</f>
        <v>2401</v>
      </c>
      <c r="G1054" s="2">
        <f>C1054-(C$7+C$8*F1054)</f>
        <v>9.8479999724077061E-4</v>
      </c>
      <c r="I1054" s="1">
        <f>G1054</f>
        <v>9.8479999724077061E-4</v>
      </c>
      <c r="Q1054" s="84">
        <f>+C1054-15018.5</f>
        <v>29816.877999999997</v>
      </c>
      <c r="AC1054" s="1">
        <v>7</v>
      </c>
      <c r="AE1054" s="1" t="s">
        <v>145</v>
      </c>
      <c r="AG1054" s="1" t="s">
        <v>134</v>
      </c>
    </row>
    <row r="1055" spans="1:33" x14ac:dyDescent="0.2">
      <c r="A1055" s="29" t="s">
        <v>220</v>
      </c>
      <c r="B1055" s="29"/>
      <c r="C1055" s="28">
        <v>44852.862999999998</v>
      </c>
      <c r="D1055" s="28"/>
      <c r="E1055" s="1">
        <f>(C1055-C$7)/C$8</f>
        <v>2418.9983028921647</v>
      </c>
      <c r="F1055" s="1">
        <f>ROUND(2*E1055,0)/2</f>
        <v>2419</v>
      </c>
      <c r="G1055" s="2">
        <f>C1055-(C$7+C$8*F1055)</f>
        <v>-1.6487999964738265E-3</v>
      </c>
      <c r="I1055" s="1">
        <f>G1055</f>
        <v>-1.6487999964738265E-3</v>
      </c>
      <c r="Q1055" s="84">
        <f>+C1055-15018.5</f>
        <v>29834.362999999998</v>
      </c>
      <c r="AC1055" s="1">
        <v>6</v>
      </c>
      <c r="AE1055" s="1" t="s">
        <v>145</v>
      </c>
      <c r="AG1055" s="1" t="s">
        <v>134</v>
      </c>
    </row>
    <row r="1056" spans="1:33" x14ac:dyDescent="0.2">
      <c r="A1056" s="29" t="s">
        <v>220</v>
      </c>
      <c r="B1056" s="29"/>
      <c r="C1056" s="28">
        <v>44884.925999999999</v>
      </c>
      <c r="D1056" s="28"/>
      <c r="E1056" s="1">
        <f>(C1056-C$7)/C$8</f>
        <v>2452.000709804443</v>
      </c>
      <c r="F1056" s="1">
        <f>ROUND(2*E1056,0)/2</f>
        <v>2452</v>
      </c>
      <c r="G1056" s="2">
        <f>C1056-(C$7+C$8*F1056)</f>
        <v>6.8960000498918816E-4</v>
      </c>
      <c r="I1056" s="1">
        <f>G1056</f>
        <v>6.8960000498918816E-4</v>
      </c>
      <c r="Q1056" s="84">
        <f>+C1056-15018.5</f>
        <v>29866.425999999999</v>
      </c>
    </row>
    <row r="1057" spans="1:33" x14ac:dyDescent="0.2">
      <c r="A1057" s="29" t="s">
        <v>262</v>
      </c>
      <c r="B1057" s="29"/>
      <c r="C1057" s="28">
        <v>44902.42</v>
      </c>
      <c r="D1057" s="28"/>
      <c r="E1057" s="1">
        <f>(C1057-C$7)/C$8</f>
        <v>2470.0072627322206</v>
      </c>
      <c r="F1057" s="1">
        <f>ROUND(2*E1057,0)/2</f>
        <v>2470</v>
      </c>
      <c r="G1057" s="2">
        <f>C1057-(C$7+C$8*F1057)</f>
        <v>7.056000002194196E-3</v>
      </c>
      <c r="I1057" s="1">
        <f>G1057</f>
        <v>7.056000002194196E-3</v>
      </c>
      <c r="Q1057" s="84">
        <f>+C1057-15018.5</f>
        <v>29883.919999999998</v>
      </c>
    </row>
    <row r="1058" spans="1:33" x14ac:dyDescent="0.2">
      <c r="A1058" s="29" t="s">
        <v>262</v>
      </c>
      <c r="B1058" s="29"/>
      <c r="C1058" s="28">
        <v>44903.385999999999</v>
      </c>
      <c r="D1058" s="28"/>
      <c r="E1058" s="1">
        <f>(C1058-C$7)/C$8</f>
        <v>2471.0015653575915</v>
      </c>
      <c r="F1058" s="1">
        <f>ROUND(2*E1058,0)/2</f>
        <v>2471</v>
      </c>
      <c r="G1058" s="2">
        <f>C1058-(C$7+C$8*F1058)</f>
        <v>1.520800004072953E-3</v>
      </c>
      <c r="I1058" s="1">
        <f>G1058</f>
        <v>1.520800004072953E-3</v>
      </c>
      <c r="Q1058" s="84">
        <f>+C1058-15018.5</f>
        <v>29884.885999999999</v>
      </c>
      <c r="AC1058" s="1">
        <v>7</v>
      </c>
      <c r="AE1058" s="1" t="s">
        <v>246</v>
      </c>
      <c r="AG1058" s="1" t="s">
        <v>134</v>
      </c>
    </row>
    <row r="1059" spans="1:33" x14ac:dyDescent="0.2">
      <c r="A1059" s="29" t="s">
        <v>262</v>
      </c>
      <c r="B1059" s="29"/>
      <c r="C1059" s="28">
        <v>44906.3</v>
      </c>
      <c r="D1059" s="28"/>
      <c r="E1059" s="1">
        <f>(C1059-C$7)/C$8</f>
        <v>2474.0009420142524</v>
      </c>
      <c r="F1059" s="1">
        <f>ROUND(2*E1059,0)/2</f>
        <v>2474</v>
      </c>
      <c r="G1059" s="2">
        <f>C1059-(C$7+C$8*F1059)</f>
        <v>9.152000056928955E-4</v>
      </c>
      <c r="I1059" s="1">
        <f>G1059</f>
        <v>9.152000056928955E-4</v>
      </c>
      <c r="Q1059" s="84">
        <f>+C1059-15018.5</f>
        <v>29887.800000000003</v>
      </c>
      <c r="AC1059" s="1">
        <v>10</v>
      </c>
      <c r="AE1059" s="1" t="s">
        <v>246</v>
      </c>
      <c r="AG1059" s="1" t="s">
        <v>134</v>
      </c>
    </row>
    <row r="1060" spans="1:33" x14ac:dyDescent="0.2">
      <c r="A1060" s="29" t="s">
        <v>262</v>
      </c>
      <c r="B1060" s="29"/>
      <c r="C1060" s="28">
        <v>44906.300999999999</v>
      </c>
      <c r="D1060" s="28"/>
      <c r="E1060" s="1">
        <f>(C1060-C$7)/C$8</f>
        <v>2474.0019713130328</v>
      </c>
      <c r="F1060" s="1">
        <f>ROUND(2*E1060,0)/2</f>
        <v>2474</v>
      </c>
      <c r="G1060" s="2">
        <f>C1060-(C$7+C$8*F1060)</f>
        <v>1.9152000022586435E-3</v>
      </c>
      <c r="I1060" s="1">
        <f>G1060</f>
        <v>1.9152000022586435E-3</v>
      </c>
      <c r="Q1060" s="84">
        <f>+C1060-15018.5</f>
        <v>29887.800999999999</v>
      </c>
      <c r="AB1060" s="1" t="s">
        <v>236</v>
      </c>
      <c r="AC1060" s="1">
        <v>11</v>
      </c>
      <c r="AE1060" s="1" t="s">
        <v>246</v>
      </c>
      <c r="AG1060" s="1" t="s">
        <v>134</v>
      </c>
    </row>
    <row r="1061" spans="1:33" x14ac:dyDescent="0.2">
      <c r="A1061" s="29" t="s">
        <v>263</v>
      </c>
      <c r="B1061" s="29"/>
      <c r="C1061" s="28">
        <v>44942.243999999999</v>
      </c>
      <c r="D1061" s="28"/>
      <c r="E1061" s="1">
        <f>(C1061-C$7)/C$8</f>
        <v>2510.9980575073359</v>
      </c>
      <c r="F1061" s="1">
        <f>ROUND(2*E1061,0)/2</f>
        <v>2511</v>
      </c>
      <c r="G1061" s="2">
        <f>C1061-(C$7+C$8*F1061)</f>
        <v>-1.8872000000556E-3</v>
      </c>
      <c r="I1061" s="1">
        <f>G1061</f>
        <v>-1.8872000000556E-3</v>
      </c>
      <c r="Q1061" s="84">
        <f>+C1061-15018.5</f>
        <v>29923.743999999999</v>
      </c>
      <c r="AC1061" s="1">
        <v>7</v>
      </c>
      <c r="AE1061" s="1" t="s">
        <v>145</v>
      </c>
      <c r="AG1061" s="1" t="s">
        <v>134</v>
      </c>
    </row>
    <row r="1062" spans="1:33" x14ac:dyDescent="0.2">
      <c r="A1062" s="29" t="s">
        <v>263</v>
      </c>
      <c r="B1062" s="29"/>
      <c r="C1062" s="28">
        <v>44942.248</v>
      </c>
      <c r="D1062" s="28"/>
      <c r="E1062" s="1">
        <f>(C1062-C$7)/C$8</f>
        <v>2511.0021747024725</v>
      </c>
      <c r="F1062" s="1">
        <f>ROUND(2*E1062,0)/2</f>
        <v>2511</v>
      </c>
      <c r="G1062" s="2">
        <f>C1062-(C$7+C$8*F1062)</f>
        <v>2.1128000007593073E-3</v>
      </c>
      <c r="I1062" s="1">
        <f>G1062</f>
        <v>2.1128000007593073E-3</v>
      </c>
      <c r="Q1062" s="84">
        <f>+C1062-15018.5</f>
        <v>29923.748</v>
      </c>
      <c r="AB1062" s="1" t="s">
        <v>236</v>
      </c>
      <c r="AC1062" s="1">
        <v>5</v>
      </c>
      <c r="AE1062" s="1" t="s">
        <v>264</v>
      </c>
      <c r="AG1062" s="1" t="s">
        <v>134</v>
      </c>
    </row>
    <row r="1063" spans="1:33" x14ac:dyDescent="0.2">
      <c r="A1063" s="29" t="s">
        <v>263</v>
      </c>
      <c r="B1063" s="29"/>
      <c r="C1063" s="28">
        <v>44942.249000000003</v>
      </c>
      <c r="D1063" s="28"/>
      <c r="E1063" s="1">
        <f>(C1063-C$7)/C$8</f>
        <v>2511.0032040012607</v>
      </c>
      <c r="F1063" s="1">
        <f>ROUND(2*E1063,0)/2</f>
        <v>2511</v>
      </c>
      <c r="G1063" s="2">
        <f>C1063-(C$7+C$8*F1063)</f>
        <v>3.1128000046010129E-3</v>
      </c>
      <c r="I1063" s="1">
        <f>G1063</f>
        <v>3.1128000046010129E-3</v>
      </c>
      <c r="Q1063" s="84">
        <f>+C1063-15018.5</f>
        <v>29923.749000000003</v>
      </c>
      <c r="AB1063" s="1" t="s">
        <v>236</v>
      </c>
      <c r="AC1063" s="1">
        <v>5</v>
      </c>
      <c r="AE1063" s="1" t="s">
        <v>265</v>
      </c>
      <c r="AG1063" s="1" t="s">
        <v>134</v>
      </c>
    </row>
    <row r="1064" spans="1:33" x14ac:dyDescent="0.2">
      <c r="A1064" s="29" t="s">
        <v>263</v>
      </c>
      <c r="B1064" s="29"/>
      <c r="C1064" s="28">
        <v>44942.25</v>
      </c>
      <c r="D1064" s="28"/>
      <c r="E1064" s="1">
        <f>(C1064-C$7)/C$8</f>
        <v>2511.0042333000411</v>
      </c>
      <c r="F1064" s="1">
        <f>ROUND(2*E1064,0)/2</f>
        <v>2511</v>
      </c>
      <c r="G1064" s="2">
        <f>C1064-(C$7+C$8*F1064)</f>
        <v>4.1128000011667609E-3</v>
      </c>
      <c r="I1064" s="1">
        <f>G1064</f>
        <v>4.1128000011667609E-3</v>
      </c>
      <c r="Q1064" s="84">
        <f>+C1064-15018.5</f>
        <v>29923.75</v>
      </c>
      <c r="AB1064" s="1" t="s">
        <v>236</v>
      </c>
      <c r="AC1064" s="1">
        <v>5</v>
      </c>
      <c r="AE1064" s="1" t="s">
        <v>266</v>
      </c>
      <c r="AG1064" s="1" t="s">
        <v>134</v>
      </c>
    </row>
    <row r="1065" spans="1:33" x14ac:dyDescent="0.2">
      <c r="A1065" s="29" t="s">
        <v>220</v>
      </c>
      <c r="B1065" s="29"/>
      <c r="C1065" s="28">
        <v>44957.79</v>
      </c>
      <c r="D1065" s="28"/>
      <c r="E1065" s="1">
        <f>(C1065-C$7)/C$8</f>
        <v>2526.9995364038309</v>
      </c>
      <c r="F1065" s="1">
        <f>ROUND(2*E1065,0)/2</f>
        <v>2527</v>
      </c>
      <c r="G1065" s="2">
        <f>C1065-(C$7+C$8*F1065)</f>
        <v>-4.5039999531581998E-4</v>
      </c>
      <c r="I1065" s="1">
        <f>G1065</f>
        <v>-4.5039999531581998E-4</v>
      </c>
      <c r="Q1065" s="84">
        <f>+C1065-15018.5</f>
        <v>29939.29</v>
      </c>
      <c r="AB1065" s="1" t="s">
        <v>236</v>
      </c>
      <c r="AC1065" s="1">
        <v>5</v>
      </c>
      <c r="AE1065" s="1" t="s">
        <v>267</v>
      </c>
      <c r="AG1065" s="1" t="s">
        <v>134</v>
      </c>
    </row>
    <row r="1066" spans="1:33" x14ac:dyDescent="0.2">
      <c r="A1066" s="29" t="s">
        <v>268</v>
      </c>
      <c r="B1066" s="29"/>
      <c r="C1066" s="28">
        <v>44970.417000000001</v>
      </c>
      <c r="D1066" s="28"/>
      <c r="E1066" s="1">
        <f>(C1066-C$7)/C$8</f>
        <v>2539.9964921497476</v>
      </c>
      <c r="F1066" s="1">
        <f>ROUND(2*E1066,0)/2</f>
        <v>2540</v>
      </c>
      <c r="G1066" s="2">
        <f>C1066-(C$7+C$8*F1066)</f>
        <v>-3.4079999968525954E-3</v>
      </c>
      <c r="I1066" s="1">
        <f>G1066</f>
        <v>-3.4079999968525954E-3</v>
      </c>
      <c r="Q1066" s="84">
        <f>+C1066-15018.5</f>
        <v>29951.917000000001</v>
      </c>
    </row>
    <row r="1067" spans="1:33" x14ac:dyDescent="0.2">
      <c r="A1067" s="29" t="s">
        <v>263</v>
      </c>
      <c r="B1067" s="29"/>
      <c r="C1067" s="28">
        <v>44970.419000000002</v>
      </c>
      <c r="D1067" s="28"/>
      <c r="E1067" s="1">
        <f>(C1067-C$7)/C$8</f>
        <v>2539.9985507473161</v>
      </c>
      <c r="F1067" s="1">
        <f>ROUND(2*E1067,0)/2</f>
        <v>2540</v>
      </c>
      <c r="G1067" s="2">
        <f>C1067-(C$7+C$8*F1067)</f>
        <v>-1.4079999964451417E-3</v>
      </c>
      <c r="I1067" s="1">
        <f>G1067</f>
        <v>-1.4079999964451417E-3</v>
      </c>
      <c r="Q1067" s="84">
        <f>+C1067-15018.5</f>
        <v>29951.919000000002</v>
      </c>
      <c r="AB1067" s="1" t="s">
        <v>236</v>
      </c>
      <c r="AG1067" s="1" t="s">
        <v>241</v>
      </c>
    </row>
    <row r="1068" spans="1:33" x14ac:dyDescent="0.2">
      <c r="A1068" s="29" t="s">
        <v>263</v>
      </c>
      <c r="B1068" s="29"/>
      <c r="C1068" s="28">
        <v>44971.385999999999</v>
      </c>
      <c r="D1068" s="28"/>
      <c r="E1068" s="1">
        <f>(C1068-C$7)/C$8</f>
        <v>2540.9938826714674</v>
      </c>
      <c r="F1068" s="1">
        <f>ROUND(2*E1068,0)/2</f>
        <v>2541</v>
      </c>
      <c r="G1068" s="2">
        <f>C1068-(C$7+C$8*F1068)</f>
        <v>-5.9431999980006367E-3</v>
      </c>
      <c r="I1068" s="1">
        <f>G1068</f>
        <v>-5.9431999980006367E-3</v>
      </c>
      <c r="Q1068" s="84">
        <f>+C1068-15018.5</f>
        <v>29952.885999999999</v>
      </c>
      <c r="AB1068" s="1" t="s">
        <v>236</v>
      </c>
      <c r="AC1068" s="1">
        <v>11</v>
      </c>
      <c r="AE1068" s="1" t="s">
        <v>246</v>
      </c>
      <c r="AG1068" s="1" t="s">
        <v>134</v>
      </c>
    </row>
    <row r="1069" spans="1:33" x14ac:dyDescent="0.2">
      <c r="A1069" s="29" t="s">
        <v>220</v>
      </c>
      <c r="B1069" s="29"/>
      <c r="C1069" s="28">
        <v>44995.678</v>
      </c>
      <c r="D1069" s="28"/>
      <c r="E1069" s="1">
        <f>(C1069-C$7)/C$8</f>
        <v>2565.997608733067</v>
      </c>
      <c r="F1069" s="1">
        <f>ROUND(2*E1069,0)/2</f>
        <v>2566</v>
      </c>
      <c r="G1069" s="2">
        <f>C1069-(C$7+C$8*F1069)</f>
        <v>-2.3231999948620796E-3</v>
      </c>
      <c r="I1069" s="1">
        <f>G1069</f>
        <v>-2.3231999948620796E-3</v>
      </c>
      <c r="Q1069" s="84">
        <f>+C1069-15018.5</f>
        <v>29977.178</v>
      </c>
      <c r="AB1069" s="1" t="s">
        <v>236</v>
      </c>
      <c r="AC1069" s="1">
        <v>9</v>
      </c>
      <c r="AE1069" s="1" t="s">
        <v>246</v>
      </c>
      <c r="AG1069" s="1" t="s">
        <v>134</v>
      </c>
    </row>
    <row r="1070" spans="1:33" x14ac:dyDescent="0.2">
      <c r="A1070" s="29" t="s">
        <v>269</v>
      </c>
      <c r="B1070" s="29"/>
      <c r="C1070" s="28">
        <v>45007.336000000003</v>
      </c>
      <c r="D1070" s="28"/>
      <c r="E1070" s="1">
        <f>(C1070-C$7)/C$8</f>
        <v>2577.9971739572638</v>
      </c>
      <c r="F1070" s="1">
        <f>ROUND(2*E1070,0)/2</f>
        <v>2578</v>
      </c>
      <c r="G1070" s="2">
        <f>C1070-(C$7+C$8*F1070)</f>
        <v>-2.7455999952508137E-3</v>
      </c>
      <c r="I1070" s="1">
        <f>G1070</f>
        <v>-2.7455999952508137E-3</v>
      </c>
      <c r="Q1070" s="84">
        <f>+C1070-15018.5</f>
        <v>29988.836000000003</v>
      </c>
    </row>
    <row r="1071" spans="1:33" x14ac:dyDescent="0.2">
      <c r="A1071" s="29" t="s">
        <v>269</v>
      </c>
      <c r="B1071" s="29"/>
      <c r="C1071" s="28">
        <v>45008.309000000001</v>
      </c>
      <c r="D1071" s="28"/>
      <c r="E1071" s="1">
        <f>(C1071-C$7)/C$8</f>
        <v>2578.9986816741207</v>
      </c>
      <c r="F1071" s="1">
        <f>ROUND(2*E1071,0)/2</f>
        <v>2579</v>
      </c>
      <c r="G1071" s="2">
        <f>C1071-(C$7+C$8*F1071)</f>
        <v>-1.2807999955839477E-3</v>
      </c>
      <c r="I1071" s="1">
        <f>G1071</f>
        <v>-1.2807999955839477E-3</v>
      </c>
      <c r="Q1071" s="84">
        <f>+C1071-15018.5</f>
        <v>29989.809000000001</v>
      </c>
      <c r="AC1071" s="1">
        <v>10</v>
      </c>
      <c r="AE1071" s="1" t="s">
        <v>246</v>
      </c>
      <c r="AG1071" s="1" t="s">
        <v>134</v>
      </c>
    </row>
    <row r="1072" spans="1:33" x14ac:dyDescent="0.2">
      <c r="A1072" s="29" t="s">
        <v>269</v>
      </c>
      <c r="B1072" s="29"/>
      <c r="C1072" s="28">
        <v>45009.281000000003</v>
      </c>
      <c r="D1072" s="28"/>
      <c r="E1072" s="1">
        <f>(C1072-C$7)/C$8</f>
        <v>2579.9991600921971</v>
      </c>
      <c r="F1072" s="1">
        <f>ROUND(2*E1072,0)/2</f>
        <v>2580</v>
      </c>
      <c r="G1072" s="2">
        <f>C1072-(C$7+C$8*F1072)</f>
        <v>-8.1599999248282984E-4</v>
      </c>
      <c r="I1072" s="1">
        <f>G1072</f>
        <v>-8.1599999248282984E-4</v>
      </c>
      <c r="Q1072" s="84">
        <f>+C1072-15018.5</f>
        <v>29990.781000000003</v>
      </c>
      <c r="AC1072" s="1">
        <v>14</v>
      </c>
      <c r="AE1072" s="1" t="s">
        <v>246</v>
      </c>
      <c r="AG1072" s="1" t="s">
        <v>134</v>
      </c>
    </row>
    <row r="1073" spans="1:33" x14ac:dyDescent="0.2">
      <c r="A1073" s="29" t="s">
        <v>269</v>
      </c>
      <c r="B1073" s="29"/>
      <c r="C1073" s="28">
        <v>45010.252</v>
      </c>
      <c r="D1073" s="28"/>
      <c r="E1073" s="1">
        <f>(C1073-C$7)/C$8</f>
        <v>2580.9986092114855</v>
      </c>
      <c r="F1073" s="1">
        <f>ROUND(2*E1073,0)/2</f>
        <v>2581</v>
      </c>
      <c r="G1073" s="2">
        <f>C1073-(C$7+C$8*F1073)</f>
        <v>-1.3512000004993752E-3</v>
      </c>
      <c r="I1073" s="1">
        <f>G1073</f>
        <v>-1.3512000004993752E-3</v>
      </c>
      <c r="Q1073" s="84">
        <f>+C1073-15018.5</f>
        <v>29991.752</v>
      </c>
      <c r="AC1073" s="1">
        <v>13</v>
      </c>
      <c r="AE1073" s="1" t="s">
        <v>246</v>
      </c>
      <c r="AG1073" s="1" t="s">
        <v>134</v>
      </c>
    </row>
    <row r="1074" spans="1:33" x14ac:dyDescent="0.2">
      <c r="A1074" s="29" t="s">
        <v>269</v>
      </c>
      <c r="B1074" s="29"/>
      <c r="C1074" s="28">
        <v>45010.252999999997</v>
      </c>
      <c r="D1074" s="28"/>
      <c r="E1074" s="1">
        <f>(C1074-C$7)/C$8</f>
        <v>2580.9996385102663</v>
      </c>
      <c r="F1074" s="1">
        <f>ROUND(2*E1074,0)/2</f>
        <v>2581</v>
      </c>
      <c r="G1074" s="2">
        <f>C1074-(C$7+C$8*F1074)</f>
        <v>-3.5120000393362716E-4</v>
      </c>
      <c r="I1074" s="1">
        <f>G1074</f>
        <v>-3.5120000393362716E-4</v>
      </c>
      <c r="Q1074" s="84">
        <f>+C1074-15018.5</f>
        <v>29991.752999999997</v>
      </c>
      <c r="AC1074" s="1">
        <v>9</v>
      </c>
      <c r="AE1074" s="1" t="s">
        <v>190</v>
      </c>
      <c r="AG1074" s="1" t="s">
        <v>134</v>
      </c>
    </row>
    <row r="1075" spans="1:33" x14ac:dyDescent="0.2">
      <c r="A1075" s="29" t="s">
        <v>270</v>
      </c>
      <c r="B1075" s="29"/>
      <c r="C1075" s="28">
        <v>45169.582000000002</v>
      </c>
      <c r="D1075" s="28"/>
      <c r="E1075" s="1">
        <f>(C1075-C$7)/C$8</f>
        <v>2744.996784470603</v>
      </c>
      <c r="F1075" s="1">
        <f>ROUND(2*E1075,0)/2</f>
        <v>2745</v>
      </c>
      <c r="G1075" s="2">
        <f>C1075-(C$7+C$8*F1075)</f>
        <v>-3.1239999952958897E-3</v>
      </c>
      <c r="I1075" s="1">
        <f>G1075</f>
        <v>-3.1239999952958897E-3</v>
      </c>
      <c r="Q1075" s="84">
        <f>+C1075-15018.5</f>
        <v>30151.082000000002</v>
      </c>
      <c r="AC1075" s="1">
        <v>5</v>
      </c>
      <c r="AE1075" s="1" t="s">
        <v>246</v>
      </c>
      <c r="AG1075" s="1" t="s">
        <v>134</v>
      </c>
    </row>
    <row r="1076" spans="1:33" x14ac:dyDescent="0.2">
      <c r="A1076" s="26" t="s">
        <v>271</v>
      </c>
      <c r="B1076" s="27" t="s">
        <v>52</v>
      </c>
      <c r="C1076" s="26">
        <v>45205.525999999998</v>
      </c>
      <c r="D1076" s="2"/>
      <c r="E1076" s="29">
        <f>(C1076-C$7)/C$8</f>
        <v>2781.9938999636865</v>
      </c>
      <c r="F1076" s="29">
        <f>ROUND(2*E1076,0)/2</f>
        <v>2782</v>
      </c>
      <c r="G1076" s="28">
        <f>C1076-(C$7+C$8*F1076)</f>
        <v>-5.9264000010443851E-3</v>
      </c>
      <c r="H1076" s="29"/>
      <c r="I1076" s="29">
        <f>G1076</f>
        <v>-5.9264000010443851E-3</v>
      </c>
      <c r="J1076" s="29"/>
      <c r="K1076" s="29"/>
      <c r="L1076" s="29"/>
      <c r="N1076" s="29"/>
      <c r="O1076" s="29">
        <f ca="1">+C$11+C$12*F1076</f>
        <v>2.4936506792283052E-2</v>
      </c>
      <c r="P1076" s="29"/>
      <c r="Q1076" s="83">
        <f>+C1076-15018.5</f>
        <v>30187.025999999998</v>
      </c>
      <c r="AC1076" s="1">
        <v>11</v>
      </c>
      <c r="AE1076" s="1" t="s">
        <v>145</v>
      </c>
      <c r="AG1076" s="1" t="s">
        <v>134</v>
      </c>
    </row>
    <row r="1077" spans="1:33" x14ac:dyDescent="0.2">
      <c r="A1077" s="26" t="s">
        <v>271</v>
      </c>
      <c r="B1077" s="27" t="s">
        <v>52</v>
      </c>
      <c r="C1077" s="26">
        <v>45205.527000000002</v>
      </c>
      <c r="D1077" s="2"/>
      <c r="E1077" s="29">
        <f>(C1077-C$7)/C$8</f>
        <v>2781.9949292624747</v>
      </c>
      <c r="F1077" s="29">
        <f>ROUND(2*E1077,0)/2</f>
        <v>2782</v>
      </c>
      <c r="G1077" s="28">
        <f>C1077-(C$7+C$8*F1077)</f>
        <v>-4.9263999972026795E-3</v>
      </c>
      <c r="H1077" s="29"/>
      <c r="I1077" s="29">
        <f>G1077</f>
        <v>-4.9263999972026795E-3</v>
      </c>
      <c r="J1077" s="29"/>
      <c r="K1077" s="29"/>
      <c r="L1077" s="29"/>
      <c r="N1077" s="29"/>
      <c r="O1077" s="29">
        <f ca="1">+C$11+C$12*F1077</f>
        <v>2.4936506792283052E-2</v>
      </c>
      <c r="P1077" s="29"/>
      <c r="Q1077" s="83">
        <f>+C1077-15018.5</f>
        <v>30187.027000000002</v>
      </c>
    </row>
    <row r="1078" spans="1:33" x14ac:dyDescent="0.2">
      <c r="A1078" s="26" t="s">
        <v>271</v>
      </c>
      <c r="B1078" s="27" t="s">
        <v>52</v>
      </c>
      <c r="C1078" s="26">
        <v>45205.531999999999</v>
      </c>
      <c r="D1078" s="2"/>
      <c r="E1078" s="29">
        <f>(C1078-C$7)/C$8</f>
        <v>2782.0000757563921</v>
      </c>
      <c r="F1078" s="29">
        <f>ROUND(2*E1078,0)/2</f>
        <v>2782</v>
      </c>
      <c r="G1078" s="28">
        <f>C1078-(C$7+C$8*F1078)</f>
        <v>7.3600000177975744E-5</v>
      </c>
      <c r="H1078" s="29"/>
      <c r="I1078" s="29">
        <f>G1078</f>
        <v>7.3600000177975744E-5</v>
      </c>
      <c r="J1078" s="29"/>
      <c r="K1078" s="29"/>
      <c r="L1078" s="29"/>
      <c r="N1078" s="29"/>
      <c r="O1078" s="29">
        <f ca="1">+C$11+C$12*F1078</f>
        <v>2.4936506792283052E-2</v>
      </c>
      <c r="P1078" s="29"/>
      <c r="Q1078" s="83">
        <f>+C1078-15018.5</f>
        <v>30187.031999999999</v>
      </c>
    </row>
    <row r="1079" spans="1:33" x14ac:dyDescent="0.2">
      <c r="A1079" s="26" t="s">
        <v>271</v>
      </c>
      <c r="B1079" s="27" t="s">
        <v>52</v>
      </c>
      <c r="C1079" s="26">
        <v>45205.533000000003</v>
      </c>
      <c r="D1079" s="2"/>
      <c r="E1079" s="29">
        <f>(C1079-C$7)/C$8</f>
        <v>2782.0011050551798</v>
      </c>
      <c r="F1079" s="29">
        <f>ROUND(2*E1079,0)/2</f>
        <v>2782</v>
      </c>
      <c r="G1079" s="28">
        <f>C1079-(C$7+C$8*F1079)</f>
        <v>1.0736000040196814E-3</v>
      </c>
      <c r="H1079" s="29"/>
      <c r="I1079" s="29">
        <f>G1079</f>
        <v>1.0736000040196814E-3</v>
      </c>
      <c r="J1079" s="29"/>
      <c r="K1079" s="29"/>
      <c r="L1079" s="29"/>
      <c r="N1079" s="29"/>
      <c r="O1079" s="29">
        <f ca="1">+C$11+C$12*F1079</f>
        <v>2.4936506792283052E-2</v>
      </c>
      <c r="P1079" s="29"/>
      <c r="Q1079" s="83">
        <f>+C1079-15018.5</f>
        <v>30187.033000000003</v>
      </c>
    </row>
    <row r="1080" spans="1:33" x14ac:dyDescent="0.2">
      <c r="A1080" s="29" t="s">
        <v>272</v>
      </c>
      <c r="B1080" s="29"/>
      <c r="C1080" s="28">
        <v>45207.476000000002</v>
      </c>
      <c r="D1080" s="28"/>
      <c r="E1080" s="1">
        <f>(C1080-C$7)/C$8</f>
        <v>2784.001032592545</v>
      </c>
      <c r="F1080" s="1">
        <f>ROUND(2*E1080,0)/2</f>
        <v>2784</v>
      </c>
      <c r="G1080" s="2">
        <f>C1080-(C$7+C$8*F1080)</f>
        <v>1.0032000063802116E-3</v>
      </c>
      <c r="I1080" s="1">
        <f>G1080</f>
        <v>1.0032000063802116E-3</v>
      </c>
      <c r="Q1080" s="84">
        <f>+C1080-15018.5</f>
        <v>30188.976000000002</v>
      </c>
    </row>
    <row r="1081" spans="1:33" x14ac:dyDescent="0.2">
      <c r="A1081" s="26" t="s">
        <v>271</v>
      </c>
      <c r="B1081" s="27" t="s">
        <v>52</v>
      </c>
      <c r="C1081" s="26">
        <v>45207.476999999999</v>
      </c>
      <c r="D1081" s="2"/>
      <c r="E1081" s="29">
        <f>(C1081-C$7)/C$8</f>
        <v>2784.0020618913254</v>
      </c>
      <c r="F1081" s="29">
        <f>ROUND(2*E1081,0)/2</f>
        <v>2784</v>
      </c>
      <c r="G1081" s="28">
        <f>C1081-(C$7+C$8*F1081)</f>
        <v>2.0032000029459596E-3</v>
      </c>
      <c r="H1081" s="29"/>
      <c r="I1081" s="29">
        <f>G1081</f>
        <v>2.0032000029459596E-3</v>
      </c>
      <c r="J1081" s="29"/>
      <c r="K1081" s="29"/>
      <c r="L1081" s="29"/>
      <c r="N1081" s="29"/>
      <c r="O1081" s="29">
        <f ca="1">+C$11+C$12*F1081</f>
        <v>2.4918284243913395E-2</v>
      </c>
      <c r="P1081" s="29"/>
      <c r="Q1081" s="83">
        <f>+C1081-15018.5</f>
        <v>30188.976999999999</v>
      </c>
      <c r="AC1081" s="1">
        <v>9</v>
      </c>
      <c r="AE1081" s="1" t="s">
        <v>133</v>
      </c>
      <c r="AG1081" s="1" t="s">
        <v>134</v>
      </c>
    </row>
    <row r="1082" spans="1:33" x14ac:dyDescent="0.2">
      <c r="A1082" s="26" t="s">
        <v>271</v>
      </c>
      <c r="B1082" s="27" t="s">
        <v>52</v>
      </c>
      <c r="C1082" s="26">
        <v>45207.478999999999</v>
      </c>
      <c r="D1082" s="2"/>
      <c r="E1082" s="29">
        <f>(C1082-C$7)/C$8</f>
        <v>2784.0041204888939</v>
      </c>
      <c r="F1082" s="29">
        <f>ROUND(2*E1082,0)/2</f>
        <v>2784</v>
      </c>
      <c r="G1082" s="28">
        <f>C1082-(C$7+C$8*F1082)</f>
        <v>4.0032000033534132E-3</v>
      </c>
      <c r="H1082" s="29"/>
      <c r="I1082" s="29">
        <f>G1082</f>
        <v>4.0032000033534132E-3</v>
      </c>
      <c r="J1082" s="29"/>
      <c r="K1082" s="29"/>
      <c r="L1082" s="29"/>
      <c r="N1082" s="29"/>
      <c r="O1082" s="29">
        <f ca="1">+C$11+C$12*F1082</f>
        <v>2.4918284243913395E-2</v>
      </c>
      <c r="P1082" s="29"/>
      <c r="Q1082" s="83">
        <f>+C1082-15018.5</f>
        <v>30188.978999999999</v>
      </c>
    </row>
    <row r="1083" spans="1:33" x14ac:dyDescent="0.2">
      <c r="A1083" s="26" t="s">
        <v>271</v>
      </c>
      <c r="B1083" s="27" t="s">
        <v>52</v>
      </c>
      <c r="C1083" s="26">
        <v>45207.48</v>
      </c>
      <c r="D1083" s="2"/>
      <c r="E1083" s="29">
        <f>(C1083-C$7)/C$8</f>
        <v>2784.0051497876816</v>
      </c>
      <c r="F1083" s="29">
        <f>ROUND(2*E1083,0)/2</f>
        <v>2784</v>
      </c>
      <c r="G1083" s="28">
        <f>C1083-(C$7+C$8*F1083)</f>
        <v>5.0032000071951188E-3</v>
      </c>
      <c r="H1083" s="29"/>
      <c r="I1083" s="29">
        <f>G1083</f>
        <v>5.0032000071951188E-3</v>
      </c>
      <c r="J1083" s="29"/>
      <c r="K1083" s="29"/>
      <c r="L1083" s="29"/>
      <c r="N1083" s="29"/>
      <c r="O1083" s="29">
        <f ca="1">+C$11+C$12*F1083</f>
        <v>2.4918284243913395E-2</v>
      </c>
      <c r="P1083" s="29"/>
      <c r="Q1083" s="83">
        <f>+C1083-15018.5</f>
        <v>30188.980000000003</v>
      </c>
    </row>
    <row r="1084" spans="1:33" x14ac:dyDescent="0.2">
      <c r="A1084" s="26" t="s">
        <v>271</v>
      </c>
      <c r="B1084" s="27" t="s">
        <v>52</v>
      </c>
      <c r="C1084" s="26">
        <v>45207.48</v>
      </c>
      <c r="D1084" s="2"/>
      <c r="E1084" s="29">
        <f>(C1084-C$7)/C$8</f>
        <v>2784.0051497876816</v>
      </c>
      <c r="F1084" s="29">
        <f>ROUND(2*E1084,0)/2</f>
        <v>2784</v>
      </c>
      <c r="G1084" s="28">
        <f>C1084-(C$7+C$8*F1084)</f>
        <v>5.0032000071951188E-3</v>
      </c>
      <c r="H1084" s="29"/>
      <c r="I1084" s="29">
        <f>G1084</f>
        <v>5.0032000071951188E-3</v>
      </c>
      <c r="J1084" s="29"/>
      <c r="K1084" s="29"/>
      <c r="L1084" s="29"/>
      <c r="N1084" s="29"/>
      <c r="O1084" s="29">
        <f ca="1">+C$11+C$12*F1084</f>
        <v>2.4918284243913395E-2</v>
      </c>
      <c r="P1084" s="29"/>
      <c r="Q1084" s="83">
        <f>+C1084-15018.5</f>
        <v>30188.980000000003</v>
      </c>
    </row>
    <row r="1085" spans="1:33" x14ac:dyDescent="0.2">
      <c r="A1085" s="26" t="s">
        <v>271</v>
      </c>
      <c r="B1085" s="27" t="s">
        <v>52</v>
      </c>
      <c r="C1085" s="26">
        <v>45207.482000000004</v>
      </c>
      <c r="D1085" s="2"/>
      <c r="E1085" s="29">
        <f>(C1085-C$7)/C$8</f>
        <v>2784.0072083852501</v>
      </c>
      <c r="F1085" s="29">
        <f>ROUND(2*E1085,0)/2</f>
        <v>2784</v>
      </c>
      <c r="G1085" s="28">
        <f>C1085-(C$7+C$8*F1085)</f>
        <v>7.0032000076025724E-3</v>
      </c>
      <c r="H1085" s="29"/>
      <c r="I1085" s="29">
        <f>G1085</f>
        <v>7.0032000076025724E-3</v>
      </c>
      <c r="J1085" s="29"/>
      <c r="K1085" s="29"/>
      <c r="L1085" s="29"/>
      <c r="N1085" s="29"/>
      <c r="O1085" s="29">
        <f ca="1">+C$11+C$12*F1085</f>
        <v>2.4918284243913395E-2</v>
      </c>
      <c r="P1085" s="29"/>
      <c r="Q1085" s="83">
        <f>+C1085-15018.5</f>
        <v>30188.982000000004</v>
      </c>
    </row>
    <row r="1086" spans="1:33" x14ac:dyDescent="0.2">
      <c r="A1086" s="26" t="s">
        <v>271</v>
      </c>
      <c r="B1086" s="27" t="s">
        <v>52</v>
      </c>
      <c r="C1086" s="26">
        <v>45207.483999999997</v>
      </c>
      <c r="D1086" s="2"/>
      <c r="E1086" s="29">
        <f>(C1086-C$7)/C$8</f>
        <v>2784.0092669828114</v>
      </c>
      <c r="F1086" s="29">
        <f>ROUND(2*E1086,0)/2</f>
        <v>2784</v>
      </c>
      <c r="G1086" s="28">
        <f>C1086-(C$7+C$8*F1086)</f>
        <v>9.0032000007340685E-3</v>
      </c>
      <c r="H1086" s="29"/>
      <c r="I1086" s="29">
        <f>G1086</f>
        <v>9.0032000007340685E-3</v>
      </c>
      <c r="J1086" s="29"/>
      <c r="K1086" s="29"/>
      <c r="L1086" s="29"/>
      <c r="N1086" s="29"/>
      <c r="O1086" s="29">
        <f ca="1">+C$11+C$12*F1086</f>
        <v>2.4918284243913395E-2</v>
      </c>
      <c r="P1086" s="29"/>
      <c r="Q1086" s="83">
        <f>+C1086-15018.5</f>
        <v>30188.983999999997</v>
      </c>
    </row>
    <row r="1087" spans="1:33" x14ac:dyDescent="0.2">
      <c r="A1087" s="29" t="s">
        <v>273</v>
      </c>
      <c r="B1087" s="29"/>
      <c r="C1087" s="28">
        <v>45208.447</v>
      </c>
      <c r="D1087" s="28"/>
      <c r="E1087" s="1">
        <f>(C1087-C$7)/C$8</f>
        <v>2785.0004817118333</v>
      </c>
      <c r="F1087" s="1">
        <f>ROUND(2*E1087,0)/2</f>
        <v>2785</v>
      </c>
      <c r="G1087" s="2">
        <f>C1087-(C$7+C$8*F1087)</f>
        <v>4.6800000563962385E-4</v>
      </c>
      <c r="I1087" s="1">
        <f>G1087</f>
        <v>4.6800000563962385E-4</v>
      </c>
      <c r="Q1087" s="84">
        <f>+C1087-15018.5</f>
        <v>30189.947</v>
      </c>
    </row>
    <row r="1088" spans="1:33" x14ac:dyDescent="0.2">
      <c r="A1088" s="29" t="s">
        <v>274</v>
      </c>
      <c r="B1088" s="29"/>
      <c r="C1088" s="28">
        <v>45244.394999999997</v>
      </c>
      <c r="D1088" s="28"/>
      <c r="E1088" s="1">
        <f>(C1088-C$7)/C$8</f>
        <v>2822.0017144000535</v>
      </c>
      <c r="F1088" s="1">
        <f>ROUND(2*E1088,0)/2</f>
        <v>2822</v>
      </c>
      <c r="G1088" s="2">
        <f>C1088-(C$7+C$8*F1088)</f>
        <v>1.6656000007060356E-3</v>
      </c>
      <c r="I1088" s="1">
        <f>G1088</f>
        <v>1.6656000007060356E-3</v>
      </c>
      <c r="Q1088" s="84">
        <f>+C1088-15018.5</f>
        <v>30225.894999999997</v>
      </c>
      <c r="AB1088" s="1" t="s">
        <v>236</v>
      </c>
      <c r="AG1088" s="1" t="s">
        <v>241</v>
      </c>
    </row>
    <row r="1089" spans="1:33" x14ac:dyDescent="0.2">
      <c r="A1089" s="29" t="s">
        <v>220</v>
      </c>
      <c r="B1089" s="29"/>
      <c r="C1089" s="28">
        <v>45266.743000000002</v>
      </c>
      <c r="D1089" s="28"/>
      <c r="E1089" s="1">
        <f>(C1089-C$7)/C$8</f>
        <v>2845.0044836255079</v>
      </c>
      <c r="F1089" s="1">
        <f>ROUND(2*E1089,0)/2</f>
        <v>2845</v>
      </c>
      <c r="G1089" s="2">
        <f>C1089-(C$7+C$8*F1089)</f>
        <v>4.3560000049183145E-3</v>
      </c>
      <c r="I1089" s="1">
        <f>G1089</f>
        <v>4.3560000049183145E-3</v>
      </c>
      <c r="Q1089" s="84">
        <f>+C1089-15018.5</f>
        <v>30248.243000000002</v>
      </c>
      <c r="AB1089" s="1" t="s">
        <v>236</v>
      </c>
      <c r="AC1089" s="1">
        <v>7</v>
      </c>
      <c r="AE1089" s="1" t="s">
        <v>145</v>
      </c>
      <c r="AG1089" s="1" t="s">
        <v>134</v>
      </c>
    </row>
    <row r="1090" spans="1:33" x14ac:dyDescent="0.2">
      <c r="A1090" s="29" t="s">
        <v>275</v>
      </c>
      <c r="B1090" s="29"/>
      <c r="C1090" s="28">
        <v>45277.425999999999</v>
      </c>
      <c r="D1090" s="28"/>
      <c r="E1090" s="1">
        <f>(C1090-C$7)/C$8</f>
        <v>2856.0004825352717</v>
      </c>
      <c r="F1090" s="1">
        <f>ROUND(2*E1090,0)/2</f>
        <v>2856</v>
      </c>
      <c r="G1090" s="2">
        <f>C1090-(C$7+C$8*F1090)</f>
        <v>4.6880000445526093E-4</v>
      </c>
      <c r="I1090" s="1">
        <f>G1090</f>
        <v>4.6880000445526093E-4</v>
      </c>
      <c r="Q1090" s="84">
        <f>+C1090-15018.5</f>
        <v>30258.925999999999</v>
      </c>
    </row>
    <row r="1091" spans="1:33" x14ac:dyDescent="0.2">
      <c r="A1091" s="29" t="s">
        <v>275</v>
      </c>
      <c r="B1091" s="29"/>
      <c r="C1091" s="28">
        <v>45278.396000000001</v>
      </c>
      <c r="D1091" s="28"/>
      <c r="E1091" s="1">
        <f>(C1091-C$7)/C$8</f>
        <v>2856.9989023557796</v>
      </c>
      <c r="F1091" s="1">
        <f>ROUND(2*E1091,0)/2</f>
        <v>2857</v>
      </c>
      <c r="G1091" s="2">
        <f>C1091-(C$7+C$8*F1091)</f>
        <v>-1.0664000001270324E-3</v>
      </c>
      <c r="I1091" s="1">
        <f>G1091</f>
        <v>-1.0664000001270324E-3</v>
      </c>
      <c r="Q1091" s="84">
        <f>+C1091-15018.5</f>
        <v>30259.896000000001</v>
      </c>
      <c r="AB1091" s="1" t="s">
        <v>236</v>
      </c>
      <c r="AC1091" s="1">
        <v>7</v>
      </c>
      <c r="AE1091" s="1" t="s">
        <v>145</v>
      </c>
      <c r="AG1091" s="1" t="s">
        <v>134</v>
      </c>
    </row>
    <row r="1092" spans="1:33" x14ac:dyDescent="0.2">
      <c r="A1092" s="29" t="s">
        <v>276</v>
      </c>
      <c r="B1092" s="29"/>
      <c r="C1092" s="28">
        <v>45280.34</v>
      </c>
      <c r="D1092" s="28"/>
      <c r="E1092" s="1">
        <f>(C1092-C$7)/C$8</f>
        <v>2858.9998591919248</v>
      </c>
      <c r="F1092" s="1">
        <f>ROUND(2*E1092,0)/2</f>
        <v>2859</v>
      </c>
      <c r="G1092" s="2">
        <f>C1092-(C$7+C$8*F1092)</f>
        <v>-1.368000012007542E-4</v>
      </c>
      <c r="I1092" s="1">
        <f>G1092</f>
        <v>-1.368000012007542E-4</v>
      </c>
      <c r="Q1092" s="84">
        <f>+C1092-15018.5</f>
        <v>30261.839999999997</v>
      </c>
      <c r="AB1092" s="1" t="s">
        <v>236</v>
      </c>
      <c r="AC1092" s="1">
        <v>9</v>
      </c>
      <c r="AE1092" s="1" t="s">
        <v>145</v>
      </c>
      <c r="AG1092" s="1" t="s">
        <v>134</v>
      </c>
    </row>
    <row r="1093" spans="1:33" x14ac:dyDescent="0.2">
      <c r="A1093" s="29" t="s">
        <v>276</v>
      </c>
      <c r="B1093" s="29"/>
      <c r="C1093" s="28">
        <v>45280.341</v>
      </c>
      <c r="D1093" s="28"/>
      <c r="E1093" s="1">
        <f>(C1093-C$7)/C$8</f>
        <v>2859.0008884907129</v>
      </c>
      <c r="F1093" s="1">
        <f>ROUND(2*E1093,0)/2</f>
        <v>2859</v>
      </c>
      <c r="G1093" s="2">
        <f>C1093-(C$7+C$8*F1093)</f>
        <v>8.6320000264095142E-4</v>
      </c>
      <c r="I1093" s="1">
        <f>G1093</f>
        <v>8.6320000264095142E-4</v>
      </c>
      <c r="Q1093" s="84">
        <f>+C1093-15018.5</f>
        <v>30261.841</v>
      </c>
      <c r="AB1093" s="1" t="s">
        <v>40</v>
      </c>
      <c r="AG1093" s="1" t="s">
        <v>241</v>
      </c>
    </row>
    <row r="1094" spans="1:33" x14ac:dyDescent="0.2">
      <c r="A1094" s="29" t="s">
        <v>276</v>
      </c>
      <c r="B1094" s="29"/>
      <c r="C1094" s="28">
        <v>45280.341999999997</v>
      </c>
      <c r="D1094" s="28"/>
      <c r="E1094" s="1">
        <f>(C1094-C$7)/C$8</f>
        <v>2859.0019177894933</v>
      </c>
      <c r="F1094" s="1">
        <f>ROUND(2*E1094,0)/2</f>
        <v>2859</v>
      </c>
      <c r="G1094" s="2">
        <f>C1094-(C$7+C$8*F1094)</f>
        <v>1.8631999992066994E-3</v>
      </c>
      <c r="I1094" s="1">
        <f>G1094</f>
        <v>1.8631999992066994E-3</v>
      </c>
      <c r="Q1094" s="84">
        <f>+C1094-15018.5</f>
        <v>30261.841999999997</v>
      </c>
      <c r="AB1094" s="1" t="s">
        <v>236</v>
      </c>
      <c r="AG1094" s="1" t="s">
        <v>241</v>
      </c>
    </row>
    <row r="1095" spans="1:33" x14ac:dyDescent="0.2">
      <c r="A1095" s="29" t="s">
        <v>276</v>
      </c>
      <c r="B1095" s="29"/>
      <c r="C1095" s="28">
        <v>45280.343000000001</v>
      </c>
      <c r="D1095" s="28"/>
      <c r="E1095" s="1">
        <f>(C1095-C$7)/C$8</f>
        <v>2859.0029470882814</v>
      </c>
      <c r="F1095" s="1">
        <f>ROUND(2*E1095,0)/2</f>
        <v>2859</v>
      </c>
      <c r="G1095" s="2">
        <f>C1095-(C$7+C$8*F1095)</f>
        <v>2.8632000030484051E-3</v>
      </c>
      <c r="I1095" s="1">
        <f>G1095</f>
        <v>2.8632000030484051E-3</v>
      </c>
      <c r="Q1095" s="84">
        <f>+C1095-15018.5</f>
        <v>30261.843000000001</v>
      </c>
      <c r="AB1095" s="1" t="s">
        <v>236</v>
      </c>
      <c r="AG1095" s="1" t="s">
        <v>241</v>
      </c>
    </row>
    <row r="1096" spans="1:33" x14ac:dyDescent="0.2">
      <c r="A1096" s="29" t="s">
        <v>220</v>
      </c>
      <c r="B1096" s="29"/>
      <c r="C1096" s="28">
        <v>45298.796999999999</v>
      </c>
      <c r="D1096" s="28"/>
      <c r="E1096" s="1">
        <f>(C1096-C$7)/C$8</f>
        <v>2877.9976268487244</v>
      </c>
      <c r="F1096" s="1">
        <f>ROUND(2*E1096,0)/2</f>
        <v>2878</v>
      </c>
      <c r="G1096" s="2">
        <f>C1096-(C$7+C$8*F1096)</f>
        <v>-2.305599999090191E-3</v>
      </c>
      <c r="I1096" s="1">
        <f>G1096</f>
        <v>-2.305599999090191E-3</v>
      </c>
      <c r="Q1096" s="84">
        <f>+C1096-15018.5</f>
        <v>30280.296999999999</v>
      </c>
      <c r="AB1096" s="1" t="s">
        <v>236</v>
      </c>
      <c r="AG1096" s="1" t="s">
        <v>241</v>
      </c>
    </row>
    <row r="1097" spans="1:33" x14ac:dyDescent="0.2">
      <c r="A1097" s="29" t="s">
        <v>275</v>
      </c>
      <c r="B1097" s="29"/>
      <c r="C1097" s="28">
        <v>45314.345999999998</v>
      </c>
      <c r="D1097" s="28"/>
      <c r="E1097" s="1">
        <f>(C1097-C$7)/C$8</f>
        <v>2894.0021936415683</v>
      </c>
      <c r="F1097" s="1">
        <f>ROUND(2*E1097,0)/2</f>
        <v>2894</v>
      </c>
      <c r="G1097" s="2">
        <f>C1097-(C$7+C$8*F1097)</f>
        <v>2.1312000026227906E-3</v>
      </c>
      <c r="I1097" s="1">
        <f>G1097</f>
        <v>2.1312000026227906E-3</v>
      </c>
      <c r="Q1097" s="84">
        <f>+C1097-15018.5</f>
        <v>30295.845999999998</v>
      </c>
    </row>
    <row r="1098" spans="1:33" x14ac:dyDescent="0.2">
      <c r="A1098" s="29" t="s">
        <v>273</v>
      </c>
      <c r="B1098" s="29"/>
      <c r="C1098" s="28">
        <v>45315.315999999999</v>
      </c>
      <c r="D1098" s="28"/>
      <c r="E1098" s="1">
        <f>(C1098-C$7)/C$8</f>
        <v>2895.0006134620762</v>
      </c>
      <c r="F1098" s="1">
        <f>ROUND(2*E1098,0)/2</f>
        <v>2895</v>
      </c>
      <c r="G1098" s="2">
        <f>C1098-(C$7+C$8*F1098)</f>
        <v>5.959999980404973E-4</v>
      </c>
      <c r="I1098" s="1">
        <f>G1098</f>
        <v>5.959999980404973E-4</v>
      </c>
      <c r="Q1098" s="84">
        <f>+C1098-15018.5</f>
        <v>30296.815999999999</v>
      </c>
      <c r="AB1098" s="1" t="s">
        <v>236</v>
      </c>
      <c r="AC1098" s="1">
        <v>7</v>
      </c>
      <c r="AE1098" s="1" t="s">
        <v>145</v>
      </c>
      <c r="AG1098" s="1" t="s">
        <v>134</v>
      </c>
    </row>
    <row r="1099" spans="1:33" x14ac:dyDescent="0.2">
      <c r="A1099" s="29" t="s">
        <v>275</v>
      </c>
      <c r="B1099" s="29"/>
      <c r="C1099" s="28">
        <v>45345.434000000001</v>
      </c>
      <c r="D1099" s="28"/>
      <c r="E1099" s="1">
        <f>(C1099-C$7)/C$8</f>
        <v>2926.0010342394216</v>
      </c>
      <c r="F1099" s="1">
        <f>ROUND(2*E1099,0)/2</f>
        <v>2926</v>
      </c>
      <c r="G1099" s="2">
        <f>C1099-(C$7+C$8*F1099)</f>
        <v>1.0048000040114857E-3</v>
      </c>
      <c r="I1099" s="1">
        <f>G1099</f>
        <v>1.0048000040114857E-3</v>
      </c>
      <c r="Q1099" s="84">
        <f>+C1099-15018.5</f>
        <v>30326.934000000001</v>
      </c>
      <c r="AB1099" s="1" t="s">
        <v>236</v>
      </c>
      <c r="AG1099" s="1" t="s">
        <v>241</v>
      </c>
    </row>
    <row r="1100" spans="1:33" x14ac:dyDescent="0.2">
      <c r="A1100" s="29" t="s">
        <v>275</v>
      </c>
      <c r="B1100" s="29"/>
      <c r="C1100" s="28">
        <v>45346.404000000002</v>
      </c>
      <c r="D1100" s="28"/>
      <c r="E1100" s="1">
        <f>(C1100-C$7)/C$8</f>
        <v>2926.9994540599296</v>
      </c>
      <c r="F1100" s="1">
        <f>ROUND(2*E1100,0)/2</f>
        <v>2927</v>
      </c>
      <c r="G1100" s="2">
        <f>C1100-(C$7+C$8*F1100)</f>
        <v>-5.3039999329484999E-4</v>
      </c>
      <c r="I1100" s="1">
        <f>G1100</f>
        <v>-5.3039999329484999E-4</v>
      </c>
      <c r="Q1100" s="84">
        <f>+C1100-15018.5</f>
        <v>30327.904000000002</v>
      </c>
      <c r="AB1100" s="1" t="s">
        <v>236</v>
      </c>
      <c r="AC1100" s="1">
        <v>10</v>
      </c>
      <c r="AE1100" s="1" t="s">
        <v>133</v>
      </c>
      <c r="AG1100" s="1" t="s">
        <v>134</v>
      </c>
    </row>
    <row r="1101" spans="1:33" x14ac:dyDescent="0.2">
      <c r="A1101" s="29" t="s">
        <v>275</v>
      </c>
      <c r="B1101" s="29"/>
      <c r="C1101" s="28">
        <v>45349.315999999999</v>
      </c>
      <c r="D1101" s="28"/>
      <c r="E1101" s="1">
        <f>(C1101-C$7)/C$8</f>
        <v>2929.9967721190142</v>
      </c>
      <c r="F1101" s="1">
        <f>ROUND(2*E1101,0)/2</f>
        <v>2930</v>
      </c>
      <c r="G1101" s="2">
        <f>C1101-(C$7+C$8*F1101)</f>
        <v>-3.1359999993583187E-3</v>
      </c>
      <c r="I1101" s="1">
        <f>G1101</f>
        <v>-3.1359999993583187E-3</v>
      </c>
      <c r="Q1101" s="84">
        <f>+C1101-15018.5</f>
        <v>30330.815999999999</v>
      </c>
      <c r="AB1101" s="1" t="s">
        <v>236</v>
      </c>
      <c r="AC1101" s="1">
        <v>9</v>
      </c>
      <c r="AE1101" s="1" t="s">
        <v>133</v>
      </c>
      <c r="AG1101" s="1" t="s">
        <v>134</v>
      </c>
    </row>
    <row r="1102" spans="1:33" x14ac:dyDescent="0.2">
      <c r="A1102" s="29" t="s">
        <v>275</v>
      </c>
      <c r="B1102" s="29"/>
      <c r="C1102" s="28">
        <v>45349.32</v>
      </c>
      <c r="D1102" s="28"/>
      <c r="E1102" s="1">
        <f>(C1102-C$7)/C$8</f>
        <v>2930.0008893141512</v>
      </c>
      <c r="F1102" s="1">
        <f>ROUND(2*E1102,0)/2</f>
        <v>2930</v>
      </c>
      <c r="G1102" s="2">
        <f>C1102-(C$7+C$8*F1102)</f>
        <v>8.6400000145658851E-4</v>
      </c>
      <c r="I1102" s="1">
        <f>G1102</f>
        <v>8.6400000145658851E-4</v>
      </c>
      <c r="Q1102" s="84">
        <f>+C1102-15018.5</f>
        <v>30330.82</v>
      </c>
      <c r="AB1102" s="1" t="s">
        <v>236</v>
      </c>
      <c r="AC1102" s="1">
        <v>9</v>
      </c>
      <c r="AE1102" s="1" t="s">
        <v>246</v>
      </c>
      <c r="AG1102" s="1" t="s">
        <v>134</v>
      </c>
    </row>
    <row r="1103" spans="1:33" x14ac:dyDescent="0.2">
      <c r="A1103" s="26" t="s">
        <v>277</v>
      </c>
      <c r="B1103" s="27" t="s">
        <v>52</v>
      </c>
      <c r="C1103" s="26">
        <v>45349.326000000001</v>
      </c>
      <c r="D1103" s="2"/>
      <c r="E1103" s="29">
        <f>(C1103-C$7)/C$8</f>
        <v>2930.0070651068568</v>
      </c>
      <c r="F1103" s="29">
        <f>ROUND(2*E1103,0)/2</f>
        <v>2930</v>
      </c>
      <c r="G1103" s="28">
        <f>C1103-(C$7+C$8*F1103)</f>
        <v>6.8640000026789494E-3</v>
      </c>
      <c r="H1103" s="29"/>
      <c r="I1103" s="29">
        <f>G1103</f>
        <v>6.8640000026789494E-3</v>
      </c>
      <c r="J1103" s="29"/>
      <c r="K1103" s="29"/>
      <c r="L1103" s="29"/>
      <c r="N1103" s="29"/>
      <c r="O1103" s="29">
        <f ca="1">+C$11+C$12*F1103</f>
        <v>2.3588038212928219E-2</v>
      </c>
      <c r="P1103" s="29"/>
      <c r="Q1103" s="83">
        <f>+C1103-15018.5</f>
        <v>30330.826000000001</v>
      </c>
      <c r="AB1103" s="1" t="s">
        <v>236</v>
      </c>
      <c r="AC1103" s="1">
        <v>10</v>
      </c>
      <c r="AE1103" s="1" t="s">
        <v>251</v>
      </c>
      <c r="AG1103" s="1" t="s">
        <v>134</v>
      </c>
    </row>
    <row r="1104" spans="1:33" x14ac:dyDescent="0.2">
      <c r="A1104" s="29" t="s">
        <v>275</v>
      </c>
      <c r="B1104" s="29"/>
      <c r="C1104" s="28">
        <v>45351.264000000003</v>
      </c>
      <c r="D1104" s="28"/>
      <c r="E1104" s="1">
        <f>(C1104-C$7)/C$8</f>
        <v>2932.0018461503041</v>
      </c>
      <c r="F1104" s="1">
        <f>ROUND(2*E1104,0)/2</f>
        <v>2932</v>
      </c>
      <c r="G1104" s="2">
        <f>C1104-(C$7+C$8*F1104)</f>
        <v>1.7936000076588243E-3</v>
      </c>
      <c r="I1104" s="1">
        <f>G1104</f>
        <v>1.7936000076588243E-3</v>
      </c>
      <c r="Q1104" s="84">
        <f>+C1104-15018.5</f>
        <v>30332.764000000003</v>
      </c>
    </row>
    <row r="1105" spans="1:33" x14ac:dyDescent="0.2">
      <c r="A1105" s="29" t="s">
        <v>278</v>
      </c>
      <c r="B1105" s="29"/>
      <c r="C1105" s="28">
        <v>45381.38</v>
      </c>
      <c r="D1105" s="28"/>
      <c r="E1105" s="1">
        <f>(C1105-C$7)/C$8</f>
        <v>2963.0002083300733</v>
      </c>
      <c r="F1105" s="1">
        <f>ROUND(2*E1105,0)/2</f>
        <v>2963</v>
      </c>
      <c r="G1105" s="2">
        <f>C1105-(C$7+C$8*F1105)</f>
        <v>2.0239999867044389E-4</v>
      </c>
      <c r="I1105" s="1">
        <f>G1105</f>
        <v>2.0239999867044389E-4</v>
      </c>
      <c r="Q1105" s="84">
        <f>+C1105-15018.5</f>
        <v>30362.879999999997</v>
      </c>
      <c r="AB1105" s="1" t="s">
        <v>236</v>
      </c>
      <c r="AC1105" s="1">
        <v>7</v>
      </c>
      <c r="AE1105" s="1" t="s">
        <v>246</v>
      </c>
      <c r="AG1105" s="1" t="s">
        <v>134</v>
      </c>
    </row>
    <row r="1106" spans="1:33" x14ac:dyDescent="0.2">
      <c r="A1106" s="29" t="s">
        <v>278</v>
      </c>
      <c r="B1106" s="29"/>
      <c r="C1106" s="28">
        <v>45383.322</v>
      </c>
      <c r="D1106" s="28"/>
      <c r="E1106" s="1">
        <f>(C1106-C$7)/C$8</f>
        <v>2964.9991065686577</v>
      </c>
      <c r="F1106" s="1">
        <f>ROUND(2*E1106,0)/2</f>
        <v>2965</v>
      </c>
      <c r="G1106" s="2">
        <f>C1106-(C$7+C$8*F1106)</f>
        <v>-8.6799999553477392E-4</v>
      </c>
      <c r="I1106" s="1">
        <f>G1106</f>
        <v>-8.6799999553477392E-4</v>
      </c>
      <c r="Q1106" s="84">
        <f>+C1106-15018.5</f>
        <v>30364.822</v>
      </c>
      <c r="AB1106" s="1" t="s">
        <v>236</v>
      </c>
      <c r="AC1106" s="1">
        <v>20</v>
      </c>
      <c r="AE1106" s="1" t="s">
        <v>279</v>
      </c>
      <c r="AG1106" s="1" t="s">
        <v>134</v>
      </c>
    </row>
    <row r="1107" spans="1:33" x14ac:dyDescent="0.2">
      <c r="A1107" s="29" t="s">
        <v>278</v>
      </c>
      <c r="B1107" s="29"/>
      <c r="C1107" s="28">
        <v>45383.328000000001</v>
      </c>
      <c r="D1107" s="28"/>
      <c r="E1107" s="1">
        <f>(C1107-C$7)/C$8</f>
        <v>2965.0052823613632</v>
      </c>
      <c r="F1107" s="1">
        <f>ROUND(2*E1107,0)/2</f>
        <v>2965</v>
      </c>
      <c r="G1107" s="2">
        <f>C1107-(C$7+C$8*F1107)</f>
        <v>5.132000005687587E-3</v>
      </c>
      <c r="I1107" s="1">
        <f>G1107</f>
        <v>5.132000005687587E-3</v>
      </c>
      <c r="Q1107" s="84">
        <f>+C1107-15018.5</f>
        <v>30364.828000000001</v>
      </c>
      <c r="AB1107" s="1" t="s">
        <v>236</v>
      </c>
      <c r="AC1107" s="1">
        <v>7</v>
      </c>
      <c r="AE1107" s="1" t="s">
        <v>133</v>
      </c>
      <c r="AG1107" s="1" t="s">
        <v>134</v>
      </c>
    </row>
    <row r="1108" spans="1:33" x14ac:dyDescent="0.2">
      <c r="A1108" s="29" t="s">
        <v>278</v>
      </c>
      <c r="B1108" s="29"/>
      <c r="C1108" s="28">
        <v>45384.292000000001</v>
      </c>
      <c r="D1108" s="28"/>
      <c r="E1108" s="1">
        <f>(C1108-C$7)/C$8</f>
        <v>2965.9975263891656</v>
      </c>
      <c r="F1108" s="1">
        <f>ROUND(2*E1108,0)/2</f>
        <v>2966</v>
      </c>
      <c r="G1108" s="2">
        <f>C1108-(C$7+C$8*F1108)</f>
        <v>-2.4031999928411096E-3</v>
      </c>
      <c r="I1108" s="1">
        <f>G1108</f>
        <v>-2.4031999928411096E-3</v>
      </c>
      <c r="Q1108" s="84">
        <f>+C1108-15018.5</f>
        <v>30365.792000000001</v>
      </c>
      <c r="AB1108" s="1" t="s">
        <v>236</v>
      </c>
      <c r="AC1108" s="1">
        <v>16</v>
      </c>
      <c r="AE1108" s="1" t="s">
        <v>279</v>
      </c>
      <c r="AG1108" s="1" t="s">
        <v>134</v>
      </c>
    </row>
    <row r="1109" spans="1:33" x14ac:dyDescent="0.2">
      <c r="A1109" s="29" t="s">
        <v>278</v>
      </c>
      <c r="B1109" s="29"/>
      <c r="C1109" s="28">
        <v>45384.294000000002</v>
      </c>
      <c r="D1109" s="28"/>
      <c r="E1109" s="1">
        <f>(C1109-C$7)/C$8</f>
        <v>2965.9995849867341</v>
      </c>
      <c r="F1109" s="1">
        <f>ROUND(2*E1109,0)/2</f>
        <v>2966</v>
      </c>
      <c r="G1109" s="2">
        <f>C1109-(C$7+C$8*F1109)</f>
        <v>-4.0319999243365601E-4</v>
      </c>
      <c r="I1109" s="1">
        <f>G1109</f>
        <v>-4.0319999243365601E-4</v>
      </c>
      <c r="Q1109" s="84">
        <f>+C1109-15018.5</f>
        <v>30365.794000000002</v>
      </c>
      <c r="AB1109" s="1" t="s">
        <v>236</v>
      </c>
      <c r="AC1109" s="1">
        <v>11</v>
      </c>
      <c r="AE1109" s="1" t="s">
        <v>190</v>
      </c>
      <c r="AG1109" s="1" t="s">
        <v>134</v>
      </c>
    </row>
    <row r="1110" spans="1:33" x14ac:dyDescent="0.2">
      <c r="A1110" s="29" t="s">
        <v>278</v>
      </c>
      <c r="B1110" s="29"/>
      <c r="C1110" s="28">
        <v>45384.298999999999</v>
      </c>
      <c r="D1110" s="28"/>
      <c r="E1110" s="1">
        <f>(C1110-C$7)/C$8</f>
        <v>2966.0047314806516</v>
      </c>
      <c r="F1110" s="1">
        <f>ROUND(2*E1110,0)/2</f>
        <v>2966</v>
      </c>
      <c r="G1110" s="2">
        <f>C1110-(C$7+C$8*F1110)</f>
        <v>4.5968000049469993E-3</v>
      </c>
      <c r="I1110" s="1">
        <f>G1110</f>
        <v>4.5968000049469993E-3</v>
      </c>
      <c r="Q1110" s="84">
        <f>+C1110-15018.5</f>
        <v>30365.798999999999</v>
      </c>
      <c r="AB1110" s="1" t="s">
        <v>236</v>
      </c>
      <c r="AC1110" s="1">
        <v>6</v>
      </c>
      <c r="AE1110" s="1" t="s">
        <v>145</v>
      </c>
      <c r="AG1110" s="1" t="s">
        <v>134</v>
      </c>
    </row>
    <row r="1111" spans="1:33" x14ac:dyDescent="0.2">
      <c r="A1111" s="29" t="s">
        <v>280</v>
      </c>
      <c r="B1111" s="29"/>
      <c r="C1111" s="28">
        <v>45545.572</v>
      </c>
      <c r="D1111" s="28"/>
      <c r="E1111" s="1">
        <f>(C1111-C$7)/C$8</f>
        <v>3132.0028342771338</v>
      </c>
      <c r="F1111" s="1">
        <f>ROUND(2*E1111,0)/2</f>
        <v>3132</v>
      </c>
      <c r="G1111" s="2">
        <f>C1111-(C$7+C$8*F1111)</f>
        <v>2.7536000052350573E-3</v>
      </c>
      <c r="I1111" s="1">
        <f>G1111</f>
        <v>2.7536000052350573E-3</v>
      </c>
      <c r="Q1111" s="84">
        <f>+C1111-15018.5</f>
        <v>30527.072</v>
      </c>
      <c r="AB1111" s="1" t="s">
        <v>236</v>
      </c>
      <c r="AC1111" s="1">
        <v>19</v>
      </c>
      <c r="AE1111" s="1" t="s">
        <v>279</v>
      </c>
      <c r="AG1111" s="1" t="s">
        <v>134</v>
      </c>
    </row>
    <row r="1112" spans="1:33" x14ac:dyDescent="0.2">
      <c r="A1112" s="29" t="s">
        <v>273</v>
      </c>
      <c r="B1112" s="29"/>
      <c r="C1112" s="28">
        <v>45584.430999999997</v>
      </c>
      <c r="D1112" s="28"/>
      <c r="E1112" s="1">
        <f>(C1112-C$7)/C$8</f>
        <v>3172.0003557256587</v>
      </c>
      <c r="F1112" s="1">
        <f>ROUND(2*E1112,0)/2</f>
        <v>3172</v>
      </c>
      <c r="G1112" s="2">
        <f>C1112-(C$7+C$8*F1112)</f>
        <v>3.4559999767225236E-4</v>
      </c>
      <c r="I1112" s="1">
        <f>G1112</f>
        <v>3.4559999767225236E-4</v>
      </c>
      <c r="Q1112" s="84">
        <f>+C1112-15018.5</f>
        <v>30565.930999999997</v>
      </c>
      <c r="AC1112" s="1">
        <v>5</v>
      </c>
      <c r="AE1112" s="1" t="s">
        <v>145</v>
      </c>
      <c r="AG1112" s="1" t="s">
        <v>134</v>
      </c>
    </row>
    <row r="1113" spans="1:33" x14ac:dyDescent="0.2">
      <c r="A1113" s="29" t="s">
        <v>220</v>
      </c>
      <c r="B1113" s="29"/>
      <c r="C1113" s="28">
        <v>45608.722000000002</v>
      </c>
      <c r="D1113" s="28"/>
      <c r="E1113" s="1">
        <f>(C1113-C$7)/C$8</f>
        <v>3197.0030524884778</v>
      </c>
      <c r="F1113" s="1">
        <f>ROUND(2*E1113,0)/2</f>
        <v>3197</v>
      </c>
      <c r="G1113" s="2">
        <f>C1113-(C$7+C$8*F1113)</f>
        <v>2.9656000042450614E-3</v>
      </c>
      <c r="I1113" s="1">
        <f>G1113</f>
        <v>2.9656000042450614E-3</v>
      </c>
      <c r="Q1113" s="84">
        <f>+C1113-15018.5</f>
        <v>30590.222000000002</v>
      </c>
      <c r="AB1113" s="1" t="s">
        <v>236</v>
      </c>
      <c r="AG1113" s="1" t="s">
        <v>241</v>
      </c>
    </row>
    <row r="1114" spans="1:33" x14ac:dyDescent="0.2">
      <c r="A1114" s="29" t="s">
        <v>220</v>
      </c>
      <c r="B1114" s="29"/>
      <c r="C1114" s="28">
        <v>45609.694000000003</v>
      </c>
      <c r="D1114" s="28"/>
      <c r="E1114" s="1">
        <f>(C1114-C$7)/C$8</f>
        <v>3198.0035309065543</v>
      </c>
      <c r="F1114" s="1">
        <f>ROUND(2*E1114,0)/2</f>
        <v>3198</v>
      </c>
      <c r="G1114" s="2">
        <f>C1114-(C$7+C$8*F1114)</f>
        <v>3.4304000073461793E-3</v>
      </c>
      <c r="I1114" s="1">
        <f>G1114</f>
        <v>3.4304000073461793E-3</v>
      </c>
      <c r="Q1114" s="84">
        <f>+C1114-15018.5</f>
        <v>30591.194000000003</v>
      </c>
    </row>
    <row r="1115" spans="1:33" x14ac:dyDescent="0.2">
      <c r="A1115" s="29" t="s">
        <v>281</v>
      </c>
      <c r="B1115" s="29"/>
      <c r="C1115" s="28">
        <v>45610.663</v>
      </c>
      <c r="D1115" s="28"/>
      <c r="E1115" s="1">
        <f>(C1115-C$7)/C$8</f>
        <v>3199.0009214282741</v>
      </c>
      <c r="F1115" s="1">
        <f>ROUND(2*E1115,0)/2</f>
        <v>3199</v>
      </c>
      <c r="G1115" s="2">
        <f>C1115-(C$7+C$8*F1115)</f>
        <v>8.95200006198138E-4</v>
      </c>
      <c r="I1115" s="1">
        <f>G1115</f>
        <v>8.95200006198138E-4</v>
      </c>
      <c r="Q1115" s="84">
        <f>+C1115-15018.5</f>
        <v>30592.163</v>
      </c>
    </row>
    <row r="1116" spans="1:33" x14ac:dyDescent="0.2">
      <c r="A1116" s="26" t="s">
        <v>271</v>
      </c>
      <c r="B1116" s="27" t="s">
        <v>52</v>
      </c>
      <c r="C1116" s="26">
        <v>45615.512999999999</v>
      </c>
      <c r="D1116" s="2"/>
      <c r="E1116" s="29">
        <f>(C1116-C$7)/C$8</f>
        <v>3203.9930205308065</v>
      </c>
      <c r="F1116" s="29">
        <f>ROUND(2*E1116,0)/2</f>
        <v>3204</v>
      </c>
      <c r="G1116" s="28">
        <f>C1116-(C$7+C$8*F1116)</f>
        <v>-6.7808000021614134E-3</v>
      </c>
      <c r="H1116" s="29"/>
      <c r="I1116" s="29">
        <f>G1116</f>
        <v>-6.7808000021614134E-3</v>
      </c>
      <c r="J1116" s="29"/>
      <c r="K1116" s="29"/>
      <c r="L1116" s="29"/>
      <c r="N1116" s="29"/>
      <c r="O1116" s="29">
        <f ca="1">+C$11+C$12*F1116</f>
        <v>2.1091549086284814E-2</v>
      </c>
      <c r="P1116" s="29"/>
      <c r="Q1116" s="83">
        <f>+C1116-15018.5</f>
        <v>30597.012999999999</v>
      </c>
      <c r="AB1116" s="1" t="s">
        <v>236</v>
      </c>
      <c r="AC1116" s="1">
        <v>15</v>
      </c>
      <c r="AE1116" s="1" t="s">
        <v>282</v>
      </c>
      <c r="AG1116" s="1" t="s">
        <v>134</v>
      </c>
    </row>
    <row r="1117" spans="1:33" x14ac:dyDescent="0.2">
      <c r="A1117" s="26" t="s">
        <v>271</v>
      </c>
      <c r="B1117" s="27" t="s">
        <v>52</v>
      </c>
      <c r="C1117" s="26">
        <v>45615.519</v>
      </c>
      <c r="D1117" s="2"/>
      <c r="E1117" s="29">
        <f>(C1117-C$7)/C$8</f>
        <v>3203.999196323512</v>
      </c>
      <c r="F1117" s="29">
        <f>ROUND(2*E1117,0)/2</f>
        <v>3204</v>
      </c>
      <c r="G1117" s="28">
        <f>C1117-(C$7+C$8*F1117)</f>
        <v>-7.8080000093905255E-4</v>
      </c>
      <c r="H1117" s="29"/>
      <c r="I1117" s="29">
        <f>G1117</f>
        <v>-7.8080000093905255E-4</v>
      </c>
      <c r="J1117" s="29"/>
      <c r="K1117" s="29"/>
      <c r="L1117" s="29"/>
      <c r="N1117" s="29"/>
      <c r="O1117" s="29">
        <f ca="1">+C$11+C$12*F1117</f>
        <v>2.1091549086284814E-2</v>
      </c>
      <c r="P1117" s="29"/>
      <c r="Q1117" s="83">
        <f>+C1117-15018.5</f>
        <v>30597.019</v>
      </c>
    </row>
    <row r="1118" spans="1:33" x14ac:dyDescent="0.2">
      <c r="A1118" s="26" t="s">
        <v>271</v>
      </c>
      <c r="B1118" s="27" t="s">
        <v>52</v>
      </c>
      <c r="C1118" s="26">
        <v>45617.464</v>
      </c>
      <c r="D1118" s="2"/>
      <c r="E1118" s="29">
        <f>(C1118-C$7)/C$8</f>
        <v>3206.0011824584453</v>
      </c>
      <c r="F1118" s="29">
        <f>ROUND(2*E1118,0)/2</f>
        <v>3206</v>
      </c>
      <c r="G1118" s="28">
        <f>C1118-(C$7+C$8*F1118)</f>
        <v>1.1488000018289313E-3</v>
      </c>
      <c r="H1118" s="29"/>
      <c r="I1118" s="29">
        <f>G1118</f>
        <v>1.1488000018289313E-3</v>
      </c>
      <c r="J1118" s="29"/>
      <c r="K1118" s="29"/>
      <c r="L1118" s="29"/>
      <c r="N1118" s="29"/>
      <c r="O1118" s="29">
        <f ca="1">+C$11+C$12*F1118</f>
        <v>2.1073326537915153E-2</v>
      </c>
      <c r="P1118" s="29"/>
      <c r="Q1118" s="83">
        <f>+C1118-15018.5</f>
        <v>30598.964</v>
      </c>
    </row>
    <row r="1119" spans="1:33" x14ac:dyDescent="0.2">
      <c r="A1119" s="29" t="s">
        <v>281</v>
      </c>
      <c r="B1119" s="29"/>
      <c r="C1119" s="28">
        <v>45621.341</v>
      </c>
      <c r="D1119" s="28"/>
      <c r="E1119" s="1">
        <f>(C1119-C$7)/C$8</f>
        <v>3209.9917738441204</v>
      </c>
      <c r="F1119" s="1">
        <f>ROUND(2*E1119,0)/2</f>
        <v>3210</v>
      </c>
      <c r="G1119" s="2">
        <f>C1119-(C$7+C$8*F1119)</f>
        <v>-7.9919999989215285E-3</v>
      </c>
      <c r="I1119" s="1">
        <f>G1119</f>
        <v>-7.9919999989215285E-3</v>
      </c>
      <c r="Q1119" s="84">
        <f>+C1119-15018.5</f>
        <v>30602.841</v>
      </c>
    </row>
    <row r="1120" spans="1:33" x14ac:dyDescent="0.2">
      <c r="A1120" s="26" t="s">
        <v>271</v>
      </c>
      <c r="B1120" s="27" t="s">
        <v>52</v>
      </c>
      <c r="C1120" s="26">
        <v>45621.347999999998</v>
      </c>
      <c r="D1120" s="2"/>
      <c r="E1120" s="29">
        <f>(C1120-C$7)/C$8</f>
        <v>3209.9989789356064</v>
      </c>
      <c r="F1120" s="29">
        <f>ROUND(2*E1120,0)/2</f>
        <v>3210</v>
      </c>
      <c r="G1120" s="28">
        <f>C1120-(C$7+C$8*F1120)</f>
        <v>-9.9200000113341957E-4</v>
      </c>
      <c r="H1120" s="29"/>
      <c r="I1120" s="29">
        <f>G1120</f>
        <v>-9.9200000113341957E-4</v>
      </c>
      <c r="J1120" s="29"/>
      <c r="K1120" s="29"/>
      <c r="L1120" s="29"/>
      <c r="N1120" s="29"/>
      <c r="O1120" s="29">
        <f ca="1">+C$11+C$12*F1120</f>
        <v>2.1036881441175832E-2</v>
      </c>
      <c r="P1120" s="29"/>
      <c r="Q1120" s="83">
        <f>+C1120-15018.5</f>
        <v>30602.847999999998</v>
      </c>
      <c r="AB1120" s="1" t="s">
        <v>236</v>
      </c>
      <c r="AC1120" s="1">
        <v>12</v>
      </c>
      <c r="AE1120" s="1" t="s">
        <v>190</v>
      </c>
      <c r="AG1120" s="1" t="s">
        <v>134</v>
      </c>
    </row>
    <row r="1121" spans="1:33" x14ac:dyDescent="0.2">
      <c r="A1121" s="29" t="s">
        <v>281</v>
      </c>
      <c r="B1121" s="29"/>
      <c r="C1121" s="28">
        <v>45621.349000000002</v>
      </c>
      <c r="D1121" s="28"/>
      <c r="E1121" s="1">
        <f>(C1121-C$7)/C$8</f>
        <v>3210.0000082343945</v>
      </c>
      <c r="F1121" s="1">
        <f>ROUND(2*E1121,0)/2</f>
        <v>3210</v>
      </c>
      <c r="G1121" s="2">
        <f>C1121-(C$7+C$8*F1121)</f>
        <v>8.000002708286047E-6</v>
      </c>
      <c r="I1121" s="1">
        <f>G1121</f>
        <v>8.000002708286047E-6</v>
      </c>
      <c r="Q1121" s="84">
        <f>+C1121-15018.5</f>
        <v>30602.849000000002</v>
      </c>
    </row>
    <row r="1122" spans="1:33" x14ac:dyDescent="0.2">
      <c r="A1122" s="29" t="s">
        <v>281</v>
      </c>
      <c r="B1122" s="29"/>
      <c r="C1122" s="28">
        <v>45622.32</v>
      </c>
      <c r="D1122" s="28"/>
      <c r="E1122" s="1">
        <f>(C1122-C$7)/C$8</f>
        <v>3210.9994573536828</v>
      </c>
      <c r="F1122" s="1">
        <f>ROUND(2*E1122,0)/2</f>
        <v>3211</v>
      </c>
      <c r="G1122" s="2">
        <f>C1122-(C$7+C$8*F1122)</f>
        <v>-5.2719999803230166E-4</v>
      </c>
      <c r="I1122" s="1">
        <f>G1122</f>
        <v>-5.2719999803230166E-4</v>
      </c>
      <c r="Q1122" s="84">
        <f>+C1122-15018.5</f>
        <v>30603.82</v>
      </c>
      <c r="AB1122" s="1" t="s">
        <v>236</v>
      </c>
      <c r="AC1122" s="1">
        <v>7</v>
      </c>
      <c r="AE1122" s="1" t="s">
        <v>283</v>
      </c>
      <c r="AG1122" s="1" t="s">
        <v>134</v>
      </c>
    </row>
    <row r="1123" spans="1:33" x14ac:dyDescent="0.2">
      <c r="A1123" s="29" t="s">
        <v>281</v>
      </c>
      <c r="B1123" s="29"/>
      <c r="C1123" s="28">
        <v>45623.29</v>
      </c>
      <c r="D1123" s="28"/>
      <c r="E1123" s="1">
        <f>(C1123-C$7)/C$8</f>
        <v>3211.9978771741908</v>
      </c>
      <c r="F1123" s="1">
        <f>ROUND(2*E1123,0)/2</f>
        <v>3212</v>
      </c>
      <c r="G1123" s="2">
        <f>C1123-(C$7+C$8*F1123)</f>
        <v>-2.0623999953386374E-3</v>
      </c>
      <c r="I1123" s="1">
        <f>G1123</f>
        <v>-2.0623999953386374E-3</v>
      </c>
      <c r="Q1123" s="84">
        <f>+C1123-15018.5</f>
        <v>30604.79</v>
      </c>
      <c r="AB1123" s="1" t="s">
        <v>236</v>
      </c>
      <c r="AC1123" s="1">
        <v>6</v>
      </c>
      <c r="AE1123" s="1" t="s">
        <v>283</v>
      </c>
      <c r="AG1123" s="1" t="s">
        <v>134</v>
      </c>
    </row>
    <row r="1124" spans="1:33" x14ac:dyDescent="0.2">
      <c r="A1124" s="29" t="s">
        <v>281</v>
      </c>
      <c r="B1124" s="29"/>
      <c r="C1124" s="28">
        <v>45625.237000000001</v>
      </c>
      <c r="D1124" s="28"/>
      <c r="E1124" s="1">
        <f>(C1124-C$7)/C$8</f>
        <v>3214.0019219066926</v>
      </c>
      <c r="F1124" s="1">
        <f>ROUND(2*E1124,0)/2</f>
        <v>3214</v>
      </c>
      <c r="G1124" s="2">
        <f>C1124-(C$7+C$8*F1124)</f>
        <v>1.8672000005608425E-3</v>
      </c>
      <c r="I1124" s="1">
        <f>G1124</f>
        <v>1.8672000005608425E-3</v>
      </c>
      <c r="Q1124" s="84">
        <f>+C1124-15018.5</f>
        <v>30606.737000000001</v>
      </c>
      <c r="AB1124" s="1" t="s">
        <v>236</v>
      </c>
      <c r="AC1124" s="1">
        <v>5</v>
      </c>
      <c r="AE1124" s="1" t="s">
        <v>283</v>
      </c>
      <c r="AG1124" s="1" t="s">
        <v>134</v>
      </c>
    </row>
    <row r="1125" spans="1:33" x14ac:dyDescent="0.2">
      <c r="A1125" s="29" t="s">
        <v>220</v>
      </c>
      <c r="B1125" s="29"/>
      <c r="C1125" s="28">
        <v>45643.695</v>
      </c>
      <c r="D1125" s="28"/>
      <c r="E1125" s="1">
        <f>(C1125-C$7)/C$8</f>
        <v>3233.0007188622726</v>
      </c>
      <c r="F1125" s="1">
        <f>ROUND(2*E1125,0)/2</f>
        <v>3233</v>
      </c>
      <c r="G1125" s="2">
        <f>C1125-(C$7+C$8*F1125)</f>
        <v>6.9839999923715368E-4</v>
      </c>
      <c r="I1125" s="1">
        <f>G1125</f>
        <v>6.9839999923715368E-4</v>
      </c>
      <c r="Q1125" s="84">
        <f>+C1125-15018.5</f>
        <v>30625.195</v>
      </c>
      <c r="AB1125" s="1" t="s">
        <v>236</v>
      </c>
      <c r="AC1125" s="1">
        <v>6</v>
      </c>
      <c r="AE1125" s="1" t="s">
        <v>145</v>
      </c>
      <c r="AG1125" s="1" t="s">
        <v>134</v>
      </c>
    </row>
    <row r="1126" spans="1:33" x14ac:dyDescent="0.2">
      <c r="A1126" s="29" t="s">
        <v>220</v>
      </c>
      <c r="B1126" s="29"/>
      <c r="C1126" s="28">
        <v>45643.697</v>
      </c>
      <c r="D1126" s="28"/>
      <c r="E1126" s="1">
        <f>(C1126-C$7)/C$8</f>
        <v>3233.0027774598411</v>
      </c>
      <c r="F1126" s="1">
        <f>ROUND(2*E1126,0)/2</f>
        <v>3233</v>
      </c>
      <c r="G1126" s="2">
        <f>C1126-(C$7+C$8*F1126)</f>
        <v>2.6983999996446073E-3</v>
      </c>
      <c r="I1126" s="1">
        <f>G1126</f>
        <v>2.6983999996446073E-3</v>
      </c>
      <c r="Q1126" s="84">
        <f>+C1126-15018.5</f>
        <v>30625.197</v>
      </c>
    </row>
    <row r="1127" spans="1:33" x14ac:dyDescent="0.2">
      <c r="A1127" s="29" t="s">
        <v>281</v>
      </c>
      <c r="B1127" s="29"/>
      <c r="C1127" s="28">
        <v>45655.351999999999</v>
      </c>
      <c r="D1127" s="28"/>
      <c r="E1127" s="1">
        <f>(C1127-C$7)/C$8</f>
        <v>3244.9992547876814</v>
      </c>
      <c r="F1127" s="1">
        <f>ROUND(2*E1127,0)/2</f>
        <v>3245</v>
      </c>
      <c r="G1127" s="2">
        <f>C1127-(C$7+C$8*F1127)</f>
        <v>-7.2399999771732837E-4</v>
      </c>
      <c r="I1127" s="1">
        <f>G1127</f>
        <v>-7.2399999771732837E-4</v>
      </c>
      <c r="Q1127" s="84">
        <f>+C1127-15018.5</f>
        <v>30636.851999999999</v>
      </c>
    </row>
    <row r="1128" spans="1:33" x14ac:dyDescent="0.2">
      <c r="A1128" s="29" t="s">
        <v>281</v>
      </c>
      <c r="B1128" s="29"/>
      <c r="C1128" s="28">
        <v>45658.267999999996</v>
      </c>
      <c r="D1128" s="28"/>
      <c r="E1128" s="1">
        <f>(C1128-C$7)/C$8</f>
        <v>3248.0006900419035</v>
      </c>
      <c r="F1128" s="1">
        <f>ROUND(2*E1128,0)/2</f>
        <v>3248</v>
      </c>
      <c r="G1128" s="2">
        <f>C1128-(C$7+C$8*F1128)</f>
        <v>6.7039999703411013E-4</v>
      </c>
      <c r="I1128" s="1">
        <f>G1128</f>
        <v>6.7039999703411013E-4</v>
      </c>
      <c r="Q1128" s="84">
        <f>+C1128-15018.5</f>
        <v>30639.767999999996</v>
      </c>
      <c r="AB1128" s="1" t="s">
        <v>236</v>
      </c>
      <c r="AC1128" s="1">
        <v>7</v>
      </c>
      <c r="AE1128" s="1" t="s">
        <v>145</v>
      </c>
      <c r="AG1128" s="1" t="s">
        <v>134</v>
      </c>
    </row>
    <row r="1129" spans="1:33" x14ac:dyDescent="0.2">
      <c r="A1129" s="29" t="s">
        <v>284</v>
      </c>
      <c r="B1129" s="29"/>
      <c r="C1129" s="28">
        <v>45689.356</v>
      </c>
      <c r="D1129" s="28"/>
      <c r="E1129" s="1">
        <f>(C1129-C$7)/C$8</f>
        <v>3279.9995306397564</v>
      </c>
      <c r="F1129" s="1">
        <f>ROUND(2*E1129,0)/2</f>
        <v>3280</v>
      </c>
      <c r="G1129" s="2">
        <f>C1129-(C$7+C$8*F1129)</f>
        <v>-4.5599999430123717E-4</v>
      </c>
      <c r="I1129" s="1">
        <f>G1129</f>
        <v>-4.5599999430123717E-4</v>
      </c>
      <c r="Q1129" s="84">
        <f>+C1129-15018.5</f>
        <v>30670.856</v>
      </c>
      <c r="AB1129" s="1" t="s">
        <v>236</v>
      </c>
      <c r="AC1129" s="1">
        <v>5</v>
      </c>
      <c r="AE1129" s="1" t="s">
        <v>246</v>
      </c>
      <c r="AG1129" s="1" t="s">
        <v>134</v>
      </c>
    </row>
    <row r="1130" spans="1:33" x14ac:dyDescent="0.2">
      <c r="A1130" s="29" t="s">
        <v>284</v>
      </c>
      <c r="B1130" s="29"/>
      <c r="C1130" s="28">
        <v>45691.288999999997</v>
      </c>
      <c r="D1130" s="28"/>
      <c r="E1130" s="1">
        <f>(C1130-C$7)/C$8</f>
        <v>3281.989165189279</v>
      </c>
      <c r="F1130" s="1">
        <f>ROUND(2*E1130,0)/2</f>
        <v>3282</v>
      </c>
      <c r="G1130" s="2">
        <f>C1130-(C$7+C$8*F1130)</f>
        <v>-1.0526400001253933E-2</v>
      </c>
      <c r="I1130" s="1">
        <f>G1130</f>
        <v>-1.0526400001253933E-2</v>
      </c>
      <c r="Q1130" s="84">
        <f>+C1130-15018.5</f>
        <v>30672.788999999997</v>
      </c>
      <c r="AB1130" s="1" t="s">
        <v>236</v>
      </c>
      <c r="AC1130" s="1">
        <v>9</v>
      </c>
      <c r="AE1130" s="1" t="s">
        <v>145</v>
      </c>
      <c r="AG1130" s="1" t="s">
        <v>134</v>
      </c>
    </row>
    <row r="1131" spans="1:33" x14ac:dyDescent="0.2">
      <c r="A1131" s="29" t="s">
        <v>285</v>
      </c>
      <c r="B1131" s="29"/>
      <c r="C1131" s="28">
        <v>45691.298000000003</v>
      </c>
      <c r="D1131" s="28"/>
      <c r="E1131" s="1">
        <f>(C1131-C$7)/C$8</f>
        <v>3281.9984288783407</v>
      </c>
      <c r="F1131" s="1">
        <f>ROUND(2*E1131,0)/2</f>
        <v>3282</v>
      </c>
      <c r="G1131" s="2">
        <f>C1131-(C$7+C$8*F1131)</f>
        <v>-1.5263999957824126E-3</v>
      </c>
      <c r="I1131" s="1">
        <f>G1131</f>
        <v>-1.5263999957824126E-3</v>
      </c>
      <c r="Q1131" s="84">
        <f>+C1131-15018.5</f>
        <v>30672.798000000003</v>
      </c>
      <c r="AC1131" s="1">
        <v>10</v>
      </c>
      <c r="AE1131" s="1" t="s">
        <v>190</v>
      </c>
      <c r="AG1131" s="1" t="s">
        <v>134</v>
      </c>
    </row>
    <row r="1132" spans="1:33" x14ac:dyDescent="0.2">
      <c r="A1132" s="29" t="s">
        <v>286</v>
      </c>
      <c r="B1132" s="29"/>
      <c r="C1132" s="28">
        <v>45723.362000000001</v>
      </c>
      <c r="D1132" s="28"/>
      <c r="E1132" s="1">
        <f>(C1132-C$7)/C$8</f>
        <v>3315.0018650893999</v>
      </c>
      <c r="F1132" s="1">
        <f>ROUND(2*E1132,0)/2</f>
        <v>3315</v>
      </c>
      <c r="G1132" s="2">
        <f>C1132-(C$7+C$8*F1132)</f>
        <v>1.81200000224635E-3</v>
      </c>
      <c r="I1132" s="1">
        <f>G1132</f>
        <v>1.81200000224635E-3</v>
      </c>
      <c r="Q1132" s="84">
        <f>+C1132-15018.5</f>
        <v>30704.862000000001</v>
      </c>
      <c r="AB1132" s="1" t="s">
        <v>236</v>
      </c>
      <c r="AG1132" s="1" t="s">
        <v>241</v>
      </c>
    </row>
    <row r="1133" spans="1:33" x14ac:dyDescent="0.2">
      <c r="A1133" s="29" t="s">
        <v>286</v>
      </c>
      <c r="B1133" s="29"/>
      <c r="C1133" s="28">
        <v>45727.243000000002</v>
      </c>
      <c r="D1133" s="28"/>
      <c r="E1133" s="1">
        <f>(C1133-C$7)/C$8</f>
        <v>3318.996573670212</v>
      </c>
      <c r="F1133" s="1">
        <f>ROUND(2*E1133,0)/2</f>
        <v>3319</v>
      </c>
      <c r="G1133" s="2">
        <f>C1133-(C$7+C$8*F1133)</f>
        <v>-3.3287999976892024E-3</v>
      </c>
      <c r="I1133" s="1">
        <f>G1133</f>
        <v>-3.3287999976892024E-3</v>
      </c>
      <c r="Q1133" s="84">
        <f>+C1133-15018.5</f>
        <v>30708.743000000002</v>
      </c>
      <c r="AB1133" s="1" t="s">
        <v>236</v>
      </c>
      <c r="AC1133" s="1">
        <v>8</v>
      </c>
      <c r="AE1133" s="1" t="s">
        <v>246</v>
      </c>
      <c r="AG1133" s="1" t="s">
        <v>134</v>
      </c>
    </row>
    <row r="1134" spans="1:33" x14ac:dyDescent="0.2">
      <c r="A1134" s="29" t="s">
        <v>220</v>
      </c>
      <c r="B1134" s="29"/>
      <c r="C1134" s="28">
        <v>45910.866999999998</v>
      </c>
      <c r="D1134" s="28"/>
      <c r="E1134" s="1">
        <f>(C1134-C$7)/C$8</f>
        <v>3508.0005335884903</v>
      </c>
      <c r="F1134" s="1">
        <f>ROUND(2*E1134,0)/2</f>
        <v>3508</v>
      </c>
      <c r="G1134" s="2">
        <f>C1134-(C$7+C$8*F1134)</f>
        <v>5.1840000378433615E-4</v>
      </c>
      <c r="I1134" s="1">
        <f>G1134</f>
        <v>5.1840000378433615E-4</v>
      </c>
      <c r="Q1134" s="84">
        <f>+C1134-15018.5</f>
        <v>30892.366999999998</v>
      </c>
      <c r="AB1134" s="1" t="s">
        <v>236</v>
      </c>
      <c r="AC1134" s="1">
        <v>9</v>
      </c>
      <c r="AE1134" s="1" t="s">
        <v>246</v>
      </c>
      <c r="AG1134" s="1" t="s">
        <v>134</v>
      </c>
    </row>
    <row r="1135" spans="1:33" x14ac:dyDescent="0.2">
      <c r="A1135" s="29" t="s">
        <v>287</v>
      </c>
      <c r="B1135" s="29"/>
      <c r="C1135" s="28">
        <v>45921.59</v>
      </c>
      <c r="D1135" s="28"/>
      <c r="E1135" s="1">
        <f>(C1135-C$7)/C$8</f>
        <v>3519.0377044496158</v>
      </c>
      <c r="F1135" s="1">
        <f>ROUND(2*E1135,0)/2</f>
        <v>3519</v>
      </c>
      <c r="G1135" s="2">
        <f>C1135-(C$7+C$8*F1135)</f>
        <v>3.663119999691844E-2</v>
      </c>
      <c r="I1135" s="1">
        <f>G1135</f>
        <v>3.663119999691844E-2</v>
      </c>
      <c r="Q1135" s="84">
        <f>+C1135-15018.5</f>
        <v>30903.089999999997</v>
      </c>
    </row>
    <row r="1136" spans="1:33" x14ac:dyDescent="0.2">
      <c r="A1136" s="29" t="s">
        <v>220</v>
      </c>
      <c r="B1136" s="29"/>
      <c r="C1136" s="28">
        <v>45945.845000000001</v>
      </c>
      <c r="D1136" s="28"/>
      <c r="E1136" s="1">
        <f>(C1136-C$7)/C$8</f>
        <v>3544.0033464562098</v>
      </c>
      <c r="F1136" s="1">
        <f>ROUND(2*E1136,0)/2</f>
        <v>3544</v>
      </c>
      <c r="G1136" s="2">
        <f>C1136-(C$7+C$8*F1136)</f>
        <v>3.2512000034330413E-3</v>
      </c>
      <c r="I1136" s="1">
        <f>G1136</f>
        <v>3.2512000034330413E-3</v>
      </c>
      <c r="Q1136" s="84">
        <f>+C1136-15018.5</f>
        <v>30927.345000000001</v>
      </c>
      <c r="AB1136" s="1" t="s">
        <v>236</v>
      </c>
      <c r="AC1136" s="1">
        <v>26</v>
      </c>
      <c r="AE1136" s="1" t="s">
        <v>145</v>
      </c>
      <c r="AG1136" s="1" t="s">
        <v>134</v>
      </c>
    </row>
    <row r="1137" spans="1:33" x14ac:dyDescent="0.2">
      <c r="A1137" s="29" t="s">
        <v>288</v>
      </c>
      <c r="B1137" s="29"/>
      <c r="C1137" s="28">
        <v>45998.298000000003</v>
      </c>
      <c r="D1137" s="28"/>
      <c r="E1137" s="1">
        <f>(C1137-C$7)/C$8</f>
        <v>3597.9931555748103</v>
      </c>
      <c r="F1137" s="1">
        <f>ROUND(2*E1137,0)/2</f>
        <v>3598</v>
      </c>
      <c r="G1137" s="2">
        <f>C1137-(C$7+C$8*F1137)</f>
        <v>-6.6495999926701188E-3</v>
      </c>
      <c r="I1137" s="1">
        <f>G1137</f>
        <v>-6.6495999926701188E-3</v>
      </c>
      <c r="Q1137" s="84">
        <f>+C1137-15018.5</f>
        <v>30979.798000000003</v>
      </c>
    </row>
    <row r="1138" spans="1:33" x14ac:dyDescent="0.2">
      <c r="A1138" s="29" t="s">
        <v>289</v>
      </c>
      <c r="B1138" s="29"/>
      <c r="C1138" s="28">
        <v>45998.311000000002</v>
      </c>
      <c r="D1138" s="28"/>
      <c r="E1138" s="1">
        <f>(C1138-C$7)/C$8</f>
        <v>3598.0065364590018</v>
      </c>
      <c r="F1138" s="1">
        <f>ROUND(2*E1138,0)/2</f>
        <v>3598</v>
      </c>
      <c r="G1138" s="2">
        <f>C1138-(C$7+C$8*F1138)</f>
        <v>6.350400006340351E-3</v>
      </c>
      <c r="I1138" s="1">
        <f>G1138</f>
        <v>6.350400006340351E-3</v>
      </c>
      <c r="Q1138" s="84">
        <f>+C1138-15018.5</f>
        <v>30979.811000000002</v>
      </c>
      <c r="AB1138" s="1" t="s">
        <v>236</v>
      </c>
      <c r="AC1138" s="1">
        <v>14</v>
      </c>
      <c r="AE1138" s="1" t="s">
        <v>190</v>
      </c>
      <c r="AG1138" s="1" t="s">
        <v>134</v>
      </c>
    </row>
    <row r="1139" spans="1:33" x14ac:dyDescent="0.2">
      <c r="A1139" s="29" t="s">
        <v>289</v>
      </c>
      <c r="B1139" s="29"/>
      <c r="C1139" s="28">
        <v>45999.27</v>
      </c>
      <c r="D1139" s="28"/>
      <c r="E1139" s="1">
        <f>(C1139-C$7)/C$8</f>
        <v>3598.9936339928795</v>
      </c>
      <c r="F1139" s="1">
        <f>ROUND(2*E1139,0)/2</f>
        <v>3599</v>
      </c>
      <c r="G1139" s="2">
        <f>C1139-(C$7+C$8*F1139)</f>
        <v>-6.1848000041209161E-3</v>
      </c>
      <c r="I1139" s="1">
        <f>G1139</f>
        <v>-6.1848000041209161E-3</v>
      </c>
      <c r="Q1139" s="84">
        <f>+C1139-15018.5</f>
        <v>30980.769999999997</v>
      </c>
      <c r="AB1139" s="1" t="s">
        <v>236</v>
      </c>
      <c r="AC1139" s="1">
        <v>12</v>
      </c>
      <c r="AE1139" s="1" t="s">
        <v>290</v>
      </c>
      <c r="AG1139" s="1" t="s">
        <v>134</v>
      </c>
    </row>
    <row r="1140" spans="1:33" x14ac:dyDescent="0.2">
      <c r="A1140" s="29" t="s">
        <v>289</v>
      </c>
      <c r="B1140" s="29"/>
      <c r="C1140" s="28">
        <v>46000.249000000003</v>
      </c>
      <c r="D1140" s="28"/>
      <c r="E1140" s="1">
        <f>(C1140-C$7)/C$8</f>
        <v>3600.0013175024492</v>
      </c>
      <c r="F1140" s="1">
        <f>ROUND(2*E1140,0)/2</f>
        <v>3600</v>
      </c>
      <c r="G1140" s="2">
        <f>C1140-(C$7+C$8*F1140)</f>
        <v>1.2800000040442683E-3</v>
      </c>
      <c r="I1140" s="1">
        <f>G1140</f>
        <v>1.2800000040442683E-3</v>
      </c>
      <c r="Q1140" s="84">
        <f>+C1140-15018.5</f>
        <v>30981.749000000003</v>
      </c>
      <c r="AB1140" s="1" t="s">
        <v>236</v>
      </c>
      <c r="AC1140" s="1">
        <v>5</v>
      </c>
      <c r="AE1140" s="1" t="s">
        <v>283</v>
      </c>
      <c r="AG1140" s="1" t="s">
        <v>134</v>
      </c>
    </row>
    <row r="1141" spans="1:33" x14ac:dyDescent="0.2">
      <c r="A1141" s="29" t="s">
        <v>220</v>
      </c>
      <c r="B1141" s="29"/>
      <c r="C1141" s="28">
        <v>46018.711000000003</v>
      </c>
      <c r="D1141" s="28"/>
      <c r="E1141" s="1">
        <f>(C1141-C$7)/C$8</f>
        <v>3619.0042316531662</v>
      </c>
      <c r="F1141" s="1">
        <f>ROUND(2*E1141,0)/2</f>
        <v>3619</v>
      </c>
      <c r="G1141" s="2">
        <f>C1141-(C$7+C$8*F1141)</f>
        <v>4.1112000035354868E-3</v>
      </c>
      <c r="I1141" s="1">
        <f>G1141</f>
        <v>4.1112000035354868E-3</v>
      </c>
      <c r="Q1141" s="84">
        <f>+C1141-15018.5</f>
        <v>31000.211000000003</v>
      </c>
      <c r="AB1141" s="1" t="s">
        <v>236</v>
      </c>
      <c r="AC1141" s="1">
        <v>5</v>
      </c>
      <c r="AE1141" s="1" t="s">
        <v>283</v>
      </c>
      <c r="AG1141" s="1" t="s">
        <v>134</v>
      </c>
    </row>
    <row r="1142" spans="1:33" x14ac:dyDescent="0.2">
      <c r="A1142" s="29" t="s">
        <v>220</v>
      </c>
      <c r="B1142" s="29"/>
      <c r="C1142" s="28">
        <v>46020.646000000001</v>
      </c>
      <c r="D1142" s="28"/>
      <c r="E1142" s="1">
        <f>(C1142-C$7)/C$8</f>
        <v>3620.9959248002569</v>
      </c>
      <c r="F1142" s="1">
        <f>ROUND(2*E1142,0)/2</f>
        <v>3621</v>
      </c>
      <c r="G1142" s="2">
        <f>C1142-(C$7+C$8*F1142)</f>
        <v>-3.9591999957337976E-3</v>
      </c>
      <c r="I1142" s="1">
        <f>G1142</f>
        <v>-3.9591999957337976E-3</v>
      </c>
      <c r="Q1142" s="84">
        <f>+C1142-15018.5</f>
        <v>31002.146000000001</v>
      </c>
    </row>
    <row r="1143" spans="1:33" x14ac:dyDescent="0.2">
      <c r="A1143" s="29" t="s">
        <v>220</v>
      </c>
      <c r="B1143" s="29"/>
      <c r="C1143" s="28">
        <v>46020.648999999998</v>
      </c>
      <c r="D1143" s="28"/>
      <c r="E1143" s="1">
        <f>(C1143-C$7)/C$8</f>
        <v>3620.9990126966059</v>
      </c>
      <c r="F1143" s="1">
        <f>ROUND(2*E1143,0)/2</f>
        <v>3621</v>
      </c>
      <c r="G1143" s="2">
        <f>C1143-(C$7+C$8*F1143)</f>
        <v>-9.5919999876059592E-4</v>
      </c>
      <c r="I1143" s="1">
        <f>G1143</f>
        <v>-9.5919999876059592E-4</v>
      </c>
      <c r="Q1143" s="84">
        <f>+C1143-15018.5</f>
        <v>31002.148999999998</v>
      </c>
    </row>
    <row r="1144" spans="1:33" x14ac:dyDescent="0.2">
      <c r="A1144" s="29" t="s">
        <v>220</v>
      </c>
      <c r="B1144" s="29"/>
      <c r="C1144" s="28">
        <v>46020.652000000002</v>
      </c>
      <c r="D1144" s="28"/>
      <c r="E1144" s="1">
        <f>(C1144-C$7)/C$8</f>
        <v>3621.0021005929625</v>
      </c>
      <c r="F1144" s="1">
        <f>ROUND(2*E1144,0)/2</f>
        <v>3621</v>
      </c>
      <c r="G1144" s="2">
        <f>C1144-(C$7+C$8*F1144)</f>
        <v>2.0408000054885633E-3</v>
      </c>
      <c r="I1144" s="1">
        <f>G1144</f>
        <v>2.0408000054885633E-3</v>
      </c>
      <c r="Q1144" s="84">
        <f>+C1144-15018.5</f>
        <v>31002.152000000002</v>
      </c>
    </row>
    <row r="1145" spans="1:33" x14ac:dyDescent="0.2">
      <c r="A1145" s="29" t="s">
        <v>220</v>
      </c>
      <c r="B1145" s="29"/>
      <c r="C1145" s="28">
        <v>46021.618000000002</v>
      </c>
      <c r="D1145" s="28"/>
      <c r="E1145" s="1">
        <f>(C1145-C$7)/C$8</f>
        <v>3621.9964032183334</v>
      </c>
      <c r="F1145" s="1">
        <f>ROUND(2*E1145,0)/2</f>
        <v>3622</v>
      </c>
      <c r="G1145" s="2">
        <f>C1145-(C$7+C$8*F1145)</f>
        <v>-3.4943999926326796E-3</v>
      </c>
      <c r="I1145" s="1">
        <f>G1145</f>
        <v>-3.4943999926326796E-3</v>
      </c>
      <c r="Q1145" s="84">
        <f>+C1145-15018.5</f>
        <v>31003.118000000002</v>
      </c>
    </row>
    <row r="1146" spans="1:33" x14ac:dyDescent="0.2">
      <c r="A1146" s="29" t="s">
        <v>220</v>
      </c>
      <c r="B1146" s="29"/>
      <c r="C1146" s="28">
        <v>46021.618000000002</v>
      </c>
      <c r="D1146" s="28"/>
      <c r="E1146" s="1">
        <f>(C1146-C$7)/C$8</f>
        <v>3621.9964032183334</v>
      </c>
      <c r="F1146" s="1">
        <f>ROUND(2*E1146,0)/2</f>
        <v>3622</v>
      </c>
      <c r="G1146" s="2">
        <f>C1146-(C$7+C$8*F1146)</f>
        <v>-3.4943999926326796E-3</v>
      </c>
      <c r="I1146" s="1">
        <f>G1146</f>
        <v>-3.4943999926326796E-3</v>
      </c>
      <c r="Q1146" s="84">
        <f>+C1146-15018.5</f>
        <v>31003.118000000002</v>
      </c>
    </row>
    <row r="1147" spans="1:33" x14ac:dyDescent="0.2">
      <c r="A1147" s="29" t="s">
        <v>220</v>
      </c>
      <c r="B1147" s="29"/>
      <c r="C1147" s="28">
        <v>46021.62</v>
      </c>
      <c r="D1147" s="28"/>
      <c r="E1147" s="1">
        <f>(C1147-C$7)/C$8</f>
        <v>3621.9984618159019</v>
      </c>
      <c r="F1147" s="1">
        <f>ROUND(2*E1147,0)/2</f>
        <v>3622</v>
      </c>
      <c r="G1147" s="2">
        <f>C1147-(C$7+C$8*F1147)</f>
        <v>-1.494399992225226E-3</v>
      </c>
      <c r="I1147" s="1">
        <f>G1147</f>
        <v>-1.494399992225226E-3</v>
      </c>
      <c r="Q1147" s="84">
        <f>+C1147-15018.5</f>
        <v>31003.120000000003</v>
      </c>
    </row>
    <row r="1148" spans="1:33" x14ac:dyDescent="0.2">
      <c r="A1148" s="29" t="s">
        <v>220</v>
      </c>
      <c r="B1148" s="29"/>
      <c r="C1148" s="28">
        <v>46025.508000000002</v>
      </c>
      <c r="D1148" s="28"/>
      <c r="E1148" s="1">
        <f>(C1148-C$7)/C$8</f>
        <v>3626.0003754882005</v>
      </c>
      <c r="F1148" s="1">
        <f>ROUND(2*E1148,0)/2</f>
        <v>3626</v>
      </c>
      <c r="G1148" s="2">
        <f>C1148-(C$7+C$8*F1148)</f>
        <v>3.6480000562733039E-4</v>
      </c>
      <c r="I1148" s="1">
        <f>G1148</f>
        <v>3.6480000562733039E-4</v>
      </c>
      <c r="Q1148" s="84">
        <f>+C1148-15018.5</f>
        <v>31007.008000000002</v>
      </c>
    </row>
    <row r="1149" spans="1:33" x14ac:dyDescent="0.2">
      <c r="A1149" s="29" t="s">
        <v>289</v>
      </c>
      <c r="B1149" s="29"/>
      <c r="C1149" s="28">
        <v>46029.396999999997</v>
      </c>
      <c r="D1149" s="28"/>
      <c r="E1149" s="1">
        <f>(C1149-C$7)/C$8</f>
        <v>3630.0033184592789</v>
      </c>
      <c r="F1149" s="1">
        <f>ROUND(2*E1149,0)/2</f>
        <v>3630</v>
      </c>
      <c r="G1149" s="2">
        <f>C1149-(C$7+C$8*F1149)</f>
        <v>3.2240000000456348E-3</v>
      </c>
      <c r="I1149" s="1">
        <f>G1149</f>
        <v>3.2240000000456348E-3</v>
      </c>
      <c r="Q1149" s="84">
        <f>+C1149-15018.5</f>
        <v>31010.896999999997</v>
      </c>
    </row>
    <row r="1150" spans="1:33" x14ac:dyDescent="0.2">
      <c r="A1150" s="29" t="s">
        <v>289</v>
      </c>
      <c r="B1150" s="29"/>
      <c r="C1150" s="28">
        <v>46032.307999999997</v>
      </c>
      <c r="D1150" s="28"/>
      <c r="E1150" s="1">
        <f>(C1150-C$7)/C$8</f>
        <v>3632.9996072195836</v>
      </c>
      <c r="F1150" s="1">
        <f>ROUND(2*E1150,0)/2</f>
        <v>3633</v>
      </c>
      <c r="G1150" s="2">
        <f>C1150-(C$7+C$8*F1150)</f>
        <v>-3.8160000258358195E-4</v>
      </c>
      <c r="I1150" s="1">
        <f>G1150</f>
        <v>-3.8160000258358195E-4</v>
      </c>
      <c r="Q1150" s="84">
        <f>+C1150-15018.5</f>
        <v>31013.807999999997</v>
      </c>
      <c r="AB1150" s="1" t="s">
        <v>236</v>
      </c>
      <c r="AC1150" s="1">
        <v>7</v>
      </c>
      <c r="AE1150" s="1" t="s">
        <v>246</v>
      </c>
      <c r="AG1150" s="1" t="s">
        <v>134</v>
      </c>
    </row>
    <row r="1151" spans="1:33" x14ac:dyDescent="0.2">
      <c r="A1151" s="29" t="s">
        <v>289</v>
      </c>
      <c r="B1151" s="29"/>
      <c r="C1151" s="28">
        <v>46032.31</v>
      </c>
      <c r="D1151" s="28"/>
      <c r="E1151" s="1">
        <f>(C1151-C$7)/C$8</f>
        <v>3633.0016658171517</v>
      </c>
      <c r="F1151" s="1">
        <f>ROUND(2*E1151,0)/2</f>
        <v>3633</v>
      </c>
      <c r="G1151" s="2">
        <f>C1151-(C$7+C$8*F1151)</f>
        <v>1.6183999978238717E-3</v>
      </c>
      <c r="I1151" s="1">
        <f>G1151</f>
        <v>1.6183999978238717E-3</v>
      </c>
      <c r="Q1151" s="84">
        <f>+C1151-15018.5</f>
        <v>31013.809999999998</v>
      </c>
      <c r="AB1151" s="1" t="s">
        <v>236</v>
      </c>
      <c r="AC1151" s="1">
        <v>12</v>
      </c>
      <c r="AE1151" s="1" t="s">
        <v>290</v>
      </c>
      <c r="AG1151" s="1" t="s">
        <v>134</v>
      </c>
    </row>
    <row r="1152" spans="1:33" x14ac:dyDescent="0.2">
      <c r="A1152" s="29" t="s">
        <v>289</v>
      </c>
      <c r="B1152" s="29"/>
      <c r="C1152" s="28">
        <v>46033.273000000001</v>
      </c>
      <c r="D1152" s="28"/>
      <c r="E1152" s="1">
        <f>(C1152-C$7)/C$8</f>
        <v>3633.9928805461741</v>
      </c>
      <c r="F1152" s="1">
        <f>ROUND(2*E1152,0)/2</f>
        <v>3634</v>
      </c>
      <c r="G1152" s="2">
        <f>C1152-(C$7+C$8*F1152)</f>
        <v>-6.9167999972705729E-3</v>
      </c>
      <c r="I1152" s="1">
        <f>G1152</f>
        <v>-6.9167999972705729E-3</v>
      </c>
      <c r="Q1152" s="84">
        <f>+C1152-15018.5</f>
        <v>31014.773000000001</v>
      </c>
      <c r="AB1152" s="1" t="s">
        <v>236</v>
      </c>
      <c r="AC1152" s="1">
        <v>8</v>
      </c>
      <c r="AE1152" s="1" t="s">
        <v>291</v>
      </c>
      <c r="AG1152" s="1" t="s">
        <v>134</v>
      </c>
    </row>
    <row r="1153" spans="1:33" x14ac:dyDescent="0.2">
      <c r="A1153" s="29" t="s">
        <v>289</v>
      </c>
      <c r="B1153" s="29"/>
      <c r="C1153" s="28">
        <v>46033.275999999998</v>
      </c>
      <c r="D1153" s="28"/>
      <c r="E1153" s="1">
        <f>(C1153-C$7)/C$8</f>
        <v>3633.995968442523</v>
      </c>
      <c r="F1153" s="1">
        <f>ROUND(2*E1153,0)/2</f>
        <v>3634</v>
      </c>
      <c r="G1153" s="2">
        <f>C1153-(C$7+C$8*F1153)</f>
        <v>-3.9168000002973713E-3</v>
      </c>
      <c r="I1153" s="1">
        <f>G1153</f>
        <v>-3.9168000002973713E-3</v>
      </c>
      <c r="Q1153" s="84">
        <f>+C1153-15018.5</f>
        <v>31014.775999999998</v>
      </c>
      <c r="AB1153" s="1" t="s">
        <v>236</v>
      </c>
      <c r="AC1153" s="1">
        <v>9</v>
      </c>
      <c r="AE1153" s="1" t="s">
        <v>190</v>
      </c>
      <c r="AG1153" s="1" t="s">
        <v>134</v>
      </c>
    </row>
    <row r="1154" spans="1:33" x14ac:dyDescent="0.2">
      <c r="A1154" s="29" t="s">
        <v>289</v>
      </c>
      <c r="B1154" s="29"/>
      <c r="C1154" s="28">
        <v>46033.279999999999</v>
      </c>
      <c r="D1154" s="28"/>
      <c r="E1154" s="1">
        <f>(C1154-C$7)/C$8</f>
        <v>3634.0000856376596</v>
      </c>
      <c r="F1154" s="1">
        <f>ROUND(2*E1154,0)/2</f>
        <v>3634</v>
      </c>
      <c r="G1154" s="2">
        <f>C1154-(C$7+C$8*F1154)</f>
        <v>8.3200000517535955E-5</v>
      </c>
      <c r="I1154" s="1">
        <f>G1154</f>
        <v>8.3200000517535955E-5</v>
      </c>
      <c r="Q1154" s="84">
        <f>+C1154-15018.5</f>
        <v>31014.78</v>
      </c>
      <c r="AB1154" s="1" t="s">
        <v>236</v>
      </c>
      <c r="AC1154" s="1">
        <v>8</v>
      </c>
      <c r="AE1154" s="1" t="s">
        <v>133</v>
      </c>
      <c r="AG1154" s="1" t="s">
        <v>134</v>
      </c>
    </row>
    <row r="1155" spans="1:33" x14ac:dyDescent="0.2">
      <c r="A1155" s="29" t="s">
        <v>289</v>
      </c>
      <c r="B1155" s="29"/>
      <c r="C1155" s="28">
        <v>46034.252999999997</v>
      </c>
      <c r="D1155" s="28"/>
      <c r="E1155" s="1">
        <f>(C1155-C$7)/C$8</f>
        <v>3635.0015933545169</v>
      </c>
      <c r="F1155" s="1">
        <f>ROUND(2*E1155,0)/2</f>
        <v>3635</v>
      </c>
      <c r="G1155" s="2">
        <f>C1155-(C$7+C$8*F1155)</f>
        <v>1.5480000001844019E-3</v>
      </c>
      <c r="I1155" s="1">
        <f>G1155</f>
        <v>1.5480000001844019E-3</v>
      </c>
      <c r="Q1155" s="84">
        <f>+C1155-15018.5</f>
        <v>31015.752999999997</v>
      </c>
      <c r="AB1155" s="1" t="s">
        <v>236</v>
      </c>
      <c r="AC1155" s="1">
        <v>10</v>
      </c>
      <c r="AE1155" s="1" t="s">
        <v>290</v>
      </c>
      <c r="AG1155" s="1" t="s">
        <v>134</v>
      </c>
    </row>
    <row r="1156" spans="1:33" x14ac:dyDescent="0.2">
      <c r="A1156" s="29" t="s">
        <v>289</v>
      </c>
      <c r="B1156" s="29"/>
      <c r="C1156" s="28">
        <v>46034.254000000001</v>
      </c>
      <c r="D1156" s="28"/>
      <c r="E1156" s="1">
        <f>(C1156-C$7)/C$8</f>
        <v>3635.0026226533046</v>
      </c>
      <c r="F1156" s="1">
        <f>ROUND(2*E1156,0)/2</f>
        <v>3635</v>
      </c>
      <c r="G1156" s="2">
        <f>C1156-(C$7+C$8*F1156)</f>
        <v>2.5480000040261075E-3</v>
      </c>
      <c r="I1156" s="1">
        <f>G1156</f>
        <v>2.5480000040261075E-3</v>
      </c>
      <c r="Q1156" s="84">
        <f>+C1156-15018.5</f>
        <v>31015.754000000001</v>
      </c>
      <c r="AB1156" s="1" t="s">
        <v>236</v>
      </c>
      <c r="AC1156" s="1">
        <v>11</v>
      </c>
      <c r="AE1156" s="1" t="s">
        <v>290</v>
      </c>
      <c r="AG1156" s="1" t="s">
        <v>134</v>
      </c>
    </row>
    <row r="1157" spans="1:33" x14ac:dyDescent="0.2">
      <c r="A1157" s="29" t="s">
        <v>220</v>
      </c>
      <c r="B1157" s="29"/>
      <c r="C1157" s="28">
        <v>46057.567000000003</v>
      </c>
      <c r="D1157" s="28"/>
      <c r="E1157" s="1">
        <f>(C1157-C$7)/C$8</f>
        <v>3658.9986652053417</v>
      </c>
      <c r="F1157" s="1">
        <f>ROUND(2*E1157,0)/2</f>
        <v>3659</v>
      </c>
      <c r="G1157" s="2">
        <f>C1157-(C$7+C$8*F1157)</f>
        <v>-1.2967999937245622E-3</v>
      </c>
      <c r="I1157" s="1">
        <f>G1157</f>
        <v>-1.2967999937245622E-3</v>
      </c>
      <c r="Q1157" s="84">
        <f>+C1157-15018.5</f>
        <v>31039.067000000003</v>
      </c>
      <c r="AB1157" s="1" t="s">
        <v>236</v>
      </c>
      <c r="AC1157" s="1">
        <v>10</v>
      </c>
      <c r="AE1157" s="1" t="s">
        <v>190</v>
      </c>
      <c r="AG1157" s="1" t="s">
        <v>134</v>
      </c>
    </row>
    <row r="1158" spans="1:33" x14ac:dyDescent="0.2">
      <c r="A1158" s="29" t="s">
        <v>220</v>
      </c>
      <c r="B1158" s="29"/>
      <c r="C1158" s="28">
        <v>46058.54</v>
      </c>
      <c r="D1158" s="28"/>
      <c r="E1158" s="1">
        <f>(C1158-C$7)/C$8</f>
        <v>3660.000172922199</v>
      </c>
      <c r="F1158" s="1">
        <f>ROUND(2*E1158,0)/2</f>
        <v>3660</v>
      </c>
      <c r="G1158" s="2">
        <f>C1158-(C$7+C$8*F1158)</f>
        <v>1.6800000594230369E-4</v>
      </c>
      <c r="I1158" s="1">
        <f>G1158</f>
        <v>1.6800000594230369E-4</v>
      </c>
      <c r="Q1158" s="84">
        <f>+C1158-15018.5</f>
        <v>31040.04</v>
      </c>
    </row>
    <row r="1159" spans="1:33" x14ac:dyDescent="0.2">
      <c r="A1159" s="29" t="s">
        <v>292</v>
      </c>
      <c r="B1159" s="29"/>
      <c r="C1159" s="28">
        <v>46059.508999999998</v>
      </c>
      <c r="D1159" s="28"/>
      <c r="E1159" s="1">
        <f>(C1159-C$7)/C$8</f>
        <v>3660.9975634439188</v>
      </c>
      <c r="F1159" s="1">
        <f>ROUND(2*E1159,0)/2</f>
        <v>3661</v>
      </c>
      <c r="G1159" s="2">
        <f>C1159-(C$7+C$8*F1159)</f>
        <v>-2.3672000024816953E-3</v>
      </c>
      <c r="I1159" s="1">
        <f>G1159</f>
        <v>-2.3672000024816953E-3</v>
      </c>
      <c r="Q1159" s="84">
        <f>+C1159-15018.5</f>
        <v>31041.008999999998</v>
      </c>
    </row>
    <row r="1160" spans="1:33" x14ac:dyDescent="0.2">
      <c r="A1160" s="29" t="s">
        <v>292</v>
      </c>
      <c r="B1160" s="29"/>
      <c r="C1160" s="28">
        <v>46061.457999999999</v>
      </c>
      <c r="D1160" s="28"/>
      <c r="E1160" s="1">
        <f>(C1160-C$7)/C$8</f>
        <v>3663.0036667739892</v>
      </c>
      <c r="F1160" s="1">
        <f>ROUND(2*E1160,0)/2</f>
        <v>3663</v>
      </c>
      <c r="G1160" s="2">
        <f>C1160-(C$7+C$8*F1160)</f>
        <v>3.5624000011011958E-3</v>
      </c>
      <c r="I1160" s="1">
        <f>G1160</f>
        <v>3.5624000011011958E-3</v>
      </c>
      <c r="Q1160" s="84">
        <f>+C1160-15018.5</f>
        <v>31042.957999999999</v>
      </c>
      <c r="AB1160" s="1" t="s">
        <v>236</v>
      </c>
      <c r="AG1160" s="1" t="s">
        <v>241</v>
      </c>
    </row>
    <row r="1161" spans="1:33" x14ac:dyDescent="0.2">
      <c r="A1161" s="29" t="s">
        <v>288</v>
      </c>
      <c r="B1161" s="29"/>
      <c r="C1161" s="28">
        <v>46066.313000000002</v>
      </c>
      <c r="D1161" s="28"/>
      <c r="E1161" s="1">
        <f>(C1161-C$7)/C$8</f>
        <v>3668.0009123704463</v>
      </c>
      <c r="F1161" s="1">
        <f>ROUND(2*E1161,0)/2</f>
        <v>3668</v>
      </c>
      <c r="G1161" s="2">
        <f>C1161-(C$7+C$8*F1161)</f>
        <v>8.8640000467421487E-4</v>
      </c>
      <c r="I1161" s="1">
        <f>G1161</f>
        <v>8.8640000467421487E-4</v>
      </c>
      <c r="Q1161" s="84">
        <f>+C1161-15018.5</f>
        <v>31047.813000000002</v>
      </c>
      <c r="AB1161" s="1" t="s">
        <v>236</v>
      </c>
      <c r="AG1161" s="1" t="s">
        <v>241</v>
      </c>
    </row>
    <row r="1162" spans="1:33" x14ac:dyDescent="0.2">
      <c r="A1162" s="29" t="s">
        <v>220</v>
      </c>
      <c r="B1162" s="29"/>
      <c r="C1162" s="28">
        <v>46087.686000000002</v>
      </c>
      <c r="D1162" s="28"/>
      <c r="E1162" s="1">
        <f>(C1162-C$7)/C$8</f>
        <v>3690.0001152814675</v>
      </c>
      <c r="F1162" s="1">
        <f>ROUND(2*E1162,0)/2</f>
        <v>3690</v>
      </c>
      <c r="G1162" s="2">
        <f>C1162-(C$7+C$8*F1162)</f>
        <v>1.1200000153621659E-4</v>
      </c>
      <c r="I1162" s="1">
        <f>G1162</f>
        <v>1.1200000153621659E-4</v>
      </c>
      <c r="Q1162" s="84">
        <f>+C1162-15018.5</f>
        <v>31069.186000000002</v>
      </c>
      <c r="AB1162" s="1" t="s">
        <v>236</v>
      </c>
      <c r="AC1162" s="1">
        <v>13</v>
      </c>
      <c r="AE1162" s="1" t="s">
        <v>133</v>
      </c>
      <c r="AG1162" s="1" t="s">
        <v>134</v>
      </c>
    </row>
    <row r="1163" spans="1:33" x14ac:dyDescent="0.2">
      <c r="A1163" s="29" t="s">
        <v>293</v>
      </c>
      <c r="B1163" s="29"/>
      <c r="C1163" s="28">
        <v>46101.283000000003</v>
      </c>
      <c r="D1163" s="28"/>
      <c r="E1163" s="1">
        <f>(C1163-C$7)/C$8</f>
        <v>3703.9954908478921</v>
      </c>
      <c r="F1163" s="1">
        <f>ROUND(2*E1163,0)/2</f>
        <v>3704</v>
      </c>
      <c r="G1163" s="2">
        <f>C1163-(C$7+C$8*F1163)</f>
        <v>-4.3807999973068945E-3</v>
      </c>
      <c r="I1163" s="1">
        <f>G1163</f>
        <v>-4.3807999973068945E-3</v>
      </c>
      <c r="Q1163" s="84">
        <f>+C1163-15018.5</f>
        <v>31082.783000000003</v>
      </c>
    </row>
    <row r="1164" spans="1:33" x14ac:dyDescent="0.2">
      <c r="A1164" s="29" t="s">
        <v>220</v>
      </c>
      <c r="B1164" s="29"/>
      <c r="C1164" s="28">
        <v>46121.692000000003</v>
      </c>
      <c r="D1164" s="28"/>
      <c r="E1164" s="1">
        <f>(C1164-C$7)/C$8</f>
        <v>3725.002449731111</v>
      </c>
      <c r="F1164" s="1">
        <f>ROUND(2*E1164,0)/2</f>
        <v>3725</v>
      </c>
      <c r="G1164" s="2">
        <f>C1164-(C$7+C$8*F1164)</f>
        <v>2.3800000053597614E-3</v>
      </c>
      <c r="I1164" s="1">
        <f>G1164</f>
        <v>2.3800000053597614E-3</v>
      </c>
      <c r="Q1164" s="84">
        <f>+C1164-15018.5</f>
        <v>31103.192000000003</v>
      </c>
      <c r="AB1164" s="1" t="s">
        <v>236</v>
      </c>
      <c r="AC1164" s="1">
        <v>12</v>
      </c>
      <c r="AE1164" s="1" t="s">
        <v>190</v>
      </c>
      <c r="AG1164" s="1" t="s">
        <v>134</v>
      </c>
    </row>
    <row r="1165" spans="1:33" x14ac:dyDescent="0.2">
      <c r="A1165" s="29" t="s">
        <v>294</v>
      </c>
      <c r="B1165" s="29"/>
      <c r="C1165" s="28">
        <v>46262.557999999997</v>
      </c>
      <c r="D1165" s="28"/>
      <c r="E1165" s="1">
        <f>(C1165-C$7)/C$8</f>
        <v>3869.9956522419357</v>
      </c>
      <c r="F1165" s="1">
        <f>ROUND(2*E1165,0)/2</f>
        <v>3870</v>
      </c>
      <c r="G1165" s="2">
        <f>C1165-(C$7+C$8*F1165)</f>
        <v>-4.2240000038873404E-3</v>
      </c>
      <c r="I1165" s="1">
        <f>G1165</f>
        <v>-4.2240000038873404E-3</v>
      </c>
      <c r="Q1165" s="84">
        <f>+C1165-15018.5</f>
        <v>31244.057999999997</v>
      </c>
    </row>
    <row r="1166" spans="1:33" x14ac:dyDescent="0.2">
      <c r="A1166" s="29" t="s">
        <v>294</v>
      </c>
      <c r="B1166" s="29"/>
      <c r="C1166" s="28">
        <v>46263.529000000002</v>
      </c>
      <c r="D1166" s="28"/>
      <c r="E1166" s="1">
        <f>(C1166-C$7)/C$8</f>
        <v>3870.9951013612317</v>
      </c>
      <c r="F1166" s="1">
        <f>ROUND(2*E1166,0)/2</f>
        <v>3871</v>
      </c>
      <c r="G1166" s="2">
        <f>C1166-(C$7+C$8*F1166)</f>
        <v>-4.7591999973519705E-3</v>
      </c>
      <c r="I1166" s="1">
        <f>G1166</f>
        <v>-4.7591999973519705E-3</v>
      </c>
      <c r="Q1166" s="84">
        <f>+C1166-15018.5</f>
        <v>31245.029000000002</v>
      </c>
      <c r="AB1166" s="1" t="s">
        <v>236</v>
      </c>
      <c r="AC1166" s="1">
        <v>8</v>
      </c>
      <c r="AE1166" s="1" t="s">
        <v>145</v>
      </c>
      <c r="AG1166" s="1" t="s">
        <v>134</v>
      </c>
    </row>
    <row r="1167" spans="1:33" x14ac:dyDescent="0.2">
      <c r="A1167" s="29" t="s">
        <v>294</v>
      </c>
      <c r="B1167" s="29"/>
      <c r="C1167" s="28">
        <v>46264.497000000003</v>
      </c>
      <c r="D1167" s="28"/>
      <c r="E1167" s="1">
        <f>(C1167-C$7)/C$8</f>
        <v>3871.9914625841711</v>
      </c>
      <c r="F1167" s="1">
        <f>ROUND(2*E1167,0)/2</f>
        <v>3872</v>
      </c>
      <c r="G1167" s="2">
        <f>C1167-(C$7+C$8*F1167)</f>
        <v>-8.2943999950657599E-3</v>
      </c>
      <c r="I1167" s="1">
        <f>G1167</f>
        <v>-8.2943999950657599E-3</v>
      </c>
      <c r="Q1167" s="84">
        <f>+C1167-15018.5</f>
        <v>31245.997000000003</v>
      </c>
      <c r="AB1167" s="1" t="s">
        <v>236</v>
      </c>
      <c r="AC1167" s="1">
        <v>6</v>
      </c>
      <c r="AE1167" s="1" t="s">
        <v>145</v>
      </c>
      <c r="AG1167" s="1" t="s">
        <v>134</v>
      </c>
    </row>
    <row r="1168" spans="1:33" x14ac:dyDescent="0.2">
      <c r="A1168" s="29" t="s">
        <v>294</v>
      </c>
      <c r="B1168" s="29"/>
      <c r="C1168" s="28">
        <v>46264.504000000001</v>
      </c>
      <c r="D1168" s="28"/>
      <c r="E1168" s="1">
        <f>(C1168-C$7)/C$8</f>
        <v>3871.9986676756571</v>
      </c>
      <c r="F1168" s="1">
        <f>ROUND(2*E1168,0)/2</f>
        <v>3872</v>
      </c>
      <c r="G1168" s="2">
        <f>C1168-(C$7+C$8*F1168)</f>
        <v>-1.294399997277651E-3</v>
      </c>
      <c r="I1168" s="1">
        <f>G1168</f>
        <v>-1.294399997277651E-3</v>
      </c>
      <c r="Q1168" s="84">
        <f>+C1168-15018.5</f>
        <v>31246.004000000001</v>
      </c>
      <c r="AB1168" s="1" t="s">
        <v>236</v>
      </c>
      <c r="AC1168" s="1">
        <v>8</v>
      </c>
      <c r="AE1168" s="1" t="s">
        <v>190</v>
      </c>
      <c r="AG1168" s="1" t="s">
        <v>134</v>
      </c>
    </row>
    <row r="1169" spans="1:33" x14ac:dyDescent="0.2">
      <c r="A1169" s="26" t="s">
        <v>295</v>
      </c>
      <c r="B1169" s="27" t="s">
        <v>52</v>
      </c>
      <c r="C1169" s="26">
        <v>46297.536</v>
      </c>
      <c r="D1169" s="2"/>
      <c r="E1169" s="29">
        <f>(C1169-C$7)/C$8</f>
        <v>3905.9984651096556</v>
      </c>
      <c r="F1169" s="29">
        <f>ROUND(2*E1169,0)/2</f>
        <v>3906</v>
      </c>
      <c r="G1169" s="28">
        <f>C1169-(C$7+C$8*F1169)</f>
        <v>-1.4911999969626777E-3</v>
      </c>
      <c r="H1169" s="29"/>
      <c r="I1169" s="29">
        <f>G1169</f>
        <v>-1.4911999969626777E-3</v>
      </c>
      <c r="J1169" s="29"/>
      <c r="K1169" s="29"/>
      <c r="L1169" s="29"/>
      <c r="N1169" s="29"/>
      <c r="O1169" s="29">
        <f ca="1">+C$11+C$12*F1169</f>
        <v>1.4695434608534182E-2</v>
      </c>
      <c r="P1169" s="29"/>
      <c r="Q1169" s="83">
        <f>+C1169-15018.5</f>
        <v>31279.036</v>
      </c>
      <c r="AB1169" s="1" t="s">
        <v>236</v>
      </c>
      <c r="AC1169" s="1">
        <v>9</v>
      </c>
      <c r="AE1169" s="1" t="s">
        <v>133</v>
      </c>
      <c r="AG1169" s="1" t="s">
        <v>134</v>
      </c>
    </row>
    <row r="1170" spans="1:33" x14ac:dyDescent="0.2">
      <c r="A1170" s="29" t="s">
        <v>296</v>
      </c>
      <c r="B1170" s="29"/>
      <c r="C1170" s="28">
        <v>46298.508999999998</v>
      </c>
      <c r="D1170" s="28"/>
      <c r="E1170" s="1">
        <f>(C1170-C$7)/C$8</f>
        <v>3906.9999728265125</v>
      </c>
      <c r="F1170" s="1">
        <f>ROUND(2*E1170,0)/2</f>
        <v>3907</v>
      </c>
      <c r="G1170" s="2">
        <f>C1170-(C$7+C$8*F1170)</f>
        <v>-2.6399997295811772E-5</v>
      </c>
      <c r="I1170" s="1">
        <f>G1170</f>
        <v>-2.6399997295811772E-5</v>
      </c>
      <c r="Q1170" s="84">
        <f>+C1170-15018.5</f>
        <v>31280.008999999998</v>
      </c>
    </row>
    <row r="1171" spans="1:33" x14ac:dyDescent="0.2">
      <c r="A1171" s="26" t="s">
        <v>297</v>
      </c>
      <c r="B1171" s="27" t="s">
        <v>52</v>
      </c>
      <c r="C1171" s="26">
        <v>46301.417000000001</v>
      </c>
      <c r="D1171" s="2"/>
      <c r="E1171" s="29">
        <f>(C1171-C$7)/C$8</f>
        <v>3909.9931736904678</v>
      </c>
      <c r="F1171" s="29">
        <f>ROUND(2*E1171,0)/2</f>
        <v>3910</v>
      </c>
      <c r="G1171" s="28">
        <f>C1171-(C$7+C$8*F1171)</f>
        <v>-6.6319999968982302E-3</v>
      </c>
      <c r="H1171" s="29"/>
      <c r="I1171" s="29">
        <f>G1171</f>
        <v>-6.6319999968982302E-3</v>
      </c>
      <c r="J1171" s="29"/>
      <c r="K1171" s="29"/>
      <c r="L1171" s="29"/>
      <c r="N1171" s="29"/>
      <c r="O1171" s="29">
        <f ca="1">+C$11+C$12*F1171</f>
        <v>1.4658989511794861E-2</v>
      </c>
      <c r="P1171" s="29"/>
      <c r="Q1171" s="83">
        <f>+C1171-15018.5</f>
        <v>31282.917000000001</v>
      </c>
      <c r="AC1171" s="1">
        <v>11</v>
      </c>
      <c r="AE1171" s="1" t="s">
        <v>133</v>
      </c>
      <c r="AG1171" s="1" t="s">
        <v>134</v>
      </c>
    </row>
    <row r="1172" spans="1:33" x14ac:dyDescent="0.2">
      <c r="A1172" s="29" t="s">
        <v>220</v>
      </c>
      <c r="B1172" s="29"/>
      <c r="C1172" s="28">
        <v>46324.737000000001</v>
      </c>
      <c r="D1172" s="28"/>
      <c r="E1172" s="1">
        <f>(C1172-C$7)/C$8</f>
        <v>3933.9964213339908</v>
      </c>
      <c r="F1172" s="1">
        <f>ROUND(2*E1172,0)/2</f>
        <v>3934</v>
      </c>
      <c r="G1172" s="2">
        <f>C1172-(C$7+C$8*F1172)</f>
        <v>-3.476799996860791E-3</v>
      </c>
      <c r="I1172" s="1">
        <f>G1172</f>
        <v>-3.476799996860791E-3</v>
      </c>
      <c r="Q1172" s="84">
        <f>+C1172-15018.5</f>
        <v>31306.237000000001</v>
      </c>
    </row>
    <row r="1173" spans="1:33" x14ac:dyDescent="0.2">
      <c r="A1173" s="29" t="s">
        <v>220</v>
      </c>
      <c r="B1173" s="29"/>
      <c r="C1173" s="28">
        <v>46326.678999999996</v>
      </c>
      <c r="D1173" s="28"/>
      <c r="E1173" s="1">
        <f>(C1173-C$7)/C$8</f>
        <v>3935.995319572568</v>
      </c>
      <c r="F1173" s="1">
        <f>ROUND(2*E1173,0)/2</f>
        <v>3936</v>
      </c>
      <c r="G1173" s="2">
        <f>C1173-(C$7+C$8*F1173)</f>
        <v>-4.5471999983419664E-3</v>
      </c>
      <c r="I1173" s="1">
        <f>G1173</f>
        <v>-4.5471999983419664E-3</v>
      </c>
      <c r="Q1173" s="84">
        <f>+C1173-15018.5</f>
        <v>31308.178999999996</v>
      </c>
    </row>
    <row r="1174" spans="1:33" x14ac:dyDescent="0.2">
      <c r="A1174" s="29" t="s">
        <v>220</v>
      </c>
      <c r="B1174" s="29"/>
      <c r="C1174" s="28">
        <v>46363.599000000002</v>
      </c>
      <c r="D1174" s="28"/>
      <c r="E1174" s="1">
        <f>(C1174-C$7)/C$8</f>
        <v>3973.9970306788719</v>
      </c>
      <c r="F1174" s="1">
        <f>ROUND(2*E1174,0)/2</f>
        <v>3974</v>
      </c>
      <c r="G1174" s="2">
        <f>C1174-(C$7+C$8*F1174)</f>
        <v>-2.8847999928984791E-3</v>
      </c>
      <c r="I1174" s="1">
        <f>G1174</f>
        <v>-2.8847999928984791E-3</v>
      </c>
      <c r="Q1174" s="84">
        <f>+C1174-15018.5</f>
        <v>31345.099000000002</v>
      </c>
    </row>
    <row r="1175" spans="1:33" x14ac:dyDescent="0.2">
      <c r="A1175" s="29" t="s">
        <v>298</v>
      </c>
      <c r="B1175" s="29"/>
      <c r="C1175" s="28">
        <v>46372.34</v>
      </c>
      <c r="D1175" s="28"/>
      <c r="E1175" s="1">
        <f>(C1175-C$7)/C$8</f>
        <v>3982.9941313500517</v>
      </c>
      <c r="F1175" s="1">
        <f>ROUND(2*E1175,0)/2</f>
        <v>3983</v>
      </c>
      <c r="G1175" s="2">
        <f>C1175-(C$7+C$8*F1175)</f>
        <v>-5.7015999991563149E-3</v>
      </c>
      <c r="I1175" s="1">
        <f>G1175</f>
        <v>-5.7015999991563149E-3</v>
      </c>
      <c r="Q1175" s="84">
        <f>+C1175-15018.5</f>
        <v>31353.839999999997</v>
      </c>
    </row>
    <row r="1176" spans="1:33" x14ac:dyDescent="0.2">
      <c r="A1176" s="29" t="s">
        <v>298</v>
      </c>
      <c r="B1176" s="29"/>
      <c r="C1176" s="28">
        <v>46372.345999999998</v>
      </c>
      <c r="D1176" s="28"/>
      <c r="E1176" s="1">
        <f>(C1176-C$7)/C$8</f>
        <v>3983.0003071427568</v>
      </c>
      <c r="F1176" s="1">
        <f>ROUND(2*E1176,0)/2</f>
        <v>3983</v>
      </c>
      <c r="G1176" s="2">
        <f>C1176-(C$7+C$8*F1176)</f>
        <v>2.98400002066046E-4</v>
      </c>
      <c r="I1176" s="1">
        <f>G1176</f>
        <v>2.98400002066046E-4</v>
      </c>
      <c r="Q1176" s="84">
        <f>+C1176-15018.5</f>
        <v>31353.845999999998</v>
      </c>
      <c r="AC1176" s="1">
        <v>8</v>
      </c>
      <c r="AE1176" s="1" t="s">
        <v>290</v>
      </c>
      <c r="AG1176" s="1" t="s">
        <v>134</v>
      </c>
    </row>
    <row r="1177" spans="1:33" x14ac:dyDescent="0.2">
      <c r="A1177" s="29" t="s">
        <v>299</v>
      </c>
      <c r="B1177" s="29"/>
      <c r="C1177" s="28">
        <v>46373.317000000003</v>
      </c>
      <c r="D1177" s="28"/>
      <c r="E1177" s="1">
        <f>(C1177-C$7)/C$8</f>
        <v>3983.9997562620529</v>
      </c>
      <c r="F1177" s="1">
        <f>ROUND(2*E1177,0)/2</f>
        <v>3984</v>
      </c>
      <c r="G1177" s="2">
        <f>C1177-(C$7+C$8*F1177)</f>
        <v>-2.367999913985841E-4</v>
      </c>
      <c r="I1177" s="1">
        <f>G1177</f>
        <v>-2.367999913985841E-4</v>
      </c>
      <c r="Q1177" s="84">
        <f>+C1177-15018.5</f>
        <v>31354.817000000003</v>
      </c>
      <c r="AB1177" s="1" t="s">
        <v>236</v>
      </c>
      <c r="AC1177" s="1">
        <v>8</v>
      </c>
      <c r="AE1177" s="1" t="s">
        <v>290</v>
      </c>
      <c r="AG1177" s="1" t="s">
        <v>134</v>
      </c>
    </row>
    <row r="1178" spans="1:33" x14ac:dyDescent="0.2">
      <c r="A1178" s="29" t="s">
        <v>220</v>
      </c>
      <c r="B1178" s="29"/>
      <c r="C1178" s="28">
        <v>46391.771999999997</v>
      </c>
      <c r="D1178" s="28"/>
      <c r="E1178" s="1">
        <f>(C1178-C$7)/C$8</f>
        <v>4002.9954653212762</v>
      </c>
      <c r="F1178" s="1">
        <f>ROUND(2*E1178,0)/2</f>
        <v>4003</v>
      </c>
      <c r="G1178" s="2">
        <f>C1178-(C$7+C$8*F1178)</f>
        <v>-4.4056000042473897E-3</v>
      </c>
      <c r="I1178" s="1">
        <f>G1178</f>
        <v>-4.4056000042473897E-3</v>
      </c>
      <c r="Q1178" s="84">
        <f>+C1178-15018.5</f>
        <v>31373.271999999997</v>
      </c>
      <c r="AB1178" s="1" t="s">
        <v>236</v>
      </c>
      <c r="AG1178" s="1" t="s">
        <v>241</v>
      </c>
    </row>
    <row r="1179" spans="1:33" x14ac:dyDescent="0.2">
      <c r="A1179" s="29" t="s">
        <v>220</v>
      </c>
      <c r="B1179" s="29"/>
      <c r="C1179" s="28">
        <v>46392.745000000003</v>
      </c>
      <c r="D1179" s="28"/>
      <c r="E1179" s="1">
        <f>(C1179-C$7)/C$8</f>
        <v>4003.9969730381408</v>
      </c>
      <c r="F1179" s="1">
        <f>ROUND(2*E1179,0)/2</f>
        <v>4004</v>
      </c>
      <c r="G1179" s="2">
        <f>C1179-(C$7+C$8*F1179)</f>
        <v>-2.9407999973045662E-3</v>
      </c>
      <c r="I1179" s="1">
        <f>G1179</f>
        <v>-2.9407999973045662E-3</v>
      </c>
      <c r="Q1179" s="84">
        <f>+C1179-15018.5</f>
        <v>31374.245000000003</v>
      </c>
    </row>
    <row r="1180" spans="1:33" x14ac:dyDescent="0.2">
      <c r="A1180" s="29" t="s">
        <v>220</v>
      </c>
      <c r="B1180" s="29"/>
      <c r="C1180" s="28">
        <v>46396.633000000002</v>
      </c>
      <c r="D1180" s="28"/>
      <c r="E1180" s="1">
        <f>(C1180-C$7)/C$8</f>
        <v>4007.9988867104389</v>
      </c>
      <c r="F1180" s="1">
        <f>ROUND(2*E1180,0)/2</f>
        <v>4008</v>
      </c>
      <c r="G1180" s="2">
        <f>C1180-(C$7+C$8*F1180)</f>
        <v>-1.0815999994520098E-3</v>
      </c>
      <c r="I1180" s="1">
        <f>G1180</f>
        <v>-1.0815999994520098E-3</v>
      </c>
      <c r="Q1180" s="84">
        <f>+C1180-15018.5</f>
        <v>31378.133000000002</v>
      </c>
    </row>
    <row r="1181" spans="1:33" x14ac:dyDescent="0.2">
      <c r="A1181" s="29" t="s">
        <v>298</v>
      </c>
      <c r="B1181" s="29"/>
      <c r="C1181" s="28">
        <v>46402.463000000003</v>
      </c>
      <c r="D1181" s="28"/>
      <c r="E1181" s="1">
        <f>(C1181-C$7)/C$8</f>
        <v>4013.9996986213218</v>
      </c>
      <c r="F1181" s="1">
        <f>ROUND(2*E1181,0)/2</f>
        <v>4014</v>
      </c>
      <c r="G1181" s="2">
        <f>C1181-(C$7+C$8*F1181)</f>
        <v>-2.927999958046712E-4</v>
      </c>
      <c r="I1181" s="1">
        <f>G1181</f>
        <v>-2.927999958046712E-4</v>
      </c>
      <c r="Q1181" s="84">
        <f>+C1181-15018.5</f>
        <v>31383.963000000003</v>
      </c>
    </row>
    <row r="1182" spans="1:33" x14ac:dyDescent="0.2">
      <c r="A1182" s="29" t="s">
        <v>298</v>
      </c>
      <c r="B1182" s="29"/>
      <c r="C1182" s="28">
        <v>46403.423999999999</v>
      </c>
      <c r="D1182" s="28"/>
      <c r="E1182" s="1">
        <f>(C1182-C$7)/C$8</f>
        <v>4014.9888547527676</v>
      </c>
      <c r="F1182" s="1">
        <f>ROUND(2*E1182,0)/2</f>
        <v>4015</v>
      </c>
      <c r="G1182" s="2">
        <f>C1182-(C$7+C$8*F1182)</f>
        <v>-1.0827999998582527E-2</v>
      </c>
      <c r="I1182" s="1">
        <f>G1182</f>
        <v>-1.0827999998582527E-2</v>
      </c>
      <c r="Q1182" s="84">
        <f>+C1182-15018.5</f>
        <v>31384.923999999999</v>
      </c>
      <c r="AB1182" s="1" t="s">
        <v>236</v>
      </c>
      <c r="AC1182" s="1">
        <v>8</v>
      </c>
      <c r="AE1182" s="1" t="s">
        <v>291</v>
      </c>
      <c r="AG1182" s="1" t="s">
        <v>134</v>
      </c>
    </row>
    <row r="1183" spans="1:33" x14ac:dyDescent="0.2">
      <c r="A1183" s="29" t="s">
        <v>300</v>
      </c>
      <c r="B1183" s="29"/>
      <c r="C1183" s="28">
        <v>46410.233</v>
      </c>
      <c r="D1183" s="28"/>
      <c r="E1183" s="1">
        <f>(C1183-C$7)/C$8</f>
        <v>4021.9973501732129</v>
      </c>
      <c r="F1183" s="1">
        <f>ROUND(2*E1183,0)/2</f>
        <v>4022</v>
      </c>
      <c r="G1183" s="2">
        <f>C1183-(C$7+C$8*F1183)</f>
        <v>-2.5743999940459616E-3</v>
      </c>
      <c r="I1183" s="1">
        <f>G1183</f>
        <v>-2.5743999940459616E-3</v>
      </c>
      <c r="Q1183" s="84">
        <f>+C1183-15018.5</f>
        <v>31391.733</v>
      </c>
      <c r="AB1183" s="1" t="s">
        <v>236</v>
      </c>
      <c r="AC1183" s="1">
        <v>9</v>
      </c>
      <c r="AE1183" s="1" t="s">
        <v>291</v>
      </c>
      <c r="AG1183" s="1" t="s">
        <v>134</v>
      </c>
    </row>
    <row r="1184" spans="1:33" x14ac:dyDescent="0.2">
      <c r="A1184" s="29" t="s">
        <v>220</v>
      </c>
      <c r="B1184" s="29"/>
      <c r="C1184" s="28">
        <v>46429.665000000001</v>
      </c>
      <c r="D1184" s="28"/>
      <c r="E1184" s="1">
        <f>(C1184-C$7)/C$8</f>
        <v>4041.9986841444374</v>
      </c>
      <c r="F1184" s="1">
        <f>ROUND(2*E1184,0)/2</f>
        <v>4042</v>
      </c>
      <c r="G1184" s="2">
        <f>C1184-(C$7+C$8*F1184)</f>
        <v>-1.2783999991370365E-3</v>
      </c>
      <c r="I1184" s="1">
        <f>G1184</f>
        <v>-1.2783999991370365E-3</v>
      </c>
      <c r="Q1184" s="84">
        <f>+C1184-15018.5</f>
        <v>31411.165000000001</v>
      </c>
      <c r="AB1184" s="1" t="s">
        <v>236</v>
      </c>
      <c r="AG1184" s="1" t="s">
        <v>241</v>
      </c>
    </row>
    <row r="1185" spans="1:33" x14ac:dyDescent="0.2">
      <c r="A1185" s="29" t="s">
        <v>220</v>
      </c>
      <c r="B1185" s="29"/>
      <c r="C1185" s="28">
        <v>46431.605000000003</v>
      </c>
      <c r="D1185" s="28"/>
      <c r="E1185" s="1">
        <f>(C1185-C$7)/C$8</f>
        <v>4043.9955237854533</v>
      </c>
      <c r="F1185" s="1">
        <f>ROUND(2*E1185,0)/2</f>
        <v>4044</v>
      </c>
      <c r="G1185" s="2">
        <f>C1185-(C$7+C$8*F1185)</f>
        <v>-4.3487999937497079E-3</v>
      </c>
      <c r="I1185" s="1">
        <f>G1185</f>
        <v>-4.3487999937497079E-3</v>
      </c>
      <c r="Q1185" s="84">
        <f>+C1185-15018.5</f>
        <v>31413.105000000003</v>
      </c>
    </row>
    <row r="1186" spans="1:33" x14ac:dyDescent="0.2">
      <c r="A1186" s="26" t="s">
        <v>295</v>
      </c>
      <c r="B1186" s="27" t="s">
        <v>52</v>
      </c>
      <c r="C1186" s="26">
        <v>46441.328000000001</v>
      </c>
      <c r="D1186" s="2"/>
      <c r="E1186" s="29">
        <f>(C1186-C$7)/C$8</f>
        <v>4054.0033958625518</v>
      </c>
      <c r="F1186" s="29">
        <f>ROUND(2*E1186,0)/2</f>
        <v>4054</v>
      </c>
      <c r="G1186" s="28">
        <f>C1186-(C$7+C$8*F1186)</f>
        <v>3.2992000051308423E-3</v>
      </c>
      <c r="H1186" s="29"/>
      <c r="I1186" s="29">
        <f>G1186</f>
        <v>3.2992000051308423E-3</v>
      </c>
      <c r="J1186" s="29"/>
      <c r="K1186" s="29"/>
      <c r="L1186" s="29"/>
      <c r="N1186" s="29"/>
      <c r="O1186" s="29">
        <f ca="1">+C$11+C$12*F1186</f>
        <v>1.3346966029179348E-2</v>
      </c>
      <c r="P1186" s="29"/>
      <c r="Q1186" s="83">
        <f>+C1186-15018.5</f>
        <v>31422.828000000001</v>
      </c>
    </row>
    <row r="1187" spans="1:33" x14ac:dyDescent="0.2">
      <c r="A1187" s="26" t="s">
        <v>295</v>
      </c>
      <c r="B1187" s="27" t="s">
        <v>52</v>
      </c>
      <c r="C1187" s="26">
        <v>46442.292000000001</v>
      </c>
      <c r="D1187" s="2"/>
      <c r="E1187" s="29">
        <f>(C1187-C$7)/C$8</f>
        <v>4054.9956398903541</v>
      </c>
      <c r="F1187" s="29">
        <f>ROUND(2*E1187,0)/2</f>
        <v>4055</v>
      </c>
      <c r="G1187" s="28">
        <f>C1187-(C$7+C$8*F1187)</f>
        <v>-4.2359999933978543E-3</v>
      </c>
      <c r="H1187" s="29"/>
      <c r="I1187" s="29">
        <f>G1187</f>
        <v>-4.2359999933978543E-3</v>
      </c>
      <c r="J1187" s="29"/>
      <c r="K1187" s="29"/>
      <c r="L1187" s="29"/>
      <c r="N1187" s="29"/>
      <c r="O1187" s="29">
        <f ca="1">+C$11+C$12*F1187</f>
        <v>1.3337854754994521E-2</v>
      </c>
      <c r="P1187" s="29"/>
      <c r="Q1187" s="83">
        <f>+C1187-15018.5</f>
        <v>31423.792000000001</v>
      </c>
    </row>
    <row r="1188" spans="1:33" x14ac:dyDescent="0.2">
      <c r="A1188" s="29" t="s">
        <v>220</v>
      </c>
      <c r="B1188" s="29"/>
      <c r="C1188" s="28">
        <v>46464.635000000002</v>
      </c>
      <c r="D1188" s="28"/>
      <c r="E1188" s="1">
        <f>(C1188-C$7)/C$8</f>
        <v>4077.9932626218833</v>
      </c>
      <c r="F1188" s="1">
        <f>ROUND(2*E1188,0)/2</f>
        <v>4078</v>
      </c>
      <c r="G1188" s="2">
        <f>C1188-(C$7+C$8*F1188)</f>
        <v>-6.5455999938421883E-3</v>
      </c>
      <c r="I1188" s="1">
        <f>G1188</f>
        <v>-6.5455999938421883E-3</v>
      </c>
      <c r="Q1188" s="84">
        <f>+C1188-15018.5</f>
        <v>31446.135000000002</v>
      </c>
    </row>
    <row r="1189" spans="1:33" x14ac:dyDescent="0.2">
      <c r="A1189" s="29" t="s">
        <v>220</v>
      </c>
      <c r="B1189" s="29"/>
      <c r="C1189" s="28">
        <v>46465.612000000001</v>
      </c>
      <c r="D1189" s="28"/>
      <c r="E1189" s="1">
        <f>(C1189-C$7)/C$8</f>
        <v>4078.9988875338772</v>
      </c>
      <c r="F1189" s="1">
        <f>ROUND(2*E1189,0)/2</f>
        <v>4079</v>
      </c>
      <c r="G1189" s="2">
        <f>C1189-(C$7+C$8*F1189)</f>
        <v>-1.0808000006363727E-3</v>
      </c>
      <c r="I1189" s="1">
        <f>G1189</f>
        <v>-1.0808000006363727E-3</v>
      </c>
      <c r="Q1189" s="84">
        <f>+C1189-15018.5</f>
        <v>31447.112000000001</v>
      </c>
    </row>
    <row r="1190" spans="1:33" x14ac:dyDescent="0.2">
      <c r="A1190" s="26" t="s">
        <v>301</v>
      </c>
      <c r="B1190" s="27" t="s">
        <v>52</v>
      </c>
      <c r="C1190" s="26">
        <v>46676.432000000001</v>
      </c>
      <c r="D1190" s="2"/>
      <c r="E1190" s="29">
        <f>(C1190-C$7)/C$8</f>
        <v>4295.9956571825733</v>
      </c>
      <c r="F1190" s="29">
        <f>ROUND(2*E1190,0)/2</f>
        <v>4296</v>
      </c>
      <c r="G1190" s="28">
        <f>C1190-(C$7+C$8*F1190)</f>
        <v>-4.2191999964416027E-3</v>
      </c>
      <c r="H1190" s="29"/>
      <c r="I1190" s="29">
        <f>G1190</f>
        <v>-4.2191999964416027E-3</v>
      </c>
      <c r="J1190" s="29"/>
      <c r="K1190" s="29"/>
      <c r="L1190" s="29"/>
      <c r="N1190" s="29"/>
      <c r="O1190" s="29">
        <f ca="1">+C$11+C$12*F1190</f>
        <v>1.11420376764505E-2</v>
      </c>
      <c r="P1190" s="29"/>
      <c r="Q1190" s="83">
        <f>+C1190-15018.5</f>
        <v>31657.932000000001</v>
      </c>
    </row>
    <row r="1191" spans="1:33" x14ac:dyDescent="0.2">
      <c r="A1191" s="26" t="s">
        <v>301</v>
      </c>
      <c r="B1191" s="27" t="s">
        <v>52</v>
      </c>
      <c r="C1191" s="26">
        <v>46676.432999999997</v>
      </c>
      <c r="D1191" s="2"/>
      <c r="E1191" s="29">
        <f>(C1191-C$7)/C$8</f>
        <v>4295.9966864813541</v>
      </c>
      <c r="F1191" s="29">
        <f>ROUND(2*E1191,0)/2</f>
        <v>4296</v>
      </c>
      <c r="G1191" s="28">
        <f>C1191-(C$7+C$8*F1191)</f>
        <v>-3.2191999998758547E-3</v>
      </c>
      <c r="H1191" s="29"/>
      <c r="I1191" s="29">
        <f>G1191</f>
        <v>-3.2191999998758547E-3</v>
      </c>
      <c r="J1191" s="29"/>
      <c r="K1191" s="29"/>
      <c r="L1191" s="29"/>
      <c r="N1191" s="29"/>
      <c r="O1191" s="29">
        <f ca="1">+C$11+C$12*F1191</f>
        <v>1.11420376764505E-2</v>
      </c>
      <c r="P1191" s="29"/>
      <c r="Q1191" s="83">
        <f>+C1191-15018.5</f>
        <v>31657.932999999997</v>
      </c>
    </row>
    <row r="1192" spans="1:33" x14ac:dyDescent="0.2">
      <c r="A1192" s="26" t="s">
        <v>301</v>
      </c>
      <c r="B1192" s="27" t="s">
        <v>52</v>
      </c>
      <c r="C1192" s="26">
        <v>46676.434999999998</v>
      </c>
      <c r="D1192" s="2"/>
      <c r="E1192" s="29">
        <f>(C1192-C$7)/C$8</f>
        <v>4295.9987450789222</v>
      </c>
      <c r="F1192" s="29">
        <f>ROUND(2*E1192,0)/2</f>
        <v>4296</v>
      </c>
      <c r="G1192" s="28">
        <f>C1192-(C$7+C$8*F1192)</f>
        <v>-1.2191999994684011E-3</v>
      </c>
      <c r="H1192" s="29"/>
      <c r="I1192" s="29">
        <f>G1192</f>
        <v>-1.2191999994684011E-3</v>
      </c>
      <c r="J1192" s="29"/>
      <c r="K1192" s="29"/>
      <c r="L1192" s="29"/>
      <c r="N1192" s="29"/>
      <c r="O1192" s="29">
        <f ca="1">+C$11+C$12*F1192</f>
        <v>1.11420376764505E-2</v>
      </c>
      <c r="P1192" s="29"/>
      <c r="Q1192" s="83">
        <f>+C1192-15018.5</f>
        <v>31657.934999999998</v>
      </c>
    </row>
    <row r="1193" spans="1:33" x14ac:dyDescent="0.2">
      <c r="A1193" s="26" t="s">
        <v>301</v>
      </c>
      <c r="B1193" s="27" t="s">
        <v>52</v>
      </c>
      <c r="C1193" s="26">
        <v>46676.436000000002</v>
      </c>
      <c r="D1193" s="2"/>
      <c r="E1193" s="29">
        <f>(C1193-C$7)/C$8</f>
        <v>4295.9997743777103</v>
      </c>
      <c r="F1193" s="29">
        <f>ROUND(2*E1193,0)/2</f>
        <v>4296</v>
      </c>
      <c r="G1193" s="28">
        <f>C1193-(C$7+C$8*F1193)</f>
        <v>-2.1919999562669545E-4</v>
      </c>
      <c r="H1193" s="29"/>
      <c r="I1193" s="29">
        <f>G1193</f>
        <v>-2.1919999562669545E-4</v>
      </c>
      <c r="J1193" s="29"/>
      <c r="K1193" s="29"/>
      <c r="L1193" s="29"/>
      <c r="N1193" s="29"/>
      <c r="O1193" s="29">
        <f ca="1">+C$11+C$12*F1193</f>
        <v>1.11420376764505E-2</v>
      </c>
      <c r="P1193" s="29"/>
      <c r="Q1193" s="83">
        <f>+C1193-15018.5</f>
        <v>31657.936000000002</v>
      </c>
    </row>
    <row r="1194" spans="1:33" x14ac:dyDescent="0.2">
      <c r="A1194" s="26" t="s">
        <v>301</v>
      </c>
      <c r="B1194" s="27" t="s">
        <v>52</v>
      </c>
      <c r="C1194" s="26">
        <v>46676.440999999999</v>
      </c>
      <c r="D1194" s="2"/>
      <c r="E1194" s="29">
        <f>(C1194-C$7)/C$8</f>
        <v>4296.0049208716273</v>
      </c>
      <c r="F1194" s="29">
        <f>ROUND(2*E1194,0)/2</f>
        <v>4296</v>
      </c>
      <c r="G1194" s="28">
        <f>C1194-(C$7+C$8*F1194)</f>
        <v>4.7808000017539598E-3</v>
      </c>
      <c r="H1194" s="29"/>
      <c r="I1194" s="29">
        <f>G1194</f>
        <v>4.7808000017539598E-3</v>
      </c>
      <c r="J1194" s="29"/>
      <c r="K1194" s="29"/>
      <c r="L1194" s="29"/>
      <c r="N1194" s="29"/>
      <c r="O1194" s="29">
        <f ca="1">+C$11+C$12*F1194</f>
        <v>1.11420376764505E-2</v>
      </c>
      <c r="P1194" s="29"/>
      <c r="Q1194" s="83">
        <f>+C1194-15018.5</f>
        <v>31657.940999999999</v>
      </c>
    </row>
    <row r="1195" spans="1:33" x14ac:dyDescent="0.2">
      <c r="A1195" s="29" t="s">
        <v>220</v>
      </c>
      <c r="B1195" s="29"/>
      <c r="C1195" s="28">
        <v>46701.688000000002</v>
      </c>
      <c r="D1195" s="28"/>
      <c r="E1195" s="1">
        <f>(C1195-C$7)/C$8</f>
        <v>4321.9916272719756</v>
      </c>
      <c r="F1195" s="1">
        <f>ROUND(2*E1195,0)/2</f>
        <v>4322</v>
      </c>
      <c r="G1195" s="2">
        <f>C1195-(C$7+C$8*F1195)</f>
        <v>-8.1343999991076998E-3</v>
      </c>
      <c r="I1195" s="1">
        <f>G1195</f>
        <v>-8.1343999991076998E-3</v>
      </c>
      <c r="Q1195" s="84">
        <f>+C1195-15018.5</f>
        <v>31683.188000000002</v>
      </c>
    </row>
    <row r="1196" spans="1:33" x14ac:dyDescent="0.2">
      <c r="A1196" s="29" t="s">
        <v>302</v>
      </c>
      <c r="B1196" s="29"/>
      <c r="C1196" s="28">
        <v>46706.550999999999</v>
      </c>
      <c r="D1196" s="28"/>
      <c r="E1196" s="1">
        <f>(C1196-C$7)/C$8</f>
        <v>4326.9971072586986</v>
      </c>
      <c r="F1196" s="1">
        <f>ROUND(2*E1196,0)/2</f>
        <v>4327</v>
      </c>
      <c r="G1196" s="2">
        <f>C1196-(C$7+C$8*F1196)</f>
        <v>-2.8104000011808239E-3</v>
      </c>
      <c r="I1196" s="1">
        <f>G1196</f>
        <v>-2.8104000011808239E-3</v>
      </c>
      <c r="Q1196" s="84">
        <f>+C1196-15018.5</f>
        <v>31688.050999999999</v>
      </c>
    </row>
    <row r="1197" spans="1:33" x14ac:dyDescent="0.2">
      <c r="A1197" s="29" t="s">
        <v>302</v>
      </c>
      <c r="B1197" s="29"/>
      <c r="C1197" s="28">
        <v>46707.519999999997</v>
      </c>
      <c r="D1197" s="28"/>
      <c r="E1197" s="1">
        <f>(C1197-C$7)/C$8</f>
        <v>4327.9944977804189</v>
      </c>
      <c r="F1197" s="1">
        <f>ROUND(2*E1197,0)/2</f>
        <v>4328</v>
      </c>
      <c r="G1197" s="2">
        <f>C1197-(C$7+C$8*F1197)</f>
        <v>-5.3456000023288652E-3</v>
      </c>
      <c r="I1197" s="1">
        <f>G1197</f>
        <v>-5.3456000023288652E-3</v>
      </c>
      <c r="Q1197" s="84">
        <f>+C1197-15018.5</f>
        <v>31689.019999999997</v>
      </c>
      <c r="AB1197" s="1" t="s">
        <v>236</v>
      </c>
      <c r="AC1197" s="1">
        <v>9</v>
      </c>
      <c r="AE1197" s="1" t="s">
        <v>133</v>
      </c>
      <c r="AG1197" s="1" t="s">
        <v>134</v>
      </c>
    </row>
    <row r="1198" spans="1:33" x14ac:dyDescent="0.2">
      <c r="A1198" s="29" t="s">
        <v>302</v>
      </c>
      <c r="B1198" s="29"/>
      <c r="C1198" s="28">
        <v>46708.491999999998</v>
      </c>
      <c r="D1198" s="28"/>
      <c r="E1198" s="1">
        <f>(C1198-C$7)/C$8</f>
        <v>4328.9949761984954</v>
      </c>
      <c r="F1198" s="1">
        <f>ROUND(2*E1198,0)/2</f>
        <v>4329</v>
      </c>
      <c r="G1198" s="2">
        <f>C1198-(C$7+C$8*F1198)</f>
        <v>-4.8807999992277473E-3</v>
      </c>
      <c r="I1198" s="1">
        <f>G1198</f>
        <v>-4.8807999992277473E-3</v>
      </c>
      <c r="Q1198" s="84">
        <f>+C1198-15018.5</f>
        <v>31689.991999999998</v>
      </c>
      <c r="AB1198" s="1" t="s">
        <v>236</v>
      </c>
      <c r="AC1198" s="1">
        <v>10</v>
      </c>
      <c r="AE1198" s="1" t="s">
        <v>290</v>
      </c>
      <c r="AG1198" s="1" t="s">
        <v>134</v>
      </c>
    </row>
    <row r="1199" spans="1:33" x14ac:dyDescent="0.2">
      <c r="A1199" s="29" t="s">
        <v>303</v>
      </c>
      <c r="B1199" s="29"/>
      <c r="C1199" s="28">
        <v>46713.355000000003</v>
      </c>
      <c r="D1199" s="28"/>
      <c r="E1199" s="1">
        <f>(C1199-C$7)/C$8</f>
        <v>4334.0004561852265</v>
      </c>
      <c r="F1199" s="1">
        <f>ROUND(2*E1199,0)/2</f>
        <v>4334</v>
      </c>
      <c r="G1199" s="2">
        <f>C1199-(C$7+C$8*F1199)</f>
        <v>4.4320000597508624E-4</v>
      </c>
      <c r="I1199" s="1">
        <f>G1199</f>
        <v>4.4320000597508624E-4</v>
      </c>
      <c r="Q1199" s="84">
        <f>+C1199-15018.5</f>
        <v>31694.855000000003</v>
      </c>
      <c r="AB1199" s="1" t="s">
        <v>236</v>
      </c>
      <c r="AC1199" s="1">
        <v>11</v>
      </c>
      <c r="AE1199" s="1" t="s">
        <v>133</v>
      </c>
      <c r="AG1199" s="1" t="s">
        <v>134</v>
      </c>
    </row>
    <row r="1200" spans="1:33" x14ac:dyDescent="0.2">
      <c r="A1200" s="29" t="s">
        <v>302</v>
      </c>
      <c r="B1200" s="29"/>
      <c r="C1200" s="28">
        <v>46714.328000000001</v>
      </c>
      <c r="D1200" s="28"/>
      <c r="E1200" s="1">
        <f>(C1200-C$7)/C$8</f>
        <v>4335.0019639020838</v>
      </c>
      <c r="F1200" s="1">
        <f>ROUND(2*E1200,0)/2</f>
        <v>4335</v>
      </c>
      <c r="G1200" s="2">
        <f>C1200-(C$7+C$8*F1200)</f>
        <v>1.9080000056419522E-3</v>
      </c>
      <c r="I1200" s="1">
        <f>G1200</f>
        <v>1.9080000056419522E-3</v>
      </c>
      <c r="Q1200" s="84">
        <f>+C1200-15018.5</f>
        <v>31695.828000000001</v>
      </c>
      <c r="AB1200" s="1" t="s">
        <v>236</v>
      </c>
      <c r="AC1200" s="1">
        <v>9</v>
      </c>
      <c r="AE1200" s="1" t="s">
        <v>279</v>
      </c>
      <c r="AG1200" s="1" t="s">
        <v>134</v>
      </c>
    </row>
    <row r="1201" spans="1:33" x14ac:dyDescent="0.2">
      <c r="A1201" s="29" t="s">
        <v>220</v>
      </c>
      <c r="B1201" s="29"/>
      <c r="C1201" s="28">
        <v>46732.781000000003</v>
      </c>
      <c r="D1201" s="28"/>
      <c r="E1201" s="1">
        <f>(C1201-C$7)/C$8</f>
        <v>4353.9956143637455</v>
      </c>
      <c r="F1201" s="1">
        <f>ROUND(2*E1201,0)/2</f>
        <v>4354</v>
      </c>
      <c r="G1201" s="2">
        <f>C1201-(C$7+C$8*F1201)</f>
        <v>-4.2607999930623919E-3</v>
      </c>
      <c r="I1201" s="1">
        <f>G1201</f>
        <v>-4.2607999930623919E-3</v>
      </c>
      <c r="J1201" s="29"/>
      <c r="Q1201" s="84">
        <f>+C1201-15018.5</f>
        <v>31714.281000000003</v>
      </c>
      <c r="AB1201" s="1" t="s">
        <v>236</v>
      </c>
      <c r="AC1201" s="1">
        <v>10</v>
      </c>
      <c r="AE1201" s="1" t="s">
        <v>190</v>
      </c>
      <c r="AG1201" s="1" t="s">
        <v>134</v>
      </c>
    </row>
    <row r="1202" spans="1:33" x14ac:dyDescent="0.2">
      <c r="A1202" s="29" t="s">
        <v>220</v>
      </c>
      <c r="B1202" s="29"/>
      <c r="C1202" s="28">
        <v>46734.726000000002</v>
      </c>
      <c r="D1202" s="28"/>
      <c r="E1202" s="1">
        <f>(C1202-C$7)/C$8</f>
        <v>4355.9976004986793</v>
      </c>
      <c r="F1202" s="1">
        <f>ROUND(2*E1202,0)/2</f>
        <v>4356</v>
      </c>
      <c r="G1202" s="2">
        <f>C1202-(C$7+C$8*F1202)</f>
        <v>-2.3311999975703657E-3</v>
      </c>
      <c r="I1202" s="1">
        <f>G1202</f>
        <v>-2.3311999975703657E-3</v>
      </c>
      <c r="Q1202" s="84">
        <f>+C1202-15018.5</f>
        <v>31716.226000000002</v>
      </c>
    </row>
    <row r="1203" spans="1:33" x14ac:dyDescent="0.2">
      <c r="A1203" s="29" t="s">
        <v>220</v>
      </c>
      <c r="B1203" s="29"/>
      <c r="C1203" s="28">
        <v>46736.671000000002</v>
      </c>
      <c r="D1203" s="28"/>
      <c r="E1203" s="1">
        <f>(C1203-C$7)/C$8</f>
        <v>4357.999586633613</v>
      </c>
      <c r="F1203" s="1">
        <f>ROUND(2*E1203,0)/2</f>
        <v>4358</v>
      </c>
      <c r="G1203" s="2">
        <f>C1203-(C$7+C$8*F1203)</f>
        <v>-4.0159999480238184E-4</v>
      </c>
      <c r="I1203" s="1">
        <f>G1203</f>
        <v>-4.0159999480238184E-4</v>
      </c>
      <c r="J1203" s="29"/>
      <c r="Q1203" s="84">
        <f>+C1203-15018.5</f>
        <v>31718.171000000002</v>
      </c>
    </row>
    <row r="1204" spans="1:33" x14ac:dyDescent="0.2">
      <c r="A1204" s="29" t="s">
        <v>303</v>
      </c>
      <c r="B1204" s="29"/>
      <c r="C1204" s="28">
        <v>46744.438999999998</v>
      </c>
      <c r="D1204" s="28"/>
      <c r="E1204" s="1">
        <f>(C1204-C$7)/C$8</f>
        <v>4365.9951795879351</v>
      </c>
      <c r="F1204" s="1">
        <f>ROUND(2*E1204,0)/2</f>
        <v>4366</v>
      </c>
      <c r="G1204" s="2">
        <f>C1204-(C$7+C$8*F1204)</f>
        <v>-4.6832000007270835E-3</v>
      </c>
      <c r="I1204" s="1">
        <f>G1204</f>
        <v>-4.6832000007270835E-3</v>
      </c>
      <c r="Q1204" s="84">
        <f>+C1204-15018.5</f>
        <v>31725.938999999998</v>
      </c>
    </row>
    <row r="1205" spans="1:33" x14ac:dyDescent="0.2">
      <c r="A1205" s="29" t="s">
        <v>303</v>
      </c>
      <c r="B1205" s="29"/>
      <c r="C1205" s="28">
        <v>46745.41</v>
      </c>
      <c r="D1205" s="28"/>
      <c r="E1205" s="1">
        <f>(C1205-C$7)/C$8</f>
        <v>4366.9946287072307</v>
      </c>
      <c r="F1205" s="1">
        <f>ROUND(2*E1205,0)/2</f>
        <v>4367</v>
      </c>
      <c r="G1205" s="2">
        <f>C1205-(C$7+C$8*F1205)</f>
        <v>-5.2183999941917136E-3</v>
      </c>
      <c r="I1205" s="1">
        <f>G1205</f>
        <v>-5.2183999941917136E-3</v>
      </c>
      <c r="Q1205" s="84">
        <f>+C1205-15018.5</f>
        <v>31726.910000000003</v>
      </c>
      <c r="AB1205" s="1" t="s">
        <v>236</v>
      </c>
      <c r="AC1205" s="1">
        <v>9</v>
      </c>
      <c r="AE1205" s="1" t="s">
        <v>133</v>
      </c>
      <c r="AG1205" s="1" t="s">
        <v>134</v>
      </c>
    </row>
    <row r="1206" spans="1:33" x14ac:dyDescent="0.2">
      <c r="A1206" s="29" t="s">
        <v>303</v>
      </c>
      <c r="B1206" s="29"/>
      <c r="C1206" s="28">
        <v>46745.415000000001</v>
      </c>
      <c r="D1206" s="28"/>
      <c r="E1206" s="1">
        <f>(C1206-C$7)/C$8</f>
        <v>4366.9997752011486</v>
      </c>
      <c r="F1206" s="1">
        <f>ROUND(2*E1206,0)/2</f>
        <v>4367</v>
      </c>
      <c r="G1206" s="2">
        <f>C1206-(C$7+C$8*F1206)</f>
        <v>-2.1839999681105837E-4</v>
      </c>
      <c r="I1206" s="1">
        <f>G1206</f>
        <v>-2.1839999681105837E-4</v>
      </c>
      <c r="Q1206" s="84">
        <f>+C1206-15018.5</f>
        <v>31726.915000000001</v>
      </c>
      <c r="AB1206" s="1" t="s">
        <v>236</v>
      </c>
      <c r="AC1206" s="1">
        <v>8</v>
      </c>
      <c r="AE1206" s="1" t="s">
        <v>133</v>
      </c>
      <c r="AG1206" s="1" t="s">
        <v>134</v>
      </c>
    </row>
    <row r="1207" spans="1:33" x14ac:dyDescent="0.2">
      <c r="A1207" s="29" t="s">
        <v>303</v>
      </c>
      <c r="B1207" s="29"/>
      <c r="C1207" s="28">
        <v>46747.351000000002</v>
      </c>
      <c r="D1207" s="28"/>
      <c r="E1207" s="1">
        <f>(C1207-C$7)/C$8</f>
        <v>4368.9924976470274</v>
      </c>
      <c r="F1207" s="1">
        <f>ROUND(2*E1207,0)/2</f>
        <v>4369</v>
      </c>
      <c r="G1207" s="2">
        <f>C1207-(C$7+C$8*F1207)</f>
        <v>-7.2887999922386371E-3</v>
      </c>
      <c r="I1207" s="1">
        <f>G1207</f>
        <v>-7.2887999922386371E-3</v>
      </c>
      <c r="Q1207" s="84">
        <f>+C1207-15018.5</f>
        <v>31728.851000000002</v>
      </c>
      <c r="AB1207" s="1" t="s">
        <v>236</v>
      </c>
      <c r="AC1207" s="1">
        <v>11</v>
      </c>
      <c r="AE1207" s="1" t="s">
        <v>304</v>
      </c>
      <c r="AG1207" s="1" t="s">
        <v>134</v>
      </c>
    </row>
    <row r="1208" spans="1:33" x14ac:dyDescent="0.2">
      <c r="A1208" s="29" t="s">
        <v>220</v>
      </c>
      <c r="B1208" s="29"/>
      <c r="C1208" s="28">
        <v>46766.785000000003</v>
      </c>
      <c r="D1208" s="28"/>
      <c r="E1208" s="1">
        <f>(C1208-C$7)/C$8</f>
        <v>4388.9958902158205</v>
      </c>
      <c r="F1208" s="1">
        <f>ROUND(2*E1208,0)/2</f>
        <v>4389</v>
      </c>
      <c r="G1208" s="2">
        <f>C1208-(C$7+C$8*F1208)</f>
        <v>-3.9927999969222583E-3</v>
      </c>
      <c r="I1208" s="1">
        <f>G1208</f>
        <v>-3.9927999969222583E-3</v>
      </c>
      <c r="Q1208" s="84">
        <f>+C1208-15018.5</f>
        <v>31748.285000000003</v>
      </c>
      <c r="AB1208" s="1" t="s">
        <v>236</v>
      </c>
      <c r="AC1208" s="1">
        <v>14</v>
      </c>
      <c r="AE1208" s="1" t="s">
        <v>190</v>
      </c>
      <c r="AG1208" s="1" t="s">
        <v>134</v>
      </c>
    </row>
    <row r="1209" spans="1:33" x14ac:dyDescent="0.2">
      <c r="A1209" s="29" t="s">
        <v>220</v>
      </c>
      <c r="B1209" s="29"/>
      <c r="C1209" s="28">
        <v>46768.728000000003</v>
      </c>
      <c r="D1209" s="28"/>
      <c r="E1209" s="1">
        <f>(C1209-C$7)/C$8</f>
        <v>4390.9958177531862</v>
      </c>
      <c r="F1209" s="1">
        <f>ROUND(2*E1209,0)/2</f>
        <v>4391</v>
      </c>
      <c r="G1209" s="2">
        <f>C1209-(C$7+C$8*F1209)</f>
        <v>-4.0631999945617281E-3</v>
      </c>
      <c r="I1209" s="1">
        <f>G1209</f>
        <v>-4.0631999945617281E-3</v>
      </c>
      <c r="J1209" s="29"/>
      <c r="Q1209" s="84">
        <f>+C1209-15018.5</f>
        <v>31750.228000000003</v>
      </c>
    </row>
    <row r="1210" spans="1:33" x14ac:dyDescent="0.2">
      <c r="A1210" s="29" t="s">
        <v>220</v>
      </c>
      <c r="B1210" s="29"/>
      <c r="C1210" s="28">
        <v>46774.559000000001</v>
      </c>
      <c r="D1210" s="28"/>
      <c r="E1210" s="1">
        <f>(C1210-C$7)/C$8</f>
        <v>4396.9976589628486</v>
      </c>
      <c r="F1210" s="1">
        <f>ROUND(2*E1210,0)/2</f>
        <v>4397</v>
      </c>
      <c r="G1210" s="2">
        <f>C1210-(C$7+C$8*F1210)</f>
        <v>-2.2743999943486415E-3</v>
      </c>
      <c r="I1210" s="1">
        <f>G1210</f>
        <v>-2.2743999943486415E-3</v>
      </c>
      <c r="Q1210" s="84">
        <f>+C1210-15018.5</f>
        <v>31756.059000000001</v>
      </c>
    </row>
    <row r="1211" spans="1:33" x14ac:dyDescent="0.2">
      <c r="A1211" s="29" t="s">
        <v>220</v>
      </c>
      <c r="B1211" s="29"/>
      <c r="C1211" s="28">
        <v>46808.56</v>
      </c>
      <c r="D1211" s="28"/>
      <c r="E1211" s="1">
        <f>(C1211-C$7)/C$8</f>
        <v>4431.9948469185674</v>
      </c>
      <c r="F1211" s="1">
        <f>ROUND(2*E1211,0)/2</f>
        <v>4432</v>
      </c>
      <c r="G1211" s="2">
        <f>C1211-(C$7+C$8*F1211)</f>
        <v>-5.0064000024576671E-3</v>
      </c>
      <c r="I1211" s="1">
        <f>G1211</f>
        <v>-5.0064000024576671E-3</v>
      </c>
      <c r="Q1211" s="84">
        <f>+C1211-15018.5</f>
        <v>31790.059999999998</v>
      </c>
    </row>
    <row r="1212" spans="1:33" x14ac:dyDescent="0.2">
      <c r="A1212" s="29" t="s">
        <v>305</v>
      </c>
      <c r="B1212" s="29"/>
      <c r="C1212" s="28">
        <v>46816.332000000002</v>
      </c>
      <c r="D1212" s="28"/>
      <c r="E1212" s="1">
        <f>(C1212-C$7)/C$8</f>
        <v>4439.9945570680347</v>
      </c>
      <c r="F1212" s="1">
        <f>ROUND(2*E1212,0)/2</f>
        <v>4440</v>
      </c>
      <c r="G1212" s="2">
        <f>C1212-(C$7+C$8*F1212)</f>
        <v>-5.2879999930155464E-3</v>
      </c>
      <c r="I1212" s="1">
        <f>G1212</f>
        <v>-5.2879999930155464E-3</v>
      </c>
      <c r="Q1212" s="84">
        <f>+C1212-15018.5</f>
        <v>31797.832000000002</v>
      </c>
    </row>
    <row r="1213" spans="1:33" x14ac:dyDescent="0.2">
      <c r="A1213" s="29" t="s">
        <v>305</v>
      </c>
      <c r="B1213" s="29"/>
      <c r="C1213" s="28">
        <v>46817.303</v>
      </c>
      <c r="D1213" s="28"/>
      <c r="E1213" s="1">
        <f>(C1213-C$7)/C$8</f>
        <v>4440.9940061873231</v>
      </c>
      <c r="F1213" s="1">
        <f>ROUND(2*E1213,0)/2</f>
        <v>4441</v>
      </c>
      <c r="G1213" s="2">
        <f>C1213-(C$7+C$8*F1213)</f>
        <v>-5.8232000010320917E-3</v>
      </c>
      <c r="I1213" s="1">
        <f>G1213</f>
        <v>-5.8232000010320917E-3</v>
      </c>
      <c r="Q1213" s="84">
        <f>+C1213-15018.5</f>
        <v>31798.803</v>
      </c>
      <c r="AB1213" s="1" t="s">
        <v>236</v>
      </c>
      <c r="AC1213" s="1">
        <v>8</v>
      </c>
      <c r="AE1213" s="1" t="s">
        <v>133</v>
      </c>
      <c r="AG1213" s="1" t="s">
        <v>134</v>
      </c>
    </row>
    <row r="1214" spans="1:33" x14ac:dyDescent="0.2">
      <c r="A1214" s="29" t="s">
        <v>220</v>
      </c>
      <c r="B1214" s="29"/>
      <c r="C1214" s="28">
        <v>47037.839</v>
      </c>
      <c r="D1214" s="28"/>
      <c r="E1214" s="1">
        <f>(C1214-C$7)/C$8</f>
        <v>4667.9914428216316</v>
      </c>
      <c r="F1214" s="1">
        <f>ROUND(2*E1214,0)/2</f>
        <v>4668</v>
      </c>
      <c r="G1214" s="2">
        <f>C1214-(C$7+C$8*F1214)</f>
        <v>-8.3135999957448803E-3</v>
      </c>
      <c r="I1214" s="1">
        <f>G1214</f>
        <v>-8.3135999957448803E-3</v>
      </c>
      <c r="Q1214" s="84">
        <f>+C1214-15018.5</f>
        <v>32019.339</v>
      </c>
      <c r="AB1214" s="1" t="s">
        <v>236</v>
      </c>
      <c r="AC1214" s="1">
        <v>8</v>
      </c>
      <c r="AE1214" s="1" t="s">
        <v>133</v>
      </c>
      <c r="AG1214" s="1" t="s">
        <v>134</v>
      </c>
    </row>
    <row r="1215" spans="1:33" x14ac:dyDescent="0.2">
      <c r="A1215" s="29" t="s">
        <v>306</v>
      </c>
      <c r="B1215" s="29"/>
      <c r="C1215" s="28">
        <v>47054.370999999999</v>
      </c>
      <c r="D1215" s="28"/>
      <c r="E1215" s="1">
        <f>(C1215-C$7)/C$8</f>
        <v>4685.0078103191745</v>
      </c>
      <c r="F1215" s="1">
        <f>ROUND(2*E1215,0)/2</f>
        <v>4685</v>
      </c>
      <c r="G1215" s="2">
        <f>C1215-(C$7+C$8*F1215)</f>
        <v>7.5880000003962778E-3</v>
      </c>
      <c r="I1215" s="1">
        <f>G1215</f>
        <v>7.5880000003962778E-3</v>
      </c>
      <c r="Q1215" s="84">
        <f>+C1215-15018.5</f>
        <v>32035.870999999999</v>
      </c>
    </row>
    <row r="1216" spans="1:33" x14ac:dyDescent="0.2">
      <c r="A1216" s="29" t="s">
        <v>306</v>
      </c>
      <c r="B1216" s="29"/>
      <c r="C1216" s="28">
        <v>47055.341999999997</v>
      </c>
      <c r="D1216" s="28"/>
      <c r="E1216" s="1">
        <f>(C1216-C$7)/C$8</f>
        <v>4686.0072594384628</v>
      </c>
      <c r="F1216" s="1">
        <f>ROUND(2*E1216,0)/2</f>
        <v>4686</v>
      </c>
      <c r="G1216" s="2">
        <f>C1216-(C$7+C$8*F1216)</f>
        <v>7.05279999965569E-3</v>
      </c>
      <c r="I1216" s="1">
        <f>G1216</f>
        <v>7.05279999965569E-3</v>
      </c>
      <c r="Q1216" s="84">
        <f>+C1216-15018.5</f>
        <v>32036.841999999997</v>
      </c>
      <c r="AC1216" s="1">
        <v>6</v>
      </c>
      <c r="AE1216" s="1" t="s">
        <v>304</v>
      </c>
      <c r="AG1216" s="1" t="s">
        <v>134</v>
      </c>
    </row>
    <row r="1217" spans="1:33" x14ac:dyDescent="0.2">
      <c r="A1217" s="29" t="s">
        <v>306</v>
      </c>
      <c r="B1217" s="29"/>
      <c r="C1217" s="28">
        <v>47085.444000000003</v>
      </c>
      <c r="D1217" s="28"/>
      <c r="E1217" s="1">
        <f>(C1217-C$7)/C$8</f>
        <v>4716.9912114352683</v>
      </c>
      <c r="F1217" s="1">
        <f>ROUND(2*E1217,0)/2</f>
        <v>4717</v>
      </c>
      <c r="G1217" s="2">
        <f>C1217-(C$7+C$8*F1217)</f>
        <v>-8.5383999976329505E-3</v>
      </c>
      <c r="I1217" s="1">
        <f>G1217</f>
        <v>-8.5383999976329505E-3</v>
      </c>
      <c r="Q1217" s="84">
        <f>+C1217-15018.5</f>
        <v>32066.944000000003</v>
      </c>
      <c r="AC1217" s="1">
        <v>7</v>
      </c>
      <c r="AE1217" s="1" t="s">
        <v>304</v>
      </c>
      <c r="AG1217" s="1" t="s">
        <v>134</v>
      </c>
    </row>
    <row r="1218" spans="1:33" x14ac:dyDescent="0.2">
      <c r="A1218" s="29" t="s">
        <v>306</v>
      </c>
      <c r="B1218" s="29"/>
      <c r="C1218" s="28">
        <v>47086.413</v>
      </c>
      <c r="D1218" s="28"/>
      <c r="E1218" s="1">
        <f>(C1218-C$7)/C$8</f>
        <v>4717.9886019569876</v>
      </c>
      <c r="F1218" s="1">
        <f>ROUND(2*E1218,0)/2</f>
        <v>4718</v>
      </c>
      <c r="G1218" s="2">
        <f>C1218-(C$7+C$8*F1218)</f>
        <v>-1.1073599998780992E-2</v>
      </c>
      <c r="I1218" s="1">
        <f>G1218</f>
        <v>-1.1073599998780992E-2</v>
      </c>
      <c r="Q1218" s="84">
        <f>+C1218-15018.5</f>
        <v>32067.913</v>
      </c>
      <c r="AC1218" s="1">
        <v>10</v>
      </c>
      <c r="AE1218" s="1" t="s">
        <v>246</v>
      </c>
      <c r="AG1218" s="1" t="s">
        <v>134</v>
      </c>
    </row>
    <row r="1219" spans="1:33" x14ac:dyDescent="0.2">
      <c r="A1219" s="29" t="s">
        <v>306</v>
      </c>
      <c r="B1219" s="29"/>
      <c r="C1219" s="28">
        <v>47086.419000000002</v>
      </c>
      <c r="D1219" s="28"/>
      <c r="E1219" s="1">
        <f>(C1219-C$7)/C$8</f>
        <v>4717.9947777496936</v>
      </c>
      <c r="F1219" s="1">
        <f>ROUND(2*E1219,0)/2</f>
        <v>4718</v>
      </c>
      <c r="G1219" s="2">
        <f>C1219-(C$7+C$8*F1219)</f>
        <v>-5.073599997558631E-3</v>
      </c>
      <c r="I1219" s="1">
        <f>G1219</f>
        <v>-5.073599997558631E-3</v>
      </c>
      <c r="Q1219" s="84">
        <f>+C1219-15018.5</f>
        <v>32067.919000000002</v>
      </c>
      <c r="AC1219" s="1">
        <v>15</v>
      </c>
      <c r="AE1219" s="1" t="s">
        <v>307</v>
      </c>
      <c r="AG1219" s="1" t="s">
        <v>134</v>
      </c>
    </row>
    <row r="1220" spans="1:33" x14ac:dyDescent="0.2">
      <c r="A1220" s="29" t="s">
        <v>306</v>
      </c>
      <c r="B1220" s="29"/>
      <c r="C1220" s="28">
        <v>47087.404000000002</v>
      </c>
      <c r="D1220" s="28"/>
      <c r="E1220" s="1">
        <f>(C1220-C$7)/C$8</f>
        <v>4719.0086370519612</v>
      </c>
      <c r="F1220" s="1">
        <f>ROUND(2*E1220,0)/2</f>
        <v>4719</v>
      </c>
      <c r="G1220" s="2">
        <f>C1220-(C$7+C$8*F1220)</f>
        <v>8.3912000045529567E-3</v>
      </c>
      <c r="I1220" s="1">
        <f>G1220</f>
        <v>8.3912000045529567E-3</v>
      </c>
      <c r="Q1220" s="84">
        <f>+C1220-15018.5</f>
        <v>32068.904000000002</v>
      </c>
      <c r="AC1220" s="1">
        <v>15</v>
      </c>
      <c r="AE1220" s="1" t="s">
        <v>308</v>
      </c>
      <c r="AG1220" s="1" t="s">
        <v>134</v>
      </c>
    </row>
    <row r="1221" spans="1:33" x14ac:dyDescent="0.2">
      <c r="A1221" s="29" t="s">
        <v>220</v>
      </c>
      <c r="B1221" s="29"/>
      <c r="C1221" s="28">
        <v>47107.788</v>
      </c>
      <c r="D1221" s="28"/>
      <c r="E1221" s="1">
        <f>(C1221-C$7)/C$8</f>
        <v>4739.9898634655774</v>
      </c>
      <c r="F1221" s="1">
        <f>ROUND(2*E1221,0)/2</f>
        <v>4740</v>
      </c>
      <c r="G1221" s="2">
        <f>C1221-(C$7+C$8*F1221)</f>
        <v>-9.8480000015115365E-3</v>
      </c>
      <c r="I1221" s="1">
        <f>G1221</f>
        <v>-9.8480000015115365E-3</v>
      </c>
      <c r="Q1221" s="84">
        <f>+C1221-15018.5</f>
        <v>32089.288</v>
      </c>
      <c r="AC1221" s="1">
        <v>7</v>
      </c>
      <c r="AE1221" s="1" t="s">
        <v>304</v>
      </c>
      <c r="AG1221" s="1" t="s">
        <v>134</v>
      </c>
    </row>
    <row r="1222" spans="1:33" x14ac:dyDescent="0.2">
      <c r="A1222" s="29" t="s">
        <v>220</v>
      </c>
      <c r="B1222" s="29"/>
      <c r="C1222" s="28">
        <v>47108.760999999999</v>
      </c>
      <c r="D1222" s="28"/>
      <c r="E1222" s="1">
        <f>(C1222-C$7)/C$8</f>
        <v>4740.9913711824347</v>
      </c>
      <c r="F1222" s="1">
        <f>ROUND(2*E1222,0)/2</f>
        <v>4741</v>
      </c>
      <c r="G1222" s="2">
        <f>C1222-(C$7+C$8*F1222)</f>
        <v>-8.3832000018446706E-3</v>
      </c>
      <c r="I1222" s="1">
        <f>G1222</f>
        <v>-8.3832000018446706E-3</v>
      </c>
      <c r="Q1222" s="84">
        <f>+C1222-15018.5</f>
        <v>32090.260999999999</v>
      </c>
    </row>
    <row r="1223" spans="1:33" x14ac:dyDescent="0.2">
      <c r="A1223" s="29" t="s">
        <v>220</v>
      </c>
      <c r="B1223" s="29"/>
      <c r="C1223" s="28">
        <v>47109.735000000001</v>
      </c>
      <c r="D1223" s="28"/>
      <c r="E1223" s="1">
        <f>(C1223-C$7)/C$8</f>
        <v>4741.9939081980792</v>
      </c>
      <c r="F1223" s="1">
        <f>ROUND(2*E1223,0)/2</f>
        <v>4742</v>
      </c>
      <c r="G1223" s="2">
        <f>C1223-(C$7+C$8*F1223)</f>
        <v>-5.9183999983360991E-3</v>
      </c>
      <c r="I1223" s="1">
        <f>G1223</f>
        <v>-5.9183999983360991E-3</v>
      </c>
      <c r="Q1223" s="84">
        <f>+C1223-15018.5</f>
        <v>32091.235000000001</v>
      </c>
    </row>
    <row r="1224" spans="1:33" x14ac:dyDescent="0.2">
      <c r="A1224" s="29" t="s">
        <v>220</v>
      </c>
      <c r="B1224" s="29"/>
      <c r="C1224" s="28">
        <v>47109.735000000001</v>
      </c>
      <c r="D1224" s="28"/>
      <c r="E1224" s="1">
        <f>(C1224-C$7)/C$8</f>
        <v>4741.9939081980792</v>
      </c>
      <c r="F1224" s="1">
        <f>ROUND(2*E1224,0)/2</f>
        <v>4742</v>
      </c>
      <c r="G1224" s="2">
        <f>C1224-(C$7+C$8*F1224)</f>
        <v>-5.9183999983360991E-3</v>
      </c>
      <c r="I1224" s="1">
        <f>G1224</f>
        <v>-5.9183999983360991E-3</v>
      </c>
      <c r="Q1224" s="84">
        <f>+C1224-15018.5</f>
        <v>32091.235000000001</v>
      </c>
    </row>
    <row r="1225" spans="1:33" x14ac:dyDescent="0.2">
      <c r="A1225" s="29" t="s">
        <v>309</v>
      </c>
      <c r="B1225" s="29"/>
      <c r="C1225" s="28">
        <v>47149.567000000003</v>
      </c>
      <c r="D1225" s="28"/>
      <c r="E1225" s="1">
        <f>(C1225-C$7)/C$8</f>
        <v>4782.9929373634686</v>
      </c>
      <c r="F1225" s="1">
        <f>ROUND(2*E1225,0)/2</f>
        <v>4783</v>
      </c>
      <c r="G1225" s="2">
        <f>C1225-(C$7+C$8*F1225)</f>
        <v>-6.8615999989560805E-3</v>
      </c>
      <c r="I1225" s="1">
        <f>G1225</f>
        <v>-6.8615999989560805E-3</v>
      </c>
      <c r="Q1225" s="84">
        <f>+C1225-15018.5</f>
        <v>32131.067000000003</v>
      </c>
    </row>
    <row r="1226" spans="1:33" x14ac:dyDescent="0.2">
      <c r="A1226" s="26" t="s">
        <v>310</v>
      </c>
      <c r="B1226" s="27" t="s">
        <v>52</v>
      </c>
      <c r="C1226" s="26">
        <v>47155.42</v>
      </c>
      <c r="D1226" s="2"/>
      <c r="E1226" s="29">
        <f>(C1226-C$7)/C$8</f>
        <v>4789.017423146377</v>
      </c>
      <c r="F1226" s="29">
        <f>ROUND(2*E1226,0)/2</f>
        <v>4789</v>
      </c>
      <c r="G1226" s="28">
        <f>C1226-(C$7+C$8*F1226)</f>
        <v>1.6927199998463038E-2</v>
      </c>
      <c r="H1226" s="29"/>
      <c r="I1226" s="29">
        <f>G1226</f>
        <v>1.6927199998463038E-2</v>
      </c>
      <c r="J1226" s="29"/>
      <c r="K1226" s="29"/>
      <c r="L1226" s="29"/>
      <c r="N1226" s="29"/>
      <c r="O1226" s="29">
        <f ca="1">+C$11+C$12*F1226</f>
        <v>6.6501795033293357E-3</v>
      </c>
      <c r="P1226" s="29"/>
      <c r="Q1226" s="83">
        <f>+C1226-15018.5</f>
        <v>32136.92</v>
      </c>
      <c r="AC1226" s="1">
        <v>19</v>
      </c>
      <c r="AE1226" s="1" t="s">
        <v>311</v>
      </c>
      <c r="AG1226" s="1" t="s">
        <v>134</v>
      </c>
    </row>
    <row r="1227" spans="1:33" x14ac:dyDescent="0.2">
      <c r="A1227" s="29" t="s">
        <v>306</v>
      </c>
      <c r="B1227" s="29"/>
      <c r="C1227" s="28">
        <v>47156.368999999999</v>
      </c>
      <c r="D1227" s="28"/>
      <c r="E1227" s="1">
        <f>(C1227-C$7)/C$8</f>
        <v>4789.9942276924203</v>
      </c>
      <c r="F1227" s="1">
        <f>ROUND(2*E1227,0)/2</f>
        <v>4790</v>
      </c>
      <c r="G1227" s="2">
        <f>C1227-(C$7+C$8*F1227)</f>
        <v>-5.6079999994835816E-3</v>
      </c>
      <c r="I1227" s="1">
        <f>G1227</f>
        <v>-5.6079999994835816E-3</v>
      </c>
      <c r="Q1227" s="84">
        <f>+C1227-15018.5</f>
        <v>32137.868999999999</v>
      </c>
    </row>
    <row r="1228" spans="1:33" x14ac:dyDescent="0.2">
      <c r="A1228" s="29" t="s">
        <v>309</v>
      </c>
      <c r="B1228" s="29"/>
      <c r="C1228" s="28">
        <v>47157.347000000002</v>
      </c>
      <c r="D1228" s="28"/>
      <c r="E1228" s="1">
        <f>(C1228-C$7)/C$8</f>
        <v>4791.0008819032018</v>
      </c>
      <c r="F1228" s="1">
        <f>ROUND(2*E1228,0)/2</f>
        <v>4791</v>
      </c>
      <c r="G1228" s="2">
        <f>C1228-(C$7+C$8*F1228)</f>
        <v>8.5680000483989716E-4</v>
      </c>
      <c r="I1228" s="1">
        <f>G1228</f>
        <v>8.5680000483989716E-4</v>
      </c>
      <c r="Q1228" s="84">
        <f>+C1228-15018.5</f>
        <v>32138.847000000002</v>
      </c>
      <c r="AC1228" s="1">
        <v>10</v>
      </c>
      <c r="AE1228" s="1" t="s">
        <v>133</v>
      </c>
      <c r="AG1228" s="1" t="s">
        <v>134</v>
      </c>
    </row>
    <row r="1229" spans="1:33" x14ac:dyDescent="0.2">
      <c r="A1229" s="29" t="s">
        <v>306</v>
      </c>
      <c r="B1229" s="29"/>
      <c r="C1229" s="28">
        <v>47159.281000000003</v>
      </c>
      <c r="D1229" s="28"/>
      <c r="E1229" s="1">
        <f>(C1229-C$7)/C$8</f>
        <v>4792.9915457515126</v>
      </c>
      <c r="F1229" s="1">
        <f>ROUND(2*E1229,0)/2</f>
        <v>4793</v>
      </c>
      <c r="G1229" s="2">
        <f>C1229-(C$7+C$8*F1229)</f>
        <v>-8.2135999982710928E-3</v>
      </c>
      <c r="I1229" s="1">
        <f>G1229</f>
        <v>-8.2135999982710928E-3</v>
      </c>
      <c r="Q1229" s="84">
        <f>+C1229-15018.5</f>
        <v>32140.781000000003</v>
      </c>
      <c r="AC1229" s="1">
        <v>9</v>
      </c>
      <c r="AE1229" s="1" t="s">
        <v>304</v>
      </c>
      <c r="AG1229" s="1" t="s">
        <v>134</v>
      </c>
    </row>
    <row r="1230" spans="1:33" x14ac:dyDescent="0.2">
      <c r="A1230" s="29" t="s">
        <v>312</v>
      </c>
      <c r="B1230" s="29"/>
      <c r="C1230" s="28">
        <v>47159.285000000003</v>
      </c>
      <c r="D1230" s="28"/>
      <c r="E1230" s="1">
        <f>(C1230-C$7)/C$8</f>
        <v>4792.9956629466496</v>
      </c>
      <c r="F1230" s="1">
        <f>ROUND(2*E1230,0)/2</f>
        <v>4793</v>
      </c>
      <c r="G1230" s="2">
        <f>C1230-(C$7+C$8*F1230)</f>
        <v>-4.2135999974561855E-3</v>
      </c>
      <c r="I1230" s="1">
        <f>G1230</f>
        <v>-4.2135999974561855E-3</v>
      </c>
      <c r="Q1230" s="84">
        <f>+C1230-15018.5</f>
        <v>32140.785000000003</v>
      </c>
      <c r="AC1230" s="1">
        <v>9</v>
      </c>
      <c r="AE1230" s="1" t="s">
        <v>133</v>
      </c>
      <c r="AG1230" s="1" t="s">
        <v>134</v>
      </c>
    </row>
    <row r="1231" spans="1:33" x14ac:dyDescent="0.2">
      <c r="A1231" s="29" t="s">
        <v>309</v>
      </c>
      <c r="B1231" s="29"/>
      <c r="C1231" s="28">
        <v>47159.286999999997</v>
      </c>
      <c r="D1231" s="28"/>
      <c r="E1231" s="1">
        <f>(C1231-C$7)/C$8</f>
        <v>4792.9977215442104</v>
      </c>
      <c r="F1231" s="1">
        <f>ROUND(2*E1231,0)/2</f>
        <v>4793</v>
      </c>
      <c r="G1231" s="2">
        <f>C1231-(C$7+C$8*F1231)</f>
        <v>-2.2136000043246895E-3</v>
      </c>
      <c r="I1231" s="1">
        <f>G1231</f>
        <v>-2.2136000043246895E-3</v>
      </c>
      <c r="Q1231" s="84">
        <f>+C1231-15018.5</f>
        <v>32140.786999999997</v>
      </c>
      <c r="AC1231" s="1">
        <v>10</v>
      </c>
      <c r="AE1231" s="1" t="s">
        <v>246</v>
      </c>
      <c r="AG1231" s="1" t="s">
        <v>134</v>
      </c>
    </row>
    <row r="1232" spans="1:33" x14ac:dyDescent="0.2">
      <c r="A1232" s="29" t="s">
        <v>313</v>
      </c>
      <c r="B1232" s="29"/>
      <c r="C1232" s="28">
        <v>47387.593000000001</v>
      </c>
      <c r="D1232" s="28"/>
      <c r="E1232" s="1">
        <f>(C1232-C$7)/C$8</f>
        <v>5027.9928097304173</v>
      </c>
      <c r="F1232" s="1">
        <f>ROUND(2*E1232,0)/2</f>
        <v>5028</v>
      </c>
      <c r="G1232" s="2">
        <f>C1232-(C$7+C$8*F1232)</f>
        <v>-6.9855999972787686E-3</v>
      </c>
      <c r="I1232" s="1">
        <f>G1232</f>
        <v>-6.9855999972787686E-3</v>
      </c>
      <c r="Q1232" s="84">
        <f>+C1232-15018.5</f>
        <v>32369.093000000001</v>
      </c>
      <c r="AC1232" s="1">
        <v>7</v>
      </c>
      <c r="AE1232" s="1" t="s">
        <v>304</v>
      </c>
      <c r="AG1232" s="1" t="s">
        <v>134</v>
      </c>
    </row>
    <row r="1233" spans="1:33" x14ac:dyDescent="0.2">
      <c r="A1233" s="29" t="s">
        <v>313</v>
      </c>
      <c r="B1233" s="29"/>
      <c r="C1233" s="28">
        <v>47388.563999999998</v>
      </c>
      <c r="D1233" s="28"/>
      <c r="E1233" s="1">
        <f>(C1233-C$7)/C$8</f>
        <v>5028.9922588497056</v>
      </c>
      <c r="F1233" s="1">
        <f>ROUND(2*E1233,0)/2</f>
        <v>5029</v>
      </c>
      <c r="G1233" s="2">
        <f>C1233-(C$7+C$8*F1233)</f>
        <v>-7.5207999980193563E-3</v>
      </c>
      <c r="I1233" s="1">
        <f>G1233</f>
        <v>-7.5207999980193563E-3</v>
      </c>
      <c r="Q1233" s="84">
        <f>+C1233-15018.5</f>
        <v>32370.063999999998</v>
      </c>
      <c r="AB1233" s="1" t="s">
        <v>236</v>
      </c>
      <c r="AC1233" s="1">
        <v>14</v>
      </c>
      <c r="AE1233" s="1" t="s">
        <v>311</v>
      </c>
      <c r="AG1233" s="1" t="s">
        <v>134</v>
      </c>
    </row>
    <row r="1234" spans="1:33" x14ac:dyDescent="0.2">
      <c r="A1234" s="26" t="s">
        <v>310</v>
      </c>
      <c r="B1234" s="27" t="s">
        <v>52</v>
      </c>
      <c r="C1234" s="26">
        <v>47389.531000000003</v>
      </c>
      <c r="D1234" s="2"/>
      <c r="E1234" s="29">
        <f>(C1234-C$7)/C$8</f>
        <v>5029.9875907738642</v>
      </c>
      <c r="F1234" s="29">
        <f>ROUND(2*E1234,0)/2</f>
        <v>5030</v>
      </c>
      <c r="G1234" s="28">
        <f>C1234-(C$7+C$8*F1234)</f>
        <v>-1.2055999992298894E-2</v>
      </c>
      <c r="H1234" s="29"/>
      <c r="I1234" s="29">
        <f>G1234</f>
        <v>-1.2055999992298894E-2</v>
      </c>
      <c r="J1234" s="29"/>
      <c r="K1234" s="29"/>
      <c r="L1234" s="29"/>
      <c r="N1234" s="29"/>
      <c r="O1234" s="29">
        <f ca="1">+C$11+C$12*F1234</f>
        <v>4.4543624247853145E-3</v>
      </c>
      <c r="P1234" s="29"/>
      <c r="Q1234" s="83">
        <f>+C1234-15018.5</f>
        <v>32371.031000000003</v>
      </c>
      <c r="AB1234" s="1" t="s">
        <v>236</v>
      </c>
      <c r="AC1234" s="1">
        <v>16</v>
      </c>
      <c r="AE1234" s="1" t="s">
        <v>311</v>
      </c>
      <c r="AG1234" s="1" t="s">
        <v>134</v>
      </c>
    </row>
    <row r="1235" spans="1:33" x14ac:dyDescent="0.2">
      <c r="A1235" s="29" t="s">
        <v>314</v>
      </c>
      <c r="B1235" s="29"/>
      <c r="C1235" s="28">
        <v>47391.476999999999</v>
      </c>
      <c r="D1235" s="28"/>
      <c r="E1235" s="1">
        <f>(C1235-C$7)/C$8</f>
        <v>5031.9906062075788</v>
      </c>
      <c r="F1235" s="1">
        <f>ROUND(2*E1235,0)/2</f>
        <v>5032</v>
      </c>
      <c r="G1235" s="2">
        <f>C1235-(C$7+C$8*F1235)</f>
        <v>-9.1264000002411194E-3</v>
      </c>
      <c r="I1235" s="1">
        <f>G1235</f>
        <v>-9.1264000002411194E-3</v>
      </c>
      <c r="Q1235" s="84">
        <f>+C1235-15018.5</f>
        <v>32372.976999999999</v>
      </c>
    </row>
    <row r="1236" spans="1:33" x14ac:dyDescent="0.2">
      <c r="A1236" s="26" t="s">
        <v>310</v>
      </c>
      <c r="B1236" s="27" t="s">
        <v>52</v>
      </c>
      <c r="C1236" s="26">
        <v>47391.482000000004</v>
      </c>
      <c r="D1236" s="2"/>
      <c r="E1236" s="29">
        <f>(C1236-C$7)/C$8</f>
        <v>5031.9957527015031</v>
      </c>
      <c r="F1236" s="29">
        <f>ROUND(2*E1236,0)/2</f>
        <v>5032</v>
      </c>
      <c r="G1236" s="28">
        <f>C1236-(C$7+C$8*F1236)</f>
        <v>-4.1263999955845065E-3</v>
      </c>
      <c r="H1236" s="29"/>
      <c r="I1236" s="29">
        <f>G1236</f>
        <v>-4.1263999955845065E-3</v>
      </c>
      <c r="J1236" s="29"/>
      <c r="K1236" s="29"/>
      <c r="L1236" s="29"/>
      <c r="N1236" s="29"/>
      <c r="O1236" s="29">
        <f ca="1">+C$11+C$12*F1236</f>
        <v>4.436139876415654E-3</v>
      </c>
      <c r="P1236" s="29"/>
      <c r="Q1236" s="83">
        <f>+C1236-15018.5</f>
        <v>32372.982000000004</v>
      </c>
      <c r="AB1236" s="1" t="s">
        <v>236</v>
      </c>
      <c r="AC1236" s="1">
        <v>8</v>
      </c>
      <c r="AE1236" s="1" t="s">
        <v>133</v>
      </c>
      <c r="AG1236" s="1" t="s">
        <v>134</v>
      </c>
    </row>
    <row r="1237" spans="1:33" x14ac:dyDescent="0.2">
      <c r="A1237" s="26" t="s">
        <v>310</v>
      </c>
      <c r="B1237" s="27" t="s">
        <v>52</v>
      </c>
      <c r="C1237" s="26">
        <v>47391.482000000004</v>
      </c>
      <c r="D1237" s="2"/>
      <c r="E1237" s="29">
        <f>(C1237-C$7)/C$8</f>
        <v>5031.9957527015031</v>
      </c>
      <c r="F1237" s="29">
        <f>ROUND(2*E1237,0)/2</f>
        <v>5032</v>
      </c>
      <c r="G1237" s="28">
        <f>C1237-(C$7+C$8*F1237)</f>
        <v>-4.1263999955845065E-3</v>
      </c>
      <c r="H1237" s="29"/>
      <c r="I1237" s="29">
        <f>G1237</f>
        <v>-4.1263999955845065E-3</v>
      </c>
      <c r="J1237" s="29"/>
      <c r="K1237" s="29"/>
      <c r="L1237" s="29"/>
      <c r="N1237" s="29"/>
      <c r="O1237" s="29">
        <f ca="1">+C$11+C$12*F1237</f>
        <v>4.436139876415654E-3</v>
      </c>
      <c r="P1237" s="29"/>
      <c r="Q1237" s="83">
        <f>+C1237-15018.5</f>
        <v>32372.982000000004</v>
      </c>
    </row>
    <row r="1238" spans="1:33" x14ac:dyDescent="0.2">
      <c r="A1238" s="26" t="s">
        <v>310</v>
      </c>
      <c r="B1238" s="27" t="s">
        <v>52</v>
      </c>
      <c r="C1238" s="26">
        <v>47391.483</v>
      </c>
      <c r="D1238" s="2"/>
      <c r="E1238" s="29">
        <f>(C1238-C$7)/C$8</f>
        <v>5031.9967820002839</v>
      </c>
      <c r="F1238" s="29">
        <f>ROUND(2*E1238,0)/2</f>
        <v>5032</v>
      </c>
      <c r="G1238" s="28">
        <f>C1238-(C$7+C$8*F1238)</f>
        <v>-3.1263999990187585E-3</v>
      </c>
      <c r="H1238" s="29"/>
      <c r="I1238" s="29">
        <f>G1238</f>
        <v>-3.1263999990187585E-3</v>
      </c>
      <c r="J1238" s="29"/>
      <c r="K1238" s="29"/>
      <c r="L1238" s="29"/>
      <c r="N1238" s="29"/>
      <c r="O1238" s="29">
        <f ca="1">+C$11+C$12*F1238</f>
        <v>4.436139876415654E-3</v>
      </c>
      <c r="P1238" s="29"/>
      <c r="Q1238" s="83">
        <f>+C1238-15018.5</f>
        <v>32372.983</v>
      </c>
    </row>
    <row r="1239" spans="1:33" x14ac:dyDescent="0.2">
      <c r="A1239" s="26" t="s">
        <v>310</v>
      </c>
      <c r="B1239" s="27" t="s">
        <v>52</v>
      </c>
      <c r="C1239" s="26">
        <v>47391.487000000001</v>
      </c>
      <c r="D1239" s="2"/>
      <c r="E1239" s="29">
        <f>(C1239-C$7)/C$8</f>
        <v>5032.000899195421</v>
      </c>
      <c r="F1239" s="29">
        <f>ROUND(2*E1239,0)/2</f>
        <v>5032</v>
      </c>
      <c r="G1239" s="28">
        <f>C1239-(C$7+C$8*F1239)</f>
        <v>8.7360000179614872E-4</v>
      </c>
      <c r="H1239" s="29"/>
      <c r="I1239" s="29">
        <f>G1239</f>
        <v>8.7360000179614872E-4</v>
      </c>
      <c r="J1239" s="29"/>
      <c r="K1239" s="29"/>
      <c r="L1239" s="29"/>
      <c r="N1239" s="29"/>
      <c r="O1239" s="29">
        <f ca="1">+C$11+C$12*F1239</f>
        <v>4.436139876415654E-3</v>
      </c>
      <c r="P1239" s="29"/>
      <c r="Q1239" s="83">
        <f>+C1239-15018.5</f>
        <v>32372.987000000001</v>
      </c>
    </row>
    <row r="1240" spans="1:33" x14ac:dyDescent="0.2">
      <c r="A1240" s="26" t="s">
        <v>310</v>
      </c>
      <c r="B1240" s="27" t="s">
        <v>52</v>
      </c>
      <c r="C1240" s="26">
        <v>47392.447999999997</v>
      </c>
      <c r="D1240" s="2"/>
      <c r="E1240" s="29">
        <f>(C1240-C$7)/C$8</f>
        <v>5032.9900553268672</v>
      </c>
      <c r="F1240" s="29">
        <f>ROUND(2*E1240,0)/2</f>
        <v>5033</v>
      </c>
      <c r="G1240" s="28">
        <f>C1240-(C$7+C$8*F1240)</f>
        <v>-9.6616000009817071E-3</v>
      </c>
      <c r="H1240" s="29"/>
      <c r="I1240" s="29">
        <f>G1240</f>
        <v>-9.6616000009817071E-3</v>
      </c>
      <c r="J1240" s="29"/>
      <c r="K1240" s="29"/>
      <c r="L1240" s="29"/>
      <c r="N1240" s="29"/>
      <c r="O1240" s="29">
        <f ca="1">+C$11+C$12*F1240</f>
        <v>4.4270286022308203E-3</v>
      </c>
      <c r="P1240" s="29"/>
      <c r="Q1240" s="83">
        <f>+C1240-15018.5</f>
        <v>32373.947999999997</v>
      </c>
    </row>
    <row r="1241" spans="1:33" x14ac:dyDescent="0.2">
      <c r="A1241" s="26" t="s">
        <v>310</v>
      </c>
      <c r="B1241" s="27" t="s">
        <v>52</v>
      </c>
      <c r="C1241" s="26">
        <v>47392.447999999997</v>
      </c>
      <c r="D1241" s="2"/>
      <c r="E1241" s="29">
        <f>(C1241-C$7)/C$8</f>
        <v>5032.9900553268672</v>
      </c>
      <c r="F1241" s="29">
        <f>ROUND(2*E1241,0)/2</f>
        <v>5033</v>
      </c>
      <c r="G1241" s="28">
        <f>C1241-(C$7+C$8*F1241)</f>
        <v>-9.6616000009817071E-3</v>
      </c>
      <c r="H1241" s="29"/>
      <c r="I1241" s="29">
        <f>G1241</f>
        <v>-9.6616000009817071E-3</v>
      </c>
      <c r="J1241" s="29"/>
      <c r="K1241" s="29"/>
      <c r="L1241" s="29"/>
      <c r="N1241" s="29"/>
      <c r="O1241" s="29">
        <f ca="1">+C$11+C$12*F1241</f>
        <v>4.4270286022308203E-3</v>
      </c>
      <c r="P1241" s="29"/>
      <c r="Q1241" s="83">
        <f>+C1241-15018.5</f>
        <v>32373.947999999997</v>
      </c>
    </row>
    <row r="1242" spans="1:33" x14ac:dyDescent="0.2">
      <c r="A1242" s="26" t="s">
        <v>310</v>
      </c>
      <c r="B1242" s="27" t="s">
        <v>52</v>
      </c>
      <c r="C1242" s="26">
        <v>47392.45</v>
      </c>
      <c r="D1242" s="2"/>
      <c r="E1242" s="29">
        <f>(C1242-C$7)/C$8</f>
        <v>5032.9921139244352</v>
      </c>
      <c r="F1242" s="29">
        <f>ROUND(2*E1242,0)/2</f>
        <v>5033</v>
      </c>
      <c r="G1242" s="28">
        <f>C1242-(C$7+C$8*F1242)</f>
        <v>-7.6616000005742535E-3</v>
      </c>
      <c r="H1242" s="29"/>
      <c r="I1242" s="29">
        <f>G1242</f>
        <v>-7.6616000005742535E-3</v>
      </c>
      <c r="J1242" s="29"/>
      <c r="K1242" s="29"/>
      <c r="L1242" s="29"/>
      <c r="N1242" s="29"/>
      <c r="O1242" s="29">
        <f ca="1">+C$11+C$12*F1242</f>
        <v>4.4270286022308203E-3</v>
      </c>
      <c r="P1242" s="29"/>
      <c r="Q1242" s="83">
        <f>+C1242-15018.5</f>
        <v>32373.949999999997</v>
      </c>
    </row>
    <row r="1243" spans="1:33" x14ac:dyDescent="0.2">
      <c r="A1243" s="26" t="s">
        <v>310</v>
      </c>
      <c r="B1243" s="27" t="s">
        <v>52</v>
      </c>
      <c r="C1243" s="26">
        <v>47392.455000000002</v>
      </c>
      <c r="D1243" s="2"/>
      <c r="E1243" s="29">
        <f>(C1243-C$7)/C$8</f>
        <v>5032.9972604183604</v>
      </c>
      <c r="F1243" s="29">
        <f>ROUND(2*E1243,0)/2</f>
        <v>5033</v>
      </c>
      <c r="G1243" s="28">
        <f>C1243-(C$7+C$8*F1243)</f>
        <v>-2.6615999959176406E-3</v>
      </c>
      <c r="H1243" s="29"/>
      <c r="I1243" s="29">
        <f>G1243</f>
        <v>-2.6615999959176406E-3</v>
      </c>
      <c r="J1243" s="29"/>
      <c r="K1243" s="29"/>
      <c r="L1243" s="29"/>
      <c r="N1243" s="29"/>
      <c r="O1243" s="29">
        <f ca="1">+C$11+C$12*F1243</f>
        <v>4.4270286022308203E-3</v>
      </c>
      <c r="P1243" s="29"/>
      <c r="Q1243" s="83">
        <f>+C1243-15018.5</f>
        <v>32373.955000000002</v>
      </c>
    </row>
    <row r="1244" spans="1:33" x14ac:dyDescent="0.2">
      <c r="A1244" s="29" t="s">
        <v>314</v>
      </c>
      <c r="B1244" s="29"/>
      <c r="C1244" s="28">
        <v>47426.451999999997</v>
      </c>
      <c r="D1244" s="28"/>
      <c r="E1244" s="1">
        <f>(C1244-C$7)/C$8</f>
        <v>5067.9903311789421</v>
      </c>
      <c r="F1244" s="1">
        <f>ROUND(2*E1244,0)/2</f>
        <v>5068</v>
      </c>
      <c r="G1244" s="2">
        <f>C1244-(C$7+C$8*F1244)</f>
        <v>-9.3935999975656159E-3</v>
      </c>
      <c r="I1244" s="1">
        <f>G1244</f>
        <v>-9.3935999975656159E-3</v>
      </c>
      <c r="Q1244" s="84">
        <f>+C1244-15018.5</f>
        <v>32407.951999999997</v>
      </c>
    </row>
    <row r="1245" spans="1:33" x14ac:dyDescent="0.2">
      <c r="A1245" s="29" t="s">
        <v>220</v>
      </c>
      <c r="B1245" s="29"/>
      <c r="C1245" s="28">
        <v>47464.347999999998</v>
      </c>
      <c r="D1245" s="28"/>
      <c r="E1245" s="1">
        <f>(C1245-C$7)/C$8</f>
        <v>5106.9966378984518</v>
      </c>
      <c r="F1245" s="1">
        <f>ROUND(2*E1245,0)/2</f>
        <v>5107</v>
      </c>
      <c r="G1245" s="2">
        <f>C1245-(C$7+C$8*F1245)</f>
        <v>-3.2664000027580187E-3</v>
      </c>
      <c r="I1245" s="1">
        <f>G1245</f>
        <v>-3.2664000027580187E-3</v>
      </c>
      <c r="Q1245" s="84">
        <f>+C1245-15018.5</f>
        <v>32445.847999999998</v>
      </c>
      <c r="AB1245" s="1" t="s">
        <v>236</v>
      </c>
      <c r="AC1245" s="1">
        <v>8</v>
      </c>
      <c r="AE1245" s="1" t="s">
        <v>133</v>
      </c>
      <c r="AG1245" s="1" t="s">
        <v>134</v>
      </c>
    </row>
    <row r="1246" spans="1:33" x14ac:dyDescent="0.2">
      <c r="A1246" s="29" t="s">
        <v>220</v>
      </c>
      <c r="B1246" s="29"/>
      <c r="C1246" s="28">
        <v>47465.31</v>
      </c>
      <c r="D1246" s="28"/>
      <c r="E1246" s="1">
        <f>(C1246-C$7)/C$8</f>
        <v>5107.9868233286861</v>
      </c>
      <c r="F1246" s="1">
        <f>ROUND(2*E1246,0)/2</f>
        <v>5108</v>
      </c>
      <c r="G1246" s="2">
        <f>C1246-(C$7+C$8*F1246)</f>
        <v>-1.2801600001694169E-2</v>
      </c>
      <c r="I1246" s="1">
        <f>G1246</f>
        <v>-1.2801600001694169E-2</v>
      </c>
      <c r="Q1246" s="84">
        <f>+C1246-15018.5</f>
        <v>32446.809999999998</v>
      </c>
    </row>
    <row r="1247" spans="1:33" x14ac:dyDescent="0.2">
      <c r="A1247" s="29" t="s">
        <v>313</v>
      </c>
      <c r="B1247" s="29"/>
      <c r="C1247" s="28">
        <v>47466.286999999997</v>
      </c>
      <c r="D1247" s="28"/>
      <c r="E1247" s="1">
        <f>(C1247-C$7)/C$8</f>
        <v>5108.9924482406796</v>
      </c>
      <c r="F1247" s="1">
        <f>ROUND(2*E1247,0)/2</f>
        <v>5109</v>
      </c>
      <c r="G1247" s="2">
        <f>C1247-(C$7+C$8*F1247)</f>
        <v>-7.3368000012123957E-3</v>
      </c>
      <c r="I1247" s="1">
        <f>G1247</f>
        <v>-7.3368000012123957E-3</v>
      </c>
      <c r="Q1247" s="84">
        <f>+C1247-15018.5</f>
        <v>32447.786999999997</v>
      </c>
    </row>
    <row r="1248" spans="1:33" x14ac:dyDescent="0.2">
      <c r="A1248" s="26" t="s">
        <v>315</v>
      </c>
      <c r="B1248" s="27" t="s">
        <v>52</v>
      </c>
      <c r="C1248" s="26">
        <v>47506.118000000002</v>
      </c>
      <c r="D1248" s="2"/>
      <c r="E1248" s="29">
        <f>(C1248-C$7)/C$8</f>
        <v>5149.990448107289</v>
      </c>
      <c r="F1248" s="29">
        <f>ROUND(2*E1248,0)/2</f>
        <v>5150</v>
      </c>
      <c r="G1248" s="28">
        <f>C1248-(C$7+C$8*F1248)</f>
        <v>-9.2799999983981252E-3</v>
      </c>
      <c r="H1248" s="29"/>
      <c r="I1248" s="29">
        <f>G1248</f>
        <v>-9.2799999983981252E-3</v>
      </c>
      <c r="J1248" s="29"/>
      <c r="K1248" s="29"/>
      <c r="L1248" s="29"/>
      <c r="N1248" s="29"/>
      <c r="O1248" s="29">
        <f ca="1">+C$11+C$12*F1248</f>
        <v>3.3610095226057207E-3</v>
      </c>
      <c r="P1248" s="29"/>
      <c r="Q1248" s="83">
        <f>+C1248-15018.5</f>
        <v>32487.618000000002</v>
      </c>
      <c r="AB1248" s="1" t="s">
        <v>236</v>
      </c>
      <c r="AC1248" s="1">
        <v>6</v>
      </c>
      <c r="AE1248" s="1" t="s">
        <v>133</v>
      </c>
      <c r="AG1248" s="1" t="s">
        <v>134</v>
      </c>
    </row>
    <row r="1249" spans="1:33" x14ac:dyDescent="0.2">
      <c r="A1249" s="29" t="s">
        <v>220</v>
      </c>
      <c r="B1249" s="29"/>
      <c r="C1249" s="28">
        <v>47523.601000000002</v>
      </c>
      <c r="D1249" s="28"/>
      <c r="E1249" s="1">
        <f>(C1249-C$7)/C$8</f>
        <v>5167.9856787484432</v>
      </c>
      <c r="F1249" s="1">
        <f>ROUND(2*E1249,0)/2</f>
        <v>5168</v>
      </c>
      <c r="G1249" s="2">
        <f>C1249-(C$7+C$8*F1249)</f>
        <v>-1.3913599992520176E-2</v>
      </c>
      <c r="I1249" s="1">
        <f>G1249</f>
        <v>-1.3913599992520176E-2</v>
      </c>
      <c r="Q1249" s="84">
        <f>+C1249-15018.5</f>
        <v>32505.101000000002</v>
      </c>
    </row>
    <row r="1250" spans="1:33" x14ac:dyDescent="0.2">
      <c r="A1250" s="29" t="s">
        <v>220</v>
      </c>
      <c r="B1250" s="29"/>
      <c r="C1250" s="28">
        <v>47524.576000000001</v>
      </c>
      <c r="D1250" s="28"/>
      <c r="E1250" s="1">
        <f>(C1250-C$7)/C$8</f>
        <v>5168.9892450628686</v>
      </c>
      <c r="F1250" s="1">
        <f>ROUND(2*E1250,0)/2</f>
        <v>5169</v>
      </c>
      <c r="G1250" s="2">
        <f>C1250-(C$7+C$8*F1250)</f>
        <v>-1.0448799999721814E-2</v>
      </c>
      <c r="I1250" s="1">
        <f>G1250</f>
        <v>-1.0448799999721814E-2</v>
      </c>
      <c r="Q1250" s="84">
        <f>+C1250-15018.5</f>
        <v>32506.076000000001</v>
      </c>
    </row>
    <row r="1251" spans="1:33" x14ac:dyDescent="0.2">
      <c r="A1251" s="29" t="s">
        <v>316</v>
      </c>
      <c r="B1251" s="29"/>
      <c r="C1251" s="28">
        <v>47528.464</v>
      </c>
      <c r="D1251" s="28"/>
      <c r="E1251" s="1">
        <f>(C1251-C$7)/C$8</f>
        <v>5172.9911587351671</v>
      </c>
      <c r="F1251" s="1">
        <f>ROUND(2*E1251,0)/2</f>
        <v>5173</v>
      </c>
      <c r="G1251" s="2">
        <f>C1251-(C$7+C$8*F1251)</f>
        <v>-8.5896000018692575E-3</v>
      </c>
      <c r="I1251" s="1">
        <f>G1251</f>
        <v>-8.5896000018692575E-3</v>
      </c>
      <c r="Q1251" s="84">
        <f>+C1251-15018.5</f>
        <v>32509.964</v>
      </c>
    </row>
    <row r="1252" spans="1:33" x14ac:dyDescent="0.2">
      <c r="A1252" s="29" t="s">
        <v>317</v>
      </c>
      <c r="B1252" s="29"/>
      <c r="C1252" s="28">
        <v>47528.483</v>
      </c>
      <c r="D1252" s="28"/>
      <c r="E1252" s="1">
        <f>(C1252-C$7)/C$8</f>
        <v>5173.0107154120633</v>
      </c>
      <c r="F1252" s="1">
        <f>ROUND(2*E1252,0)/2</f>
        <v>5173</v>
      </c>
      <c r="G1252" s="2">
        <f>C1252-(C$7+C$8*F1252)</f>
        <v>1.0410399998363573E-2</v>
      </c>
      <c r="I1252" s="1">
        <f>G1252</f>
        <v>1.0410399998363573E-2</v>
      </c>
      <c r="Q1252" s="84">
        <f>+C1252-15018.5</f>
        <v>32509.983</v>
      </c>
      <c r="AB1252" s="1" t="s">
        <v>236</v>
      </c>
      <c r="AC1252" s="1">
        <v>15</v>
      </c>
      <c r="AE1252" s="1" t="s">
        <v>308</v>
      </c>
      <c r="AG1252" s="1" t="s">
        <v>134</v>
      </c>
    </row>
    <row r="1253" spans="1:33" x14ac:dyDescent="0.2">
      <c r="A1253" s="29" t="s">
        <v>316</v>
      </c>
      <c r="B1253" s="29"/>
      <c r="C1253" s="28">
        <v>47530.404999999999</v>
      </c>
      <c r="D1253" s="28"/>
      <c r="E1253" s="1">
        <f>(C1253-C$7)/C$8</f>
        <v>5174.9890276749629</v>
      </c>
      <c r="F1253" s="1">
        <f>ROUND(2*E1253,0)/2</f>
        <v>5175</v>
      </c>
      <c r="G1253" s="2">
        <f>C1253-(C$7+C$8*F1253)</f>
        <v>-1.0659999999916181E-2</v>
      </c>
      <c r="I1253" s="1">
        <f>G1253</f>
        <v>-1.0659999999916181E-2</v>
      </c>
      <c r="Q1253" s="84">
        <f>+C1253-15018.5</f>
        <v>32511.904999999999</v>
      </c>
      <c r="AB1253" s="1" t="s">
        <v>236</v>
      </c>
      <c r="AC1253" s="1">
        <v>15</v>
      </c>
      <c r="AE1253" s="1" t="s">
        <v>307</v>
      </c>
      <c r="AG1253" s="1" t="s">
        <v>134</v>
      </c>
    </row>
    <row r="1254" spans="1:33" x14ac:dyDescent="0.2">
      <c r="A1254" s="29" t="s">
        <v>220</v>
      </c>
      <c r="B1254" s="29"/>
      <c r="C1254" s="28">
        <v>47554.686999999998</v>
      </c>
      <c r="D1254" s="28"/>
      <c r="E1254" s="1">
        <f>(C1254-C$7)/C$8</f>
        <v>5199.9824607487199</v>
      </c>
      <c r="F1254" s="1">
        <f>ROUND(2*E1254,0)/2</f>
        <v>5200</v>
      </c>
      <c r="G1254" s="2">
        <f>C1254-(C$7+C$8*F1254)</f>
        <v>-1.7039999998814892E-2</v>
      </c>
      <c r="I1254" s="1">
        <f>G1254</f>
        <v>-1.7039999998814892E-2</v>
      </c>
      <c r="Q1254" s="84">
        <f>+C1254-15018.5</f>
        <v>32536.186999999998</v>
      </c>
      <c r="AB1254" s="1" t="s">
        <v>236</v>
      </c>
      <c r="AC1254" s="1">
        <v>7</v>
      </c>
      <c r="AE1254" s="1" t="s">
        <v>133</v>
      </c>
      <c r="AG1254" s="1" t="s">
        <v>134</v>
      </c>
    </row>
    <row r="1255" spans="1:33" x14ac:dyDescent="0.2">
      <c r="A1255" s="29" t="s">
        <v>220</v>
      </c>
      <c r="B1255" s="29"/>
      <c r="C1255" s="28">
        <v>47556.637000000002</v>
      </c>
      <c r="D1255" s="28"/>
      <c r="E1255" s="1">
        <f>(C1255-C$7)/C$8</f>
        <v>5201.9895933775788</v>
      </c>
      <c r="F1255" s="1">
        <f>ROUND(2*E1255,0)/2</f>
        <v>5202</v>
      </c>
      <c r="G1255" s="2">
        <f>C1255-(C$7+C$8*F1255)</f>
        <v>-1.0110399998666253E-2</v>
      </c>
      <c r="I1255" s="1">
        <f>G1255</f>
        <v>-1.0110399998666253E-2</v>
      </c>
      <c r="Q1255" s="84">
        <f>+C1255-15018.5</f>
        <v>32538.137000000002</v>
      </c>
    </row>
    <row r="1256" spans="1:33" x14ac:dyDescent="0.2">
      <c r="A1256" s="29" t="s">
        <v>316</v>
      </c>
      <c r="B1256" s="29"/>
      <c r="C1256" s="28">
        <v>47566.351999999999</v>
      </c>
      <c r="D1256" s="28"/>
      <c r="E1256" s="1">
        <f>(C1256-C$7)/C$8</f>
        <v>5211.9892310644027</v>
      </c>
      <c r="F1256" s="1">
        <f>ROUND(2*E1256,0)/2</f>
        <v>5212</v>
      </c>
      <c r="G1256" s="2">
        <f>C1256-(C$7+C$8*F1256)</f>
        <v>-1.0462400001415517E-2</v>
      </c>
      <c r="I1256" s="1">
        <f>G1256</f>
        <v>-1.0462400001415517E-2</v>
      </c>
      <c r="Q1256" s="84">
        <f>+C1256-15018.5</f>
        <v>32547.851999999999</v>
      </c>
    </row>
    <row r="1257" spans="1:33" x14ac:dyDescent="0.2">
      <c r="A1257" s="29" t="s">
        <v>220</v>
      </c>
      <c r="B1257" s="29"/>
      <c r="C1257" s="28">
        <v>47590.644</v>
      </c>
      <c r="D1257" s="28"/>
      <c r="E1257" s="1">
        <f>(C1257-C$7)/C$8</f>
        <v>5236.9929571260027</v>
      </c>
      <c r="F1257" s="1">
        <f>ROUND(2*E1257,0)/2</f>
        <v>5237</v>
      </c>
      <c r="G1257" s="2">
        <f>C1257-(C$7+C$8*F1257)</f>
        <v>-6.8423999982769601E-3</v>
      </c>
      <c r="I1257" s="1">
        <f>G1257</f>
        <v>-6.8423999982769601E-3</v>
      </c>
      <c r="Q1257" s="84">
        <f>+C1257-15018.5</f>
        <v>32572.144</v>
      </c>
      <c r="AB1257" s="1" t="s">
        <v>236</v>
      </c>
      <c r="AC1257" s="1">
        <v>6</v>
      </c>
      <c r="AE1257" s="1" t="s">
        <v>133</v>
      </c>
      <c r="AG1257" s="1" t="s">
        <v>134</v>
      </c>
    </row>
    <row r="1258" spans="1:33" x14ac:dyDescent="0.2">
      <c r="A1258" s="29" t="s">
        <v>220</v>
      </c>
      <c r="B1258" s="29"/>
      <c r="C1258" s="28">
        <v>47591.610999999997</v>
      </c>
      <c r="D1258" s="28"/>
      <c r="E1258" s="1">
        <f>(C1258-C$7)/C$8</f>
        <v>5237.988289050154</v>
      </c>
      <c r="F1258" s="1">
        <f>ROUND(2*E1258,0)/2</f>
        <v>5238</v>
      </c>
      <c r="G1258" s="2">
        <f>C1258-(C$7+C$8*F1258)</f>
        <v>-1.1377599999832455E-2</v>
      </c>
      <c r="I1258" s="1">
        <f>G1258</f>
        <v>-1.1377599999832455E-2</v>
      </c>
      <c r="Q1258" s="84">
        <f>+C1258-15018.5</f>
        <v>32573.110999999997</v>
      </c>
    </row>
    <row r="1259" spans="1:33" x14ac:dyDescent="0.2">
      <c r="A1259" s="29" t="s">
        <v>318</v>
      </c>
      <c r="B1259" s="29"/>
      <c r="C1259" s="28">
        <v>47768.434000000001</v>
      </c>
      <c r="D1259" s="28"/>
      <c r="E1259" s="1">
        <f>(C1259-C$7)/C$8</f>
        <v>5419.9919879382687</v>
      </c>
      <c r="F1259" s="1">
        <f>ROUND(2*E1259,0)/2</f>
        <v>5420</v>
      </c>
      <c r="G1259" s="2">
        <f>C1259-(C$7+C$8*F1259)</f>
        <v>-7.7839999939897098E-3</v>
      </c>
      <c r="I1259" s="1">
        <f>G1259</f>
        <v>-7.7839999939897098E-3</v>
      </c>
      <c r="Q1259" s="84">
        <f>+C1259-15018.5</f>
        <v>32749.934000000001</v>
      </c>
    </row>
    <row r="1260" spans="1:33" x14ac:dyDescent="0.2">
      <c r="A1260" s="29" t="s">
        <v>220</v>
      </c>
      <c r="B1260" s="29"/>
      <c r="C1260" s="28">
        <v>47793.688999999998</v>
      </c>
      <c r="D1260" s="28"/>
      <c r="E1260" s="1">
        <f>(C1260-C$7)/C$8</f>
        <v>5445.986928728882</v>
      </c>
      <c r="F1260" s="1">
        <f>ROUND(2*E1260,0)/2</f>
        <v>5446</v>
      </c>
      <c r="G1260" s="2">
        <f>C1260-(C$7+C$8*F1260)</f>
        <v>-1.2699200000497513E-2</v>
      </c>
      <c r="I1260" s="1">
        <f>G1260</f>
        <v>-1.2699200000497513E-2</v>
      </c>
      <c r="Q1260" s="84">
        <f>+C1260-15018.5</f>
        <v>32775.188999999998</v>
      </c>
      <c r="AB1260" s="1" t="s">
        <v>236</v>
      </c>
      <c r="AC1260" s="1">
        <v>16</v>
      </c>
      <c r="AE1260" s="1" t="s">
        <v>311</v>
      </c>
      <c r="AG1260" s="1" t="s">
        <v>134</v>
      </c>
    </row>
    <row r="1261" spans="1:33" x14ac:dyDescent="0.2">
      <c r="A1261" s="29" t="s">
        <v>220</v>
      </c>
      <c r="B1261" s="29"/>
      <c r="C1261" s="28">
        <v>47794.661</v>
      </c>
      <c r="D1261" s="28"/>
      <c r="E1261" s="1">
        <f>(C1261-C$7)/C$8</f>
        <v>5446.9874071469585</v>
      </c>
      <c r="F1261" s="1">
        <f>ROUND(2*E1261,0)/2</f>
        <v>5447</v>
      </c>
      <c r="G1261" s="2">
        <f>C1261-(C$7+C$8*F1261)</f>
        <v>-1.2234399997396395E-2</v>
      </c>
      <c r="I1261" s="1">
        <f>G1261</f>
        <v>-1.2234399997396395E-2</v>
      </c>
      <c r="J1261" s="29"/>
      <c r="Q1261" s="84">
        <f>+C1261-15018.5</f>
        <v>32776.161</v>
      </c>
    </row>
    <row r="1262" spans="1:33" x14ac:dyDescent="0.2">
      <c r="A1262" s="29" t="s">
        <v>220</v>
      </c>
      <c r="B1262" s="29"/>
      <c r="C1262" s="28">
        <v>47794.667000000001</v>
      </c>
      <c r="D1262" s="28"/>
      <c r="E1262" s="1">
        <f>(C1262-C$7)/C$8</f>
        <v>5446.9935829396645</v>
      </c>
      <c r="F1262" s="1">
        <f>ROUND(2*E1262,0)/2</f>
        <v>5447</v>
      </c>
      <c r="G1262" s="2">
        <f>C1262-(C$7+C$8*F1262)</f>
        <v>-6.2343999961740337E-3</v>
      </c>
      <c r="I1262" s="1">
        <f>G1262</f>
        <v>-6.2343999961740337E-3</v>
      </c>
      <c r="Q1262" s="84">
        <f>+C1262-15018.5</f>
        <v>32776.167000000001</v>
      </c>
    </row>
    <row r="1263" spans="1:33" x14ac:dyDescent="0.2">
      <c r="A1263" s="29" t="s">
        <v>220</v>
      </c>
      <c r="B1263" s="29"/>
      <c r="C1263" s="28">
        <v>47795.639000000003</v>
      </c>
      <c r="D1263" s="28"/>
      <c r="E1263" s="1">
        <f>(C1263-C$7)/C$8</f>
        <v>5447.994061357741</v>
      </c>
      <c r="F1263" s="1">
        <f>ROUND(2*E1263,0)/2</f>
        <v>5448</v>
      </c>
      <c r="G1263" s="2">
        <f>C1263-(C$7+C$8*F1263)</f>
        <v>-5.7695999930729158E-3</v>
      </c>
      <c r="I1263" s="1">
        <f>G1263</f>
        <v>-5.7695999930729158E-3</v>
      </c>
      <c r="Q1263" s="84">
        <f>+C1263-15018.5</f>
        <v>32777.139000000003</v>
      </c>
    </row>
    <row r="1264" spans="1:33" x14ac:dyDescent="0.2">
      <c r="A1264" s="29" t="s">
        <v>220</v>
      </c>
      <c r="B1264" s="29"/>
      <c r="C1264" s="28">
        <v>47796.603999999999</v>
      </c>
      <c r="D1264" s="28"/>
      <c r="E1264" s="1">
        <f>(C1264-C$7)/C$8</f>
        <v>5448.9873346843233</v>
      </c>
      <c r="F1264" s="1">
        <f>ROUND(2*E1264,0)/2</f>
        <v>5449</v>
      </c>
      <c r="G1264" s="2">
        <f>C1264-(C$7+C$8*F1264)</f>
        <v>-1.2304800002311822E-2</v>
      </c>
      <c r="I1264" s="1">
        <f>G1264</f>
        <v>-1.2304800002311822E-2</v>
      </c>
      <c r="Q1264" s="84">
        <f>+C1264-15018.5</f>
        <v>32778.103999999999</v>
      </c>
    </row>
    <row r="1265" spans="1:33" x14ac:dyDescent="0.2">
      <c r="A1265" s="29" t="s">
        <v>317</v>
      </c>
      <c r="B1265" s="29"/>
      <c r="C1265" s="28">
        <v>47803.404000000002</v>
      </c>
      <c r="D1265" s="28"/>
      <c r="E1265" s="1">
        <f>(C1265-C$7)/C$8</f>
        <v>5455.9865664157142</v>
      </c>
      <c r="F1265" s="1">
        <f>ROUND(2*E1265,0)/2</f>
        <v>5456</v>
      </c>
      <c r="G1265" s="2">
        <f>C1265-(C$7+C$8*F1265)</f>
        <v>-1.3051199995970819E-2</v>
      </c>
      <c r="I1265" s="1">
        <f>G1265</f>
        <v>-1.3051199995970819E-2</v>
      </c>
      <c r="Q1265" s="84">
        <f>+C1265-15018.5</f>
        <v>32784.904000000002</v>
      </c>
    </row>
    <row r="1266" spans="1:33" x14ac:dyDescent="0.2">
      <c r="A1266" s="29" t="s">
        <v>318</v>
      </c>
      <c r="B1266" s="29"/>
      <c r="C1266" s="28">
        <v>47803.409</v>
      </c>
      <c r="D1266" s="28"/>
      <c r="E1266" s="1">
        <f>(C1266-C$7)/C$8</f>
        <v>5455.991712909632</v>
      </c>
      <c r="F1266" s="1">
        <f>ROUND(2*E1266,0)/2</f>
        <v>5456</v>
      </c>
      <c r="G1266" s="2">
        <f>C1266-(C$7+C$8*F1266)</f>
        <v>-8.0511999985901639E-3</v>
      </c>
      <c r="I1266" s="1">
        <f>G1266</f>
        <v>-8.0511999985901639E-3</v>
      </c>
      <c r="Q1266" s="84">
        <f>+C1266-15018.5</f>
        <v>32784.909</v>
      </c>
      <c r="AB1266" s="1" t="s">
        <v>236</v>
      </c>
      <c r="AC1266" s="1">
        <v>9</v>
      </c>
      <c r="AE1266" s="1" t="s">
        <v>291</v>
      </c>
      <c r="AG1266" s="1" t="s">
        <v>134</v>
      </c>
    </row>
    <row r="1267" spans="1:33" x14ac:dyDescent="0.2">
      <c r="A1267" s="29" t="s">
        <v>318</v>
      </c>
      <c r="B1267" s="29"/>
      <c r="C1267" s="28">
        <v>47804.375999999997</v>
      </c>
      <c r="D1267" s="28"/>
      <c r="E1267" s="1">
        <f>(C1267-C$7)/C$8</f>
        <v>5456.9870448337833</v>
      </c>
      <c r="F1267" s="1">
        <f>ROUND(2*E1267,0)/2</f>
        <v>5457</v>
      </c>
      <c r="G1267" s="2">
        <f>C1267-(C$7+C$8*F1267)</f>
        <v>-1.2586400000145659E-2</v>
      </c>
      <c r="I1267" s="1">
        <f>G1267</f>
        <v>-1.2586400000145659E-2</v>
      </c>
      <c r="Q1267" s="84">
        <f>+C1267-15018.5</f>
        <v>32785.875999999997</v>
      </c>
      <c r="AB1267" s="1" t="s">
        <v>236</v>
      </c>
      <c r="AC1267" s="1">
        <v>15</v>
      </c>
      <c r="AE1267" s="1" t="s">
        <v>319</v>
      </c>
      <c r="AG1267" s="1" t="s">
        <v>134</v>
      </c>
    </row>
    <row r="1268" spans="1:33" x14ac:dyDescent="0.2">
      <c r="A1268" s="26" t="s">
        <v>310</v>
      </c>
      <c r="B1268" s="27" t="s">
        <v>52</v>
      </c>
      <c r="C1268" s="26">
        <v>47804.391000000003</v>
      </c>
      <c r="D1268" s="2"/>
      <c r="E1268" s="29">
        <f>(C1268-C$7)/C$8</f>
        <v>5457.0024843155506</v>
      </c>
      <c r="F1268" s="29">
        <f>ROUND(2*E1268,0)/2</f>
        <v>5457</v>
      </c>
      <c r="G1268" s="28">
        <f>C1268-(C$7+C$8*F1268)</f>
        <v>2.4136000065482222E-3</v>
      </c>
      <c r="H1268" s="29"/>
      <c r="I1268" s="29"/>
      <c r="J1268" s="29">
        <f>G1268</f>
        <v>2.4136000065482222E-3</v>
      </c>
      <c r="K1268" s="29"/>
      <c r="L1268" s="29"/>
      <c r="N1268" s="29"/>
      <c r="O1268" s="29">
        <f ca="1">+C$11+C$12*F1268</f>
        <v>5.638483478629247E-4</v>
      </c>
      <c r="P1268" s="29"/>
      <c r="Q1268" s="83">
        <f>+C1268-15018.5</f>
        <v>32785.891000000003</v>
      </c>
      <c r="AB1268" s="1" t="s">
        <v>236</v>
      </c>
      <c r="AC1268" s="1">
        <v>7</v>
      </c>
      <c r="AE1268" s="1" t="s">
        <v>133</v>
      </c>
      <c r="AG1268" s="1" t="s">
        <v>134</v>
      </c>
    </row>
    <row r="1269" spans="1:33" x14ac:dyDescent="0.2">
      <c r="A1269" s="29" t="s">
        <v>320</v>
      </c>
      <c r="B1269" s="29"/>
      <c r="C1269" s="28">
        <v>47805.349000000002</v>
      </c>
      <c r="D1269" s="28"/>
      <c r="E1269" s="1">
        <f>(C1269-C$7)/C$8</f>
        <v>5457.9885525506479</v>
      </c>
      <c r="F1269" s="1">
        <f>ROUND(2*E1269,0)/2</f>
        <v>5458</v>
      </c>
      <c r="G1269" s="2">
        <f>C1269-(C$7+C$8*F1269)</f>
        <v>-1.1121599993202835E-2</v>
      </c>
      <c r="I1269" s="1">
        <f>G1269</f>
        <v>-1.1121599993202835E-2</v>
      </c>
      <c r="Q1269" s="84">
        <f>+C1269-15018.5</f>
        <v>32786.849000000002</v>
      </c>
    </row>
    <row r="1270" spans="1:33" x14ac:dyDescent="0.2">
      <c r="A1270" s="29" t="s">
        <v>220</v>
      </c>
      <c r="B1270" s="29"/>
      <c r="C1270" s="28">
        <v>47823.805</v>
      </c>
      <c r="D1270" s="28"/>
      <c r="E1270" s="1">
        <f>(C1270-C$7)/C$8</f>
        <v>5476.9852909086594</v>
      </c>
      <c r="F1270" s="1">
        <f>ROUND(2*E1270,0)/2</f>
        <v>5477</v>
      </c>
      <c r="G1270" s="2">
        <f>C1270-(C$7+C$8*F1270)</f>
        <v>-1.4290399994933978E-2</v>
      </c>
      <c r="I1270" s="1">
        <f>G1270</f>
        <v>-1.4290399994933978E-2</v>
      </c>
      <c r="Q1270" s="84">
        <f>+C1270-15018.5</f>
        <v>32805.305</v>
      </c>
      <c r="AB1270" s="1" t="s">
        <v>236</v>
      </c>
      <c r="AG1270" s="1" t="s">
        <v>241</v>
      </c>
    </row>
    <row r="1271" spans="1:33" x14ac:dyDescent="0.2">
      <c r="A1271" s="29" t="s">
        <v>220</v>
      </c>
      <c r="B1271" s="29"/>
      <c r="C1271" s="28">
        <v>47824.775999999998</v>
      </c>
      <c r="D1271" s="28"/>
      <c r="E1271" s="1">
        <f>(C1271-C$7)/C$8</f>
        <v>5477.9847400279477</v>
      </c>
      <c r="F1271" s="1">
        <f>ROUND(2*E1271,0)/2</f>
        <v>5478</v>
      </c>
      <c r="G1271" s="2">
        <f>C1271-(C$7+C$8*F1271)</f>
        <v>-1.4825600002950523E-2</v>
      </c>
      <c r="I1271" s="1">
        <f>G1271</f>
        <v>-1.4825600002950523E-2</v>
      </c>
      <c r="Q1271" s="84">
        <f>+C1271-15018.5</f>
        <v>32806.275999999998</v>
      </c>
    </row>
    <row r="1272" spans="1:33" x14ac:dyDescent="0.2">
      <c r="A1272" s="29" t="s">
        <v>220</v>
      </c>
      <c r="B1272" s="29"/>
      <c r="C1272" s="28">
        <v>47827.69</v>
      </c>
      <c r="D1272" s="28"/>
      <c r="E1272" s="1">
        <f>(C1272-C$7)/C$8</f>
        <v>5480.9841166846081</v>
      </c>
      <c r="F1272" s="1">
        <f>ROUND(2*E1272,0)/2</f>
        <v>5481</v>
      </c>
      <c r="G1272" s="2">
        <f>C1272-(C$7+C$8*F1272)</f>
        <v>-1.5431199994054623E-2</v>
      </c>
      <c r="I1272" s="1">
        <f>G1272</f>
        <v>-1.5431199994054623E-2</v>
      </c>
      <c r="Q1272" s="84">
        <f>+C1272-15018.5</f>
        <v>32809.19</v>
      </c>
    </row>
    <row r="1273" spans="1:33" x14ac:dyDescent="0.2">
      <c r="A1273" s="29" t="s">
        <v>321</v>
      </c>
      <c r="B1273" s="29"/>
      <c r="C1273" s="28">
        <v>47836.440999999999</v>
      </c>
      <c r="D1273" s="28"/>
      <c r="E1273" s="1">
        <f>(C1273-C$7)/C$8</f>
        <v>5489.9915103436306</v>
      </c>
      <c r="F1273" s="1">
        <f>ROUND(2*E1273,0)/2</f>
        <v>5490</v>
      </c>
      <c r="G1273" s="2">
        <f>C1273-(C$7+C$8*F1273)</f>
        <v>-8.2479999982751906E-3</v>
      </c>
      <c r="I1273" s="1">
        <f>G1273</f>
        <v>-8.2479999982751906E-3</v>
      </c>
      <c r="Q1273" s="84">
        <f>+C1273-15018.5</f>
        <v>32817.940999999999</v>
      </c>
    </row>
    <row r="1274" spans="1:33" x14ac:dyDescent="0.2">
      <c r="A1274" s="29" t="s">
        <v>220</v>
      </c>
      <c r="B1274" s="29"/>
      <c r="C1274" s="28">
        <v>47861.695</v>
      </c>
      <c r="D1274" s="28"/>
      <c r="E1274" s="1">
        <f>(C1274-C$7)/C$8</f>
        <v>5515.985421835464</v>
      </c>
      <c r="F1274" s="1">
        <f>ROUND(2*E1274,0)/2</f>
        <v>5516</v>
      </c>
      <c r="G1274" s="2">
        <f>C1274-(C$7+C$8*F1274)</f>
        <v>-1.4163200001348741E-2</v>
      </c>
      <c r="I1274" s="1">
        <f>G1274</f>
        <v>-1.4163200001348741E-2</v>
      </c>
      <c r="Q1274" s="84">
        <f>+C1274-15018.5</f>
        <v>32843.195</v>
      </c>
      <c r="AC1274" s="1">
        <v>10</v>
      </c>
      <c r="AE1274" s="1" t="s">
        <v>319</v>
      </c>
      <c r="AG1274" s="1" t="s">
        <v>134</v>
      </c>
    </row>
    <row r="1275" spans="1:33" x14ac:dyDescent="0.2">
      <c r="A1275" s="29" t="s">
        <v>220</v>
      </c>
      <c r="B1275" s="29"/>
      <c r="C1275" s="28">
        <v>47865.580999999998</v>
      </c>
      <c r="D1275" s="28"/>
      <c r="E1275" s="1">
        <f>(C1275-C$7)/C$8</f>
        <v>5519.9852769101935</v>
      </c>
      <c r="F1275" s="1">
        <f>ROUND(2*E1275,0)/2</f>
        <v>5520</v>
      </c>
      <c r="G1275" s="2">
        <f>C1275-(C$7+C$8*F1275)</f>
        <v>-1.4303999996627681E-2</v>
      </c>
      <c r="I1275" s="1">
        <f>G1275</f>
        <v>-1.4303999996627681E-2</v>
      </c>
      <c r="Q1275" s="84">
        <f>+C1275-15018.5</f>
        <v>32847.080999999998</v>
      </c>
    </row>
    <row r="1276" spans="1:33" x14ac:dyDescent="0.2">
      <c r="A1276" s="29" t="s">
        <v>220</v>
      </c>
      <c r="B1276" s="29"/>
      <c r="C1276" s="28">
        <v>47899.589</v>
      </c>
      <c r="D1276" s="28"/>
      <c r="E1276" s="1">
        <f>(C1276-C$7)/C$8</f>
        <v>5554.9896699574056</v>
      </c>
      <c r="F1276" s="1">
        <f>ROUND(2*E1276,0)/2</f>
        <v>5555</v>
      </c>
      <c r="G1276" s="2">
        <f>C1276-(C$7+C$8*F1276)</f>
        <v>-1.003599999967264E-2</v>
      </c>
      <c r="I1276" s="1">
        <f>G1276</f>
        <v>-1.003599999967264E-2</v>
      </c>
      <c r="Q1276" s="84">
        <f>+C1276-15018.5</f>
        <v>32881.089</v>
      </c>
    </row>
    <row r="1277" spans="1:33" x14ac:dyDescent="0.2">
      <c r="A1277" s="29" t="s">
        <v>322</v>
      </c>
      <c r="B1277" s="29"/>
      <c r="C1277" s="28">
        <v>47910.271000000001</v>
      </c>
      <c r="D1277" s="28"/>
      <c r="E1277" s="1">
        <f>(C1277-C$7)/C$8</f>
        <v>5565.984639568389</v>
      </c>
      <c r="F1277" s="1">
        <f>ROUND(2*E1277,0)/2</f>
        <v>5566</v>
      </c>
      <c r="G1277" s="2">
        <f>C1277-(C$7+C$8*F1277)</f>
        <v>-1.4923199996701442E-2</v>
      </c>
      <c r="I1277" s="1">
        <f>G1277</f>
        <v>-1.4923199996701442E-2</v>
      </c>
      <c r="Q1277" s="84">
        <f>+C1277-15018.5</f>
        <v>32891.771000000001</v>
      </c>
    </row>
    <row r="1278" spans="1:33" x14ac:dyDescent="0.2">
      <c r="A1278" s="29" t="s">
        <v>323</v>
      </c>
      <c r="B1278" s="29"/>
      <c r="C1278" s="28">
        <v>48108.462</v>
      </c>
      <c r="D1278" s="28"/>
      <c r="E1278" s="1">
        <f>(C1278-C$7)/C$8</f>
        <v>5769.9823948735993</v>
      </c>
      <c r="F1278" s="1">
        <f>ROUND(2*E1278,0)/2</f>
        <v>5770</v>
      </c>
      <c r="G1278" s="2">
        <f>C1278-(C$7+C$8*F1278)</f>
        <v>-1.7103999998653308E-2</v>
      </c>
      <c r="I1278" s="1">
        <f>G1278</f>
        <v>-1.7103999998653308E-2</v>
      </c>
      <c r="Q1278" s="84">
        <f>+C1278-15018.5</f>
        <v>33089.962</v>
      </c>
      <c r="AB1278" s="1" t="s">
        <v>236</v>
      </c>
      <c r="AC1278" s="1">
        <v>7</v>
      </c>
      <c r="AE1278" s="1" t="s">
        <v>133</v>
      </c>
      <c r="AG1278" s="1" t="s">
        <v>134</v>
      </c>
    </row>
    <row r="1279" spans="1:33" x14ac:dyDescent="0.2">
      <c r="A1279" s="29" t="s">
        <v>323</v>
      </c>
      <c r="B1279" s="29"/>
      <c r="C1279" s="28">
        <v>48146.349000000002</v>
      </c>
      <c r="D1279" s="28"/>
      <c r="E1279" s="1">
        <f>(C1279-C$7)/C$8</f>
        <v>5808.979437904055</v>
      </c>
      <c r="F1279" s="1">
        <f>ROUND(2*E1279,0)/2</f>
        <v>5809</v>
      </c>
      <c r="G1279" s="2">
        <f>C1279-(C$7+C$8*F1279)</f>
        <v>-1.9976799994765315E-2</v>
      </c>
      <c r="I1279" s="1">
        <f>G1279</f>
        <v>-1.9976799994765315E-2</v>
      </c>
      <c r="Q1279" s="84">
        <f>+C1279-15018.5</f>
        <v>33127.849000000002</v>
      </c>
      <c r="AB1279" s="1" t="s">
        <v>236</v>
      </c>
      <c r="AC1279" s="1">
        <v>6</v>
      </c>
      <c r="AE1279" s="1" t="s">
        <v>133</v>
      </c>
      <c r="AG1279" s="1" t="s">
        <v>134</v>
      </c>
    </row>
    <row r="1280" spans="1:33" x14ac:dyDescent="0.2">
      <c r="A1280" s="29" t="s">
        <v>216</v>
      </c>
      <c r="B1280" s="29"/>
      <c r="C1280" s="28">
        <v>48165.784</v>
      </c>
      <c r="D1280" s="28"/>
      <c r="E1280" s="1">
        <f>(C1280-C$7)/C$8</f>
        <v>5828.9838597716289</v>
      </c>
      <c r="F1280" s="1">
        <f>ROUND(2*E1280,0)/2</f>
        <v>5829</v>
      </c>
      <c r="G1280" s="2">
        <f>C1280-(C$7+C$8*F1280)</f>
        <v>-1.5680799995607231E-2</v>
      </c>
      <c r="I1280" s="1">
        <f>G1280</f>
        <v>-1.5680799995607231E-2</v>
      </c>
      <c r="Q1280" s="84">
        <f>+C1280-15018.5</f>
        <v>33147.284</v>
      </c>
      <c r="AB1280" s="1" t="s">
        <v>236</v>
      </c>
      <c r="AC1280" s="1">
        <v>7</v>
      </c>
      <c r="AE1280" s="1" t="s">
        <v>133</v>
      </c>
      <c r="AG1280" s="1" t="s">
        <v>134</v>
      </c>
    </row>
    <row r="1281" spans="1:33" x14ac:dyDescent="0.2">
      <c r="A1281" s="29" t="s">
        <v>324</v>
      </c>
      <c r="B1281" s="29"/>
      <c r="C1281" s="28">
        <v>48177.438000000002</v>
      </c>
      <c r="D1281" s="28"/>
      <c r="E1281" s="1">
        <f>(C1281-C$7)/C$8</f>
        <v>5840.9793078006887</v>
      </c>
      <c r="F1281" s="1">
        <f>ROUND(2*E1281,0)/2</f>
        <v>5841</v>
      </c>
      <c r="G1281" s="2">
        <f>C1281-(C$7+C$8*F1281)</f>
        <v>-2.0103199996810872E-2</v>
      </c>
      <c r="I1281" s="1">
        <f>G1281</f>
        <v>-2.0103199996810872E-2</v>
      </c>
      <c r="Q1281" s="84">
        <f>+C1281-15018.5</f>
        <v>33158.938000000002</v>
      </c>
    </row>
    <row r="1282" spans="1:33" x14ac:dyDescent="0.2">
      <c r="A1282" s="29" t="s">
        <v>324</v>
      </c>
      <c r="B1282" s="29"/>
      <c r="C1282" s="28">
        <v>48177.451999999997</v>
      </c>
      <c r="D1282" s="28"/>
      <c r="E1282" s="1">
        <f>(C1282-C$7)/C$8</f>
        <v>5840.9937179836606</v>
      </c>
      <c r="F1282" s="1">
        <f>ROUND(2*E1282,0)/2</f>
        <v>5841</v>
      </c>
      <c r="G1282" s="2">
        <f>C1282-(C$7+C$8*F1282)</f>
        <v>-6.1032000012346543E-3</v>
      </c>
      <c r="I1282" s="1">
        <f>G1282</f>
        <v>-6.1032000012346543E-3</v>
      </c>
      <c r="Q1282" s="84">
        <f>+C1282-15018.5</f>
        <v>33158.951999999997</v>
      </c>
      <c r="AB1282" s="1" t="s">
        <v>236</v>
      </c>
      <c r="AG1282" s="1" t="s">
        <v>241</v>
      </c>
    </row>
    <row r="1283" spans="1:33" x14ac:dyDescent="0.2">
      <c r="A1283" s="29" t="s">
        <v>323</v>
      </c>
      <c r="B1283" s="29"/>
      <c r="C1283" s="28">
        <v>48179.385999999999</v>
      </c>
      <c r="D1283" s="28"/>
      <c r="E1283" s="1">
        <f>(C1283-C$7)/C$8</f>
        <v>5842.9843818319714</v>
      </c>
      <c r="F1283" s="1">
        <f>ROUND(2*E1283,0)/2</f>
        <v>5843</v>
      </c>
      <c r="G1283" s="2">
        <f>C1283-(C$7+C$8*F1283)</f>
        <v>-1.5173599997069687E-2</v>
      </c>
      <c r="I1283" s="1">
        <f>G1283</f>
        <v>-1.5173599997069687E-2</v>
      </c>
      <c r="Q1283" s="84">
        <f>+C1283-15018.5</f>
        <v>33160.885999999999</v>
      </c>
      <c r="AB1283" s="1" t="s">
        <v>236</v>
      </c>
      <c r="AG1283" s="1" t="s">
        <v>241</v>
      </c>
    </row>
    <row r="1284" spans="1:33" x14ac:dyDescent="0.2">
      <c r="A1284" s="29" t="s">
        <v>324</v>
      </c>
      <c r="B1284" s="29"/>
      <c r="C1284" s="28">
        <v>48180.366000000002</v>
      </c>
      <c r="D1284" s="28"/>
      <c r="E1284" s="1">
        <f>(C1284-C$7)/C$8</f>
        <v>5843.9930946403219</v>
      </c>
      <c r="F1284" s="1">
        <f>ROUND(2*E1284,0)/2</f>
        <v>5844</v>
      </c>
      <c r="G1284" s="2">
        <f>C1284-(C$7+C$8*F1284)</f>
        <v>-6.7087999996147119E-3</v>
      </c>
      <c r="I1284" s="1">
        <f>G1284</f>
        <v>-6.7087999996147119E-3</v>
      </c>
      <c r="Q1284" s="84">
        <f>+C1284-15018.5</f>
        <v>33161.866000000002</v>
      </c>
      <c r="AB1284" s="1" t="s">
        <v>236</v>
      </c>
      <c r="AC1284" s="1">
        <v>8</v>
      </c>
      <c r="AE1284" s="1" t="s">
        <v>133</v>
      </c>
      <c r="AG1284" s="1" t="s">
        <v>134</v>
      </c>
    </row>
    <row r="1285" spans="1:33" x14ac:dyDescent="0.2">
      <c r="A1285" s="29" t="s">
        <v>220</v>
      </c>
      <c r="B1285" s="29"/>
      <c r="C1285" s="28">
        <v>48237.677000000003</v>
      </c>
      <c r="D1285" s="28"/>
      <c r="E1285" s="1">
        <f>(C1285-C$7)/C$8</f>
        <v>5902.9832372517285</v>
      </c>
      <c r="F1285" s="1">
        <f>ROUND(2*E1285,0)/2</f>
        <v>5903</v>
      </c>
      <c r="G1285" s="2">
        <f>C1285-(C$7+C$8*F1285)</f>
        <v>-1.6285599995171651E-2</v>
      </c>
      <c r="I1285" s="1">
        <f>G1285</f>
        <v>-1.6285599995171651E-2</v>
      </c>
      <c r="Q1285" s="84">
        <f>+C1285-15018.5</f>
        <v>33219.177000000003</v>
      </c>
      <c r="AB1285" s="1" t="s">
        <v>236</v>
      </c>
      <c r="AG1285" s="1" t="s">
        <v>241</v>
      </c>
    </row>
    <row r="1286" spans="1:33" x14ac:dyDescent="0.2">
      <c r="A1286" s="29" t="s">
        <v>220</v>
      </c>
      <c r="B1286" s="29"/>
      <c r="C1286" s="28">
        <v>48237.677000000003</v>
      </c>
      <c r="D1286" s="28"/>
      <c r="E1286" s="1">
        <f>(C1286-C$7)/C$8</f>
        <v>5902.9832372517285</v>
      </c>
      <c r="F1286" s="1">
        <f>ROUND(2*E1286,0)/2</f>
        <v>5903</v>
      </c>
      <c r="G1286" s="2">
        <f>C1286-(C$7+C$8*F1286)</f>
        <v>-1.6285599995171651E-2</v>
      </c>
      <c r="I1286" s="1">
        <f>G1286</f>
        <v>-1.6285599995171651E-2</v>
      </c>
      <c r="Q1286" s="84">
        <f>+C1286-15018.5</f>
        <v>33219.177000000003</v>
      </c>
      <c r="AB1286" s="1" t="s">
        <v>236</v>
      </c>
      <c r="AG1286" s="1" t="s">
        <v>241</v>
      </c>
    </row>
    <row r="1287" spans="1:33" x14ac:dyDescent="0.2">
      <c r="A1287" s="29" t="s">
        <v>220</v>
      </c>
      <c r="B1287" s="29"/>
      <c r="C1287" s="28">
        <v>48275.565999999999</v>
      </c>
      <c r="D1287" s="28"/>
      <c r="E1287" s="1">
        <f>(C1287-C$7)/C$8</f>
        <v>5941.9823388797449</v>
      </c>
      <c r="F1287" s="1">
        <f>ROUND(2*E1287,0)/2</f>
        <v>5942</v>
      </c>
      <c r="G1287" s="2">
        <f>C1287-(C$7+C$8*F1287)</f>
        <v>-1.7158399998152163E-2</v>
      </c>
      <c r="I1287" s="1">
        <f>G1287</f>
        <v>-1.7158399998152163E-2</v>
      </c>
      <c r="Q1287" s="84">
        <f>+C1287-15018.5</f>
        <v>33257.065999999999</v>
      </c>
      <c r="AB1287" s="1" t="s">
        <v>236</v>
      </c>
      <c r="AC1287" s="1">
        <v>8</v>
      </c>
      <c r="AE1287" s="1" t="s">
        <v>133</v>
      </c>
      <c r="AG1287" s="1" t="s">
        <v>134</v>
      </c>
    </row>
    <row r="1288" spans="1:33" x14ac:dyDescent="0.2">
      <c r="A1288" s="29" t="s">
        <v>324</v>
      </c>
      <c r="B1288" s="29"/>
      <c r="C1288" s="28">
        <v>48482.5</v>
      </c>
      <c r="D1288" s="28"/>
      <c r="E1288" s="1">
        <f>(C1288-C$7)/C$8</f>
        <v>6154.979253453711</v>
      </c>
      <c r="F1288" s="1">
        <f>ROUND(2*E1288,0)/2</f>
        <v>6155</v>
      </c>
      <c r="G1288" s="2">
        <f>C1288-(C$7+C$8*F1288)</f>
        <v>-2.0155999998678453E-2</v>
      </c>
      <c r="I1288" s="1">
        <f>G1288</f>
        <v>-2.0155999998678453E-2</v>
      </c>
      <c r="Q1288" s="84">
        <f>+C1288-15018.5</f>
        <v>33464</v>
      </c>
    </row>
    <row r="1289" spans="1:33" x14ac:dyDescent="0.2">
      <c r="A1289" s="29" t="s">
        <v>324</v>
      </c>
      <c r="B1289" s="29"/>
      <c r="C1289" s="28">
        <v>48482.508999999998</v>
      </c>
      <c r="D1289" s="28"/>
      <c r="E1289" s="1">
        <f>(C1289-C$7)/C$8</f>
        <v>6154.9885171427659</v>
      </c>
      <c r="F1289" s="1">
        <f>ROUND(2*E1289,0)/2</f>
        <v>6155</v>
      </c>
      <c r="G1289" s="2">
        <f>C1289-(C$7+C$8*F1289)</f>
        <v>-1.1156000000482891E-2</v>
      </c>
      <c r="I1289" s="1">
        <f>G1289</f>
        <v>-1.1156000000482891E-2</v>
      </c>
      <c r="Q1289" s="84">
        <f>+C1289-15018.5</f>
        <v>33464.008999999998</v>
      </c>
    </row>
    <row r="1290" spans="1:33" x14ac:dyDescent="0.2">
      <c r="A1290" s="29" t="s">
        <v>324</v>
      </c>
      <c r="B1290" s="29"/>
      <c r="C1290" s="28">
        <v>48482.51</v>
      </c>
      <c r="D1290" s="28"/>
      <c r="E1290" s="1">
        <f>(C1290-C$7)/C$8</f>
        <v>6154.989546441554</v>
      </c>
      <c r="F1290" s="1">
        <f>ROUND(2*E1290,0)/2</f>
        <v>6155</v>
      </c>
      <c r="G1290" s="2">
        <f>C1290-(C$7+C$8*F1290)</f>
        <v>-1.0155999996641185E-2</v>
      </c>
      <c r="I1290" s="1">
        <f>G1290</f>
        <v>-1.0155999996641185E-2</v>
      </c>
      <c r="Q1290" s="84">
        <f>+C1290-15018.5</f>
        <v>33464.01</v>
      </c>
      <c r="U1290" s="29"/>
    </row>
    <row r="1291" spans="1:33" x14ac:dyDescent="0.2">
      <c r="A1291" s="29" t="s">
        <v>216</v>
      </c>
      <c r="B1291" s="29"/>
      <c r="C1291" s="34">
        <v>48506.792000000001</v>
      </c>
      <c r="D1291" s="28"/>
      <c r="E1291" s="1">
        <f>(C1291-C$7)/C$8</f>
        <v>6179.9829795153109</v>
      </c>
      <c r="F1291" s="1">
        <f>ROUND(2*E1291,0)/2</f>
        <v>6180</v>
      </c>
      <c r="G1291" s="2">
        <f>C1291-(C$7+C$8*F1291)</f>
        <v>-1.6535999995539896E-2</v>
      </c>
      <c r="I1291" s="1">
        <f>G1291</f>
        <v>-1.6535999995539896E-2</v>
      </c>
      <c r="Q1291" s="84">
        <f>+C1291-15018.5</f>
        <v>33488.292000000001</v>
      </c>
      <c r="U1291" s="29"/>
      <c r="AB1291" s="1" t="s">
        <v>325</v>
      </c>
      <c r="AC1291" s="1">
        <v>46</v>
      </c>
      <c r="AE1291" s="1" t="s">
        <v>290</v>
      </c>
      <c r="AG1291" s="1" t="s">
        <v>134</v>
      </c>
    </row>
    <row r="1292" spans="1:33" x14ac:dyDescent="0.2">
      <c r="A1292" s="29" t="s">
        <v>326</v>
      </c>
      <c r="B1292" s="29"/>
      <c r="C1292" s="28">
        <v>48517.476999999999</v>
      </c>
      <c r="D1292" s="28">
        <v>4.0000000000000001E-3</v>
      </c>
      <c r="E1292" s="1">
        <f>(C1292-C$7)/C$8</f>
        <v>6190.9810370226432</v>
      </c>
      <c r="F1292" s="1">
        <f>ROUND(2*E1292,0)/2</f>
        <v>6191</v>
      </c>
      <c r="G1292" s="2">
        <f>C1292-(C$7+C$8*F1292)</f>
        <v>-1.8423200002871454E-2</v>
      </c>
      <c r="I1292" s="1">
        <f>G1292</f>
        <v>-1.8423200002871454E-2</v>
      </c>
      <c r="Q1292" s="84">
        <f>+C1292-15018.5</f>
        <v>33498.976999999999</v>
      </c>
      <c r="U1292" s="29"/>
    </row>
    <row r="1293" spans="1:33" x14ac:dyDescent="0.2">
      <c r="A1293" s="29" t="s">
        <v>324</v>
      </c>
      <c r="B1293" s="29"/>
      <c r="C1293" s="28">
        <v>48557.311000000002</v>
      </c>
      <c r="D1293" s="28"/>
      <c r="E1293" s="1">
        <f>(C1293-C$7)/C$8</f>
        <v>6231.9821247856007</v>
      </c>
      <c r="F1293" s="1">
        <f>ROUND(2*E1293,0)/2</f>
        <v>6232</v>
      </c>
      <c r="G1293" s="2">
        <f>C1293-(C$7+C$8*F1293)</f>
        <v>-1.7366399995808024E-2</v>
      </c>
      <c r="I1293" s="1">
        <f>G1293</f>
        <v>-1.7366399995808024E-2</v>
      </c>
      <c r="Q1293" s="84">
        <f>+C1293-15018.5</f>
        <v>33538.811000000002</v>
      </c>
      <c r="U1293" s="29"/>
    </row>
    <row r="1294" spans="1:33" x14ac:dyDescent="0.2">
      <c r="A1294" s="29" t="s">
        <v>324</v>
      </c>
      <c r="B1294" s="29"/>
      <c r="C1294" s="28">
        <v>48622.398999999998</v>
      </c>
      <c r="D1294" s="28"/>
      <c r="E1294" s="1">
        <f>(C1294-C$7)/C$8</f>
        <v>6298.9771240403843</v>
      </c>
      <c r="F1294" s="1">
        <f>ROUND(2*E1294,0)/2</f>
        <v>6299</v>
      </c>
      <c r="G1294" s="2">
        <f>C1294-(C$7+C$8*F1294)</f>
        <v>-2.2224799999094103E-2</v>
      </c>
      <c r="I1294" s="1">
        <f>G1294</f>
        <v>-2.2224799999094103E-2</v>
      </c>
      <c r="Q1294" s="84">
        <f>+C1294-15018.5</f>
        <v>33603.898999999998</v>
      </c>
    </row>
    <row r="1295" spans="1:33" x14ac:dyDescent="0.2">
      <c r="A1295" s="29" t="s">
        <v>324</v>
      </c>
      <c r="B1295" s="29"/>
      <c r="C1295" s="28">
        <v>48622.402999999998</v>
      </c>
      <c r="D1295" s="28"/>
      <c r="E1295" s="1">
        <f>(C1295-C$7)/C$8</f>
        <v>6298.9812412355213</v>
      </c>
      <c r="F1295" s="1">
        <f>ROUND(2*E1295,0)/2</f>
        <v>6299</v>
      </c>
      <c r="G1295" s="2">
        <f>C1295-(C$7+C$8*F1295)</f>
        <v>-1.8224799998279195E-2</v>
      </c>
      <c r="I1295" s="1">
        <f>G1295</f>
        <v>-1.8224799998279195E-2</v>
      </c>
      <c r="Q1295" s="84">
        <f>+C1295-15018.5</f>
        <v>33603.902999999998</v>
      </c>
    </row>
    <row r="1296" spans="1:33" x14ac:dyDescent="0.2">
      <c r="A1296" s="29" t="s">
        <v>327</v>
      </c>
      <c r="B1296" s="29"/>
      <c r="C1296" s="28">
        <v>48623.374000000003</v>
      </c>
      <c r="D1296" s="28">
        <v>4.0000000000000001E-3</v>
      </c>
      <c r="E1296" s="1">
        <f>(C1296-C$7)/C$8</f>
        <v>6299.9806903548169</v>
      </c>
      <c r="F1296" s="1">
        <f>ROUND(2*E1296,0)/2</f>
        <v>6300</v>
      </c>
      <c r="G1296" s="2">
        <f>C1296-(C$7+C$8*F1296)</f>
        <v>-1.8759999991743825E-2</v>
      </c>
      <c r="I1296" s="1">
        <f>G1296</f>
        <v>-1.8759999991743825E-2</v>
      </c>
      <c r="Q1296" s="84">
        <f>+C1296-15018.5</f>
        <v>33604.874000000003</v>
      </c>
    </row>
    <row r="1297" spans="1:33" x14ac:dyDescent="0.2">
      <c r="A1297" s="29" t="s">
        <v>324</v>
      </c>
      <c r="B1297" s="29"/>
      <c r="C1297" s="28">
        <v>48625.322999999997</v>
      </c>
      <c r="D1297" s="28"/>
      <c r="E1297" s="1">
        <f>(C1297-C$7)/C$8</f>
        <v>6301.9867936848805</v>
      </c>
      <c r="F1297" s="1">
        <f>ROUND(2*E1297,0)/2</f>
        <v>6302</v>
      </c>
      <c r="G1297" s="2">
        <f>C1297-(C$7+C$8*F1297)</f>
        <v>-1.283040000271285E-2</v>
      </c>
      <c r="I1297" s="1">
        <f>G1297</f>
        <v>-1.283040000271285E-2</v>
      </c>
      <c r="Q1297" s="84">
        <f>+C1297-15018.5</f>
        <v>33606.822999999997</v>
      </c>
      <c r="AB1297" s="1" t="s">
        <v>236</v>
      </c>
      <c r="AG1297" s="1" t="s">
        <v>241</v>
      </c>
    </row>
    <row r="1298" spans="1:33" x14ac:dyDescent="0.2">
      <c r="A1298" s="29" t="s">
        <v>324</v>
      </c>
      <c r="B1298" s="29"/>
      <c r="C1298" s="28">
        <v>48625.324999999997</v>
      </c>
      <c r="D1298" s="28"/>
      <c r="E1298" s="1">
        <f>(C1298-C$7)/C$8</f>
        <v>6301.9888522824485</v>
      </c>
      <c r="F1298" s="1">
        <f>ROUND(2*E1298,0)/2</f>
        <v>6302</v>
      </c>
      <c r="G1298" s="2">
        <f>C1298-(C$7+C$8*F1298)</f>
        <v>-1.0830400002305396E-2</v>
      </c>
      <c r="I1298" s="1">
        <f>G1298</f>
        <v>-1.0830400002305396E-2</v>
      </c>
      <c r="Q1298" s="84">
        <f>+C1298-15018.5</f>
        <v>33606.824999999997</v>
      </c>
    </row>
    <row r="1299" spans="1:33" x14ac:dyDescent="0.2">
      <c r="A1299" s="29" t="s">
        <v>324</v>
      </c>
      <c r="B1299" s="29"/>
      <c r="C1299" s="28">
        <v>48860.428999999996</v>
      </c>
      <c r="D1299" s="28"/>
      <c r="E1299" s="1">
        <f>(C1299-C$7)/C$8</f>
        <v>6543.98111360247</v>
      </c>
      <c r="F1299" s="1">
        <f>ROUND(2*E1299,0)/2</f>
        <v>6544</v>
      </c>
      <c r="G1299" s="2">
        <f>C1299-(C$7+C$8*F1299)</f>
        <v>-1.8348800003877841E-2</v>
      </c>
      <c r="I1299" s="1">
        <f>G1299</f>
        <v>-1.8348800003877841E-2</v>
      </c>
      <c r="Q1299" s="84">
        <f>+C1299-15018.5</f>
        <v>33841.928999999996</v>
      </c>
      <c r="AB1299" s="1" t="s">
        <v>236</v>
      </c>
      <c r="AC1299" s="1">
        <v>10</v>
      </c>
      <c r="AE1299" s="1" t="s">
        <v>133</v>
      </c>
      <c r="AG1299" s="1" t="s">
        <v>134</v>
      </c>
    </row>
    <row r="1300" spans="1:33" x14ac:dyDescent="0.2">
      <c r="A1300" s="29" t="s">
        <v>324</v>
      </c>
      <c r="B1300" s="29"/>
      <c r="C1300" s="28">
        <v>48860.430999999997</v>
      </c>
      <c r="D1300" s="28"/>
      <c r="E1300" s="1">
        <f>(C1300-C$7)/C$8</f>
        <v>6543.9831722000381</v>
      </c>
      <c r="F1300" s="1">
        <f>ROUND(2*E1300,0)/2</f>
        <v>6544</v>
      </c>
      <c r="G1300" s="2">
        <f>C1300-(C$7+C$8*F1300)</f>
        <v>-1.6348800003470387E-2</v>
      </c>
      <c r="I1300" s="1">
        <f>G1300</f>
        <v>-1.6348800003470387E-2</v>
      </c>
      <c r="Q1300" s="84">
        <f>+C1300-15018.5</f>
        <v>33841.930999999997</v>
      </c>
      <c r="AB1300" s="1" t="s">
        <v>236</v>
      </c>
      <c r="AG1300" s="1" t="s">
        <v>241</v>
      </c>
    </row>
    <row r="1301" spans="1:33" x14ac:dyDescent="0.2">
      <c r="A1301" s="29" t="s">
        <v>324</v>
      </c>
      <c r="B1301" s="29"/>
      <c r="C1301" s="28">
        <v>48860.432999999997</v>
      </c>
      <c r="D1301" s="28"/>
      <c r="E1301" s="1">
        <f>(C1301-C$7)/C$8</f>
        <v>6543.9852307976071</v>
      </c>
      <c r="F1301" s="1">
        <f>ROUND(2*E1301,0)/2</f>
        <v>6544</v>
      </c>
      <c r="G1301" s="2">
        <f>C1301-(C$7+C$8*F1301)</f>
        <v>-1.4348800003062934E-2</v>
      </c>
      <c r="I1301" s="1">
        <f>G1301</f>
        <v>-1.4348800003062934E-2</v>
      </c>
      <c r="Q1301" s="84">
        <f>+C1301-15018.5</f>
        <v>33841.932999999997</v>
      </c>
      <c r="AB1301" s="1" t="s">
        <v>236</v>
      </c>
      <c r="AG1301" s="1" t="s">
        <v>241</v>
      </c>
    </row>
    <row r="1302" spans="1:33" x14ac:dyDescent="0.2">
      <c r="A1302" s="29" t="s">
        <v>324</v>
      </c>
      <c r="B1302" s="29"/>
      <c r="C1302" s="28">
        <v>48860.438000000002</v>
      </c>
      <c r="D1302" s="28"/>
      <c r="E1302" s="1">
        <f>(C1302-C$7)/C$8</f>
        <v>6543.9903772915322</v>
      </c>
      <c r="F1302" s="1">
        <f>ROUND(2*E1302,0)/2</f>
        <v>6544</v>
      </c>
      <c r="G1302" s="2">
        <f>C1302-(C$7+C$8*F1302)</f>
        <v>-9.3487999984063208E-3</v>
      </c>
      <c r="I1302" s="1">
        <f>G1302</f>
        <v>-9.3487999984063208E-3</v>
      </c>
      <c r="Q1302" s="84">
        <f>+C1302-15018.5</f>
        <v>33841.938000000002</v>
      </c>
      <c r="AB1302" s="1" t="s">
        <v>236</v>
      </c>
      <c r="AG1302" s="1" t="s">
        <v>241</v>
      </c>
    </row>
    <row r="1303" spans="1:33" x14ac:dyDescent="0.2">
      <c r="A1303" s="29" t="s">
        <v>324</v>
      </c>
      <c r="B1303" s="29"/>
      <c r="C1303" s="28">
        <v>48862.373</v>
      </c>
      <c r="D1303" s="28"/>
      <c r="E1303" s="1">
        <f>(C1303-C$7)/C$8</f>
        <v>6545.9820704386229</v>
      </c>
      <c r="F1303" s="1">
        <f>ROUND(2*E1303,0)/2</f>
        <v>6546</v>
      </c>
      <c r="G1303" s="2">
        <f>C1303-(C$7+C$8*F1303)</f>
        <v>-1.7419199997675605E-2</v>
      </c>
      <c r="I1303" s="1">
        <f>G1303</f>
        <v>-1.7419199997675605E-2</v>
      </c>
      <c r="Q1303" s="84">
        <f>+C1303-15018.5</f>
        <v>33843.873</v>
      </c>
      <c r="AB1303" s="1" t="s">
        <v>236</v>
      </c>
      <c r="AC1303" s="1">
        <v>6</v>
      </c>
      <c r="AE1303" s="1" t="s">
        <v>133</v>
      </c>
      <c r="AG1303" s="1" t="s">
        <v>134</v>
      </c>
    </row>
    <row r="1304" spans="1:33" x14ac:dyDescent="0.2">
      <c r="A1304" s="29" t="s">
        <v>324</v>
      </c>
      <c r="B1304" s="29"/>
      <c r="C1304" s="28">
        <v>48862.374000000003</v>
      </c>
      <c r="D1304" s="28"/>
      <c r="E1304" s="1">
        <f>(C1304-C$7)/C$8</f>
        <v>6545.9830997374111</v>
      </c>
      <c r="F1304" s="1">
        <f>ROUND(2*E1304,0)/2</f>
        <v>6546</v>
      </c>
      <c r="G1304" s="2">
        <f>C1304-(C$7+C$8*F1304)</f>
        <v>-1.6419199993833899E-2</v>
      </c>
      <c r="I1304" s="1">
        <f>G1304</f>
        <v>-1.6419199993833899E-2</v>
      </c>
      <c r="Q1304" s="84">
        <f>+C1304-15018.5</f>
        <v>33843.874000000003</v>
      </c>
      <c r="AB1304" s="1" t="s">
        <v>236</v>
      </c>
      <c r="AG1304" s="1" t="s">
        <v>241</v>
      </c>
    </row>
    <row r="1305" spans="1:33" x14ac:dyDescent="0.2">
      <c r="A1305" s="29" t="s">
        <v>324</v>
      </c>
      <c r="B1305" s="29"/>
      <c r="C1305" s="28">
        <v>48862.375999999997</v>
      </c>
      <c r="D1305" s="28"/>
      <c r="E1305" s="1">
        <f>(C1305-C$7)/C$8</f>
        <v>6545.9851583349719</v>
      </c>
      <c r="F1305" s="1">
        <f>ROUND(2*E1305,0)/2</f>
        <v>6546</v>
      </c>
      <c r="G1305" s="2">
        <f>C1305-(C$7+C$8*F1305)</f>
        <v>-1.4419200000702403E-2</v>
      </c>
      <c r="I1305" s="1">
        <f>G1305</f>
        <v>-1.4419200000702403E-2</v>
      </c>
      <c r="Q1305" s="84">
        <f>+C1305-15018.5</f>
        <v>33843.875999999997</v>
      </c>
      <c r="AB1305" s="1" t="s">
        <v>236</v>
      </c>
      <c r="AG1305" s="1" t="s">
        <v>241</v>
      </c>
    </row>
    <row r="1306" spans="1:33" x14ac:dyDescent="0.2">
      <c r="A1306" s="29" t="s">
        <v>324</v>
      </c>
      <c r="B1306" s="29"/>
      <c r="C1306" s="28">
        <v>48862.381000000001</v>
      </c>
      <c r="D1306" s="28"/>
      <c r="E1306" s="1">
        <f>(C1306-C$7)/C$8</f>
        <v>6545.990304828897</v>
      </c>
      <c r="F1306" s="1">
        <f>ROUND(2*E1306,0)/2</f>
        <v>6546</v>
      </c>
      <c r="G1306" s="2">
        <f>C1306-(C$7+C$8*F1306)</f>
        <v>-9.4191999960457906E-3</v>
      </c>
      <c r="I1306" s="1">
        <f>G1306</f>
        <v>-9.4191999960457906E-3</v>
      </c>
      <c r="Q1306" s="84">
        <f>+C1306-15018.5</f>
        <v>33843.881000000001</v>
      </c>
      <c r="AB1306" s="1" t="s">
        <v>236</v>
      </c>
      <c r="AG1306" s="1" t="s">
        <v>241</v>
      </c>
    </row>
    <row r="1307" spans="1:33" x14ac:dyDescent="0.2">
      <c r="A1307" s="29" t="s">
        <v>324</v>
      </c>
      <c r="B1307" s="29"/>
      <c r="C1307" s="28">
        <v>48862.383000000002</v>
      </c>
      <c r="D1307" s="28"/>
      <c r="E1307" s="1">
        <f>(C1307-C$7)/C$8</f>
        <v>6545.9923634264651</v>
      </c>
      <c r="F1307" s="1">
        <f>ROUND(2*E1307,0)/2</f>
        <v>6546</v>
      </c>
      <c r="G1307" s="2">
        <f>C1307-(C$7+C$8*F1307)</f>
        <v>-7.419199995638337E-3</v>
      </c>
      <c r="I1307" s="1">
        <f>G1307</f>
        <v>-7.419199995638337E-3</v>
      </c>
      <c r="Q1307" s="84">
        <f>+C1307-15018.5</f>
        <v>33843.883000000002</v>
      </c>
      <c r="AB1307" s="1" t="s">
        <v>236</v>
      </c>
      <c r="AG1307" s="1" t="s">
        <v>241</v>
      </c>
    </row>
    <row r="1308" spans="1:33" x14ac:dyDescent="0.2">
      <c r="A1308" s="29" t="s">
        <v>216</v>
      </c>
      <c r="B1308" s="29"/>
      <c r="C1308" s="28">
        <v>48885.692000000003</v>
      </c>
      <c r="D1308" s="28"/>
      <c r="E1308" s="1">
        <f>(C1308-C$7)/C$8</f>
        <v>6569.9842887833656</v>
      </c>
      <c r="F1308" s="1">
        <f>ROUND(2*E1308,0)/2</f>
        <v>6570</v>
      </c>
      <c r="G1308" s="2">
        <f>C1308-(C$7+C$8*F1308)</f>
        <v>-1.5263999994203914E-2</v>
      </c>
      <c r="I1308" s="1">
        <f>G1308</f>
        <v>-1.5263999994203914E-2</v>
      </c>
      <c r="Q1308" s="84">
        <f>+C1308-15018.5</f>
        <v>33867.192000000003</v>
      </c>
      <c r="AB1308" s="1" t="s">
        <v>236</v>
      </c>
      <c r="AG1308" s="1" t="s">
        <v>241</v>
      </c>
    </row>
    <row r="1309" spans="1:33" x14ac:dyDescent="0.2">
      <c r="A1309" s="29" t="s">
        <v>216</v>
      </c>
      <c r="B1309" s="29"/>
      <c r="C1309" s="28">
        <v>48888.605000000003</v>
      </c>
      <c r="D1309" s="28"/>
      <c r="E1309" s="1">
        <f>(C1309-C$7)/C$8</f>
        <v>6572.9826361412379</v>
      </c>
      <c r="F1309" s="1">
        <f>ROUND(2*E1309,0)/2</f>
        <v>6573</v>
      </c>
      <c r="G1309" s="2">
        <f>C1309-(C$7+C$8*F1309)</f>
        <v>-1.6869599996425677E-2</v>
      </c>
      <c r="I1309" s="1">
        <f>G1309</f>
        <v>-1.6869599996425677E-2</v>
      </c>
      <c r="Q1309" s="84">
        <f>+C1309-15018.5</f>
        <v>33870.105000000003</v>
      </c>
      <c r="AB1309" s="1" t="s">
        <v>236</v>
      </c>
      <c r="AG1309" s="1" t="s">
        <v>241</v>
      </c>
    </row>
    <row r="1310" spans="1:33" x14ac:dyDescent="0.2">
      <c r="A1310" s="26" t="s">
        <v>328</v>
      </c>
      <c r="B1310" s="27" t="s">
        <v>52</v>
      </c>
      <c r="C1310" s="26">
        <v>48888.606</v>
      </c>
      <c r="D1310" s="2"/>
      <c r="E1310" s="29">
        <f>(C1310-C$7)/C$8</f>
        <v>6572.9836654400187</v>
      </c>
      <c r="F1310" s="29">
        <f>ROUND(2*E1310,0)/2</f>
        <v>6573</v>
      </c>
      <c r="G1310" s="28">
        <f>C1310-(C$7+C$8*F1310)</f>
        <v>-1.5869599999859929E-2</v>
      </c>
      <c r="H1310" s="29"/>
      <c r="I1310" s="29"/>
      <c r="J1310" s="29"/>
      <c r="K1310" s="29">
        <f>G1310</f>
        <v>-1.5869599999859929E-2</v>
      </c>
      <c r="L1310" s="29"/>
      <c r="N1310" s="29"/>
      <c r="O1310" s="29">
        <f ca="1">+C$11+C$12*F1310</f>
        <v>-9.6043336424073075E-3</v>
      </c>
      <c r="P1310" s="29"/>
      <c r="Q1310" s="83">
        <f>+C1310-15018.5</f>
        <v>33870.106</v>
      </c>
      <c r="AB1310" s="1" t="s">
        <v>236</v>
      </c>
      <c r="AG1310" s="1" t="s">
        <v>241</v>
      </c>
    </row>
    <row r="1311" spans="1:33" x14ac:dyDescent="0.2">
      <c r="A1311" s="29" t="s">
        <v>324</v>
      </c>
      <c r="B1311" s="29"/>
      <c r="C1311" s="28">
        <v>48892.5</v>
      </c>
      <c r="D1311" s="28"/>
      <c r="E1311" s="1">
        <f>(C1311-C$7)/C$8</f>
        <v>6576.9917549050224</v>
      </c>
      <c r="F1311" s="1">
        <f>ROUND(2*E1311,0)/2</f>
        <v>6577</v>
      </c>
      <c r="G1311" s="2">
        <f>C1311-(C$7+C$8*F1311)</f>
        <v>-8.0104000007850118E-3</v>
      </c>
      <c r="I1311" s="1">
        <f>G1311</f>
        <v>-8.0104000007850118E-3</v>
      </c>
      <c r="Q1311" s="84">
        <f>+C1311-15018.5</f>
        <v>33874</v>
      </c>
      <c r="AB1311" s="1" t="s">
        <v>236</v>
      </c>
      <c r="AG1311" s="1" t="s">
        <v>241</v>
      </c>
    </row>
    <row r="1312" spans="1:33" x14ac:dyDescent="0.2">
      <c r="A1312" s="29" t="s">
        <v>216</v>
      </c>
      <c r="B1312" s="29"/>
      <c r="C1312" s="28">
        <v>48922.61</v>
      </c>
      <c r="D1312" s="28"/>
      <c r="E1312" s="1">
        <f>(C1312-C$7)/C$8</f>
        <v>6607.9839412920937</v>
      </c>
      <c r="F1312" s="1">
        <f>ROUND(2*E1312,0)/2</f>
        <v>6608</v>
      </c>
      <c r="G1312" s="2">
        <f>C1312-(C$7+C$8*F1312)</f>
        <v>-1.5601599996443838E-2</v>
      </c>
      <c r="I1312" s="1">
        <f>G1312</f>
        <v>-1.5601599996443838E-2</v>
      </c>
      <c r="Q1312" s="84">
        <f>+C1312-15018.5</f>
        <v>33904.11</v>
      </c>
      <c r="AB1312" s="1" t="s">
        <v>236</v>
      </c>
      <c r="AG1312" s="1" t="s">
        <v>241</v>
      </c>
    </row>
    <row r="1313" spans="1:33" x14ac:dyDescent="0.2">
      <c r="A1313" s="29" t="s">
        <v>329</v>
      </c>
      <c r="B1313" s="29"/>
      <c r="C1313" s="28">
        <v>48934.262999999999</v>
      </c>
      <c r="D1313" s="28">
        <v>4.0000000000000001E-3</v>
      </c>
      <c r="E1313" s="1">
        <f>(C1313-C$7)/C$8</f>
        <v>6619.9783600223655</v>
      </c>
      <c r="F1313" s="1">
        <f>ROUND(2*E1313,0)/2</f>
        <v>6620</v>
      </c>
      <c r="G1313" s="2">
        <f>C1313-(C$7+C$8*F1313)</f>
        <v>-2.1024000001489185E-2</v>
      </c>
      <c r="I1313" s="1">
        <f>G1313</f>
        <v>-2.1024000001489185E-2</v>
      </c>
      <c r="Q1313" s="84">
        <f>+C1313-15018.5</f>
        <v>33915.762999999999</v>
      </c>
      <c r="AB1313" s="1" t="s">
        <v>236</v>
      </c>
      <c r="AG1313" s="1" t="s">
        <v>241</v>
      </c>
    </row>
    <row r="1314" spans="1:33" x14ac:dyDescent="0.2">
      <c r="A1314" s="29" t="s">
        <v>216</v>
      </c>
      <c r="B1314" s="29"/>
      <c r="C1314" s="28">
        <v>48950.781000000003</v>
      </c>
      <c r="D1314" s="28"/>
      <c r="E1314" s="1">
        <f>(C1314-C$7)/C$8</f>
        <v>6636.9803173369373</v>
      </c>
      <c r="F1314" s="1">
        <f>ROUND(2*E1314,0)/2</f>
        <v>6637</v>
      </c>
      <c r="G1314" s="2">
        <f>C1314-(C$7+C$8*F1314)</f>
        <v>-1.9122399993648287E-2</v>
      </c>
      <c r="I1314" s="1">
        <f>G1314</f>
        <v>-1.9122399993648287E-2</v>
      </c>
      <c r="Q1314" s="84">
        <f>+C1314-15018.5</f>
        <v>33932.281000000003</v>
      </c>
    </row>
    <row r="1315" spans="1:33" x14ac:dyDescent="0.2">
      <c r="A1315" s="29" t="s">
        <v>216</v>
      </c>
      <c r="B1315" s="29"/>
      <c r="C1315" s="28">
        <v>48952.724000000002</v>
      </c>
      <c r="D1315" s="28"/>
      <c r="E1315" s="1">
        <f>(C1315-C$7)/C$8</f>
        <v>6638.9802448743021</v>
      </c>
      <c r="F1315" s="1">
        <f>ROUND(2*E1315,0)/2</f>
        <v>6639</v>
      </c>
      <c r="G1315" s="2">
        <f>C1315-(C$7+C$8*F1315)</f>
        <v>-1.9192799998563714E-2</v>
      </c>
      <c r="I1315" s="1">
        <f>G1315</f>
        <v>-1.9192799998563714E-2</v>
      </c>
      <c r="Q1315" s="84">
        <f>+C1315-15018.5</f>
        <v>33934.224000000002</v>
      </c>
    </row>
    <row r="1316" spans="1:33" x14ac:dyDescent="0.2">
      <c r="A1316" s="29" t="s">
        <v>216</v>
      </c>
      <c r="B1316" s="29"/>
      <c r="C1316" s="28">
        <v>48954.667999999998</v>
      </c>
      <c r="D1316" s="28"/>
      <c r="E1316" s="1">
        <f>(C1316-C$7)/C$8</f>
        <v>6640.9812017104477</v>
      </c>
      <c r="F1316" s="1">
        <f>ROUND(2*E1316,0)/2</f>
        <v>6641</v>
      </c>
      <c r="G1316" s="2">
        <f>C1316-(C$7+C$8*F1316)</f>
        <v>-1.8263199999637436E-2</v>
      </c>
      <c r="I1316" s="1">
        <f>G1316</f>
        <v>-1.8263199999637436E-2</v>
      </c>
      <c r="Q1316" s="84">
        <f>+C1316-15018.5</f>
        <v>33936.167999999998</v>
      </c>
    </row>
    <row r="1317" spans="1:33" x14ac:dyDescent="0.2">
      <c r="A1317" s="29" t="s">
        <v>216</v>
      </c>
      <c r="B1317" s="29"/>
      <c r="C1317" s="28">
        <v>48955.637999999999</v>
      </c>
      <c r="D1317" s="28"/>
      <c r="E1317" s="1">
        <f>(C1317-C$7)/C$8</f>
        <v>6641.9796215309552</v>
      </c>
      <c r="F1317" s="1">
        <f>ROUND(2*E1317,0)/2</f>
        <v>6642</v>
      </c>
      <c r="G1317" s="2">
        <f>C1317-(C$7+C$8*F1317)</f>
        <v>-1.9798399996943772E-2</v>
      </c>
      <c r="I1317" s="1">
        <f>G1317</f>
        <v>-1.9798399996943772E-2</v>
      </c>
      <c r="Q1317" s="84">
        <f>+C1317-15018.5</f>
        <v>33937.137999999999</v>
      </c>
    </row>
    <row r="1318" spans="1:33" x14ac:dyDescent="0.2">
      <c r="A1318" s="29" t="s">
        <v>330</v>
      </c>
      <c r="B1318" s="29"/>
      <c r="C1318" s="28">
        <v>49001.303</v>
      </c>
      <c r="D1318" s="28">
        <v>4.0000000000000001E-3</v>
      </c>
      <c r="E1318" s="1">
        <f>(C1318-C$7)/C$8</f>
        <v>6688.982550503576</v>
      </c>
      <c r="F1318" s="1">
        <f>ROUND(2*E1318,0)/2</f>
        <v>6689</v>
      </c>
      <c r="G1318" s="2">
        <f>C1318-(C$7+C$8*F1318)</f>
        <v>-1.6952799996943213E-2</v>
      </c>
      <c r="I1318" s="1">
        <f>G1318</f>
        <v>-1.6952799996943213E-2</v>
      </c>
      <c r="Q1318" s="84">
        <f>+C1318-15018.5</f>
        <v>33982.803</v>
      </c>
    </row>
    <row r="1319" spans="1:33" x14ac:dyDescent="0.2">
      <c r="A1319" s="29" t="s">
        <v>216</v>
      </c>
      <c r="B1319" s="29"/>
      <c r="C1319" s="28">
        <v>49261.673000000003</v>
      </c>
      <c r="D1319" s="28"/>
      <c r="E1319" s="1">
        <f>(C1319-C$7)/C$8</f>
        <v>6956.981074900842</v>
      </c>
      <c r="F1319" s="1">
        <f>ROUND(2*E1319,0)/2</f>
        <v>6957</v>
      </c>
      <c r="G1319" s="2">
        <f>C1319-(C$7+C$8*F1319)</f>
        <v>-1.8386399991868529E-2</v>
      </c>
      <c r="I1319" s="1">
        <f>G1319</f>
        <v>-1.8386399991868529E-2</v>
      </c>
      <c r="Q1319" s="84">
        <f>+C1319-15018.5</f>
        <v>34243.173000000003</v>
      </c>
    </row>
    <row r="1320" spans="1:33" x14ac:dyDescent="0.2">
      <c r="A1320" s="29" t="s">
        <v>324</v>
      </c>
      <c r="B1320" s="29"/>
      <c r="C1320" s="28">
        <v>49270.417000000001</v>
      </c>
      <c r="D1320" s="28"/>
      <c r="E1320" s="1">
        <f>(C1320-C$7)/C$8</f>
        <v>6965.9812634683776</v>
      </c>
      <c r="F1320" s="1">
        <f>ROUND(2*E1320,0)/2</f>
        <v>6966</v>
      </c>
      <c r="G1320" s="2">
        <f>C1320-(C$7+C$8*F1320)</f>
        <v>-1.8203199993877206E-2</v>
      </c>
      <c r="I1320" s="1">
        <f>G1320</f>
        <v>-1.8203199993877206E-2</v>
      </c>
      <c r="Q1320" s="84">
        <f>+C1320-15018.5</f>
        <v>34251.917000000001</v>
      </c>
      <c r="AB1320" s="1" t="s">
        <v>236</v>
      </c>
      <c r="AC1320" s="1">
        <v>8</v>
      </c>
      <c r="AE1320" s="1" t="s">
        <v>133</v>
      </c>
      <c r="AG1320" s="1" t="s">
        <v>134</v>
      </c>
    </row>
    <row r="1321" spans="1:33" x14ac:dyDescent="0.2">
      <c r="A1321" s="26" t="s">
        <v>315</v>
      </c>
      <c r="B1321" s="27" t="s">
        <v>52</v>
      </c>
      <c r="C1321" s="26">
        <v>49285.957999999999</v>
      </c>
      <c r="D1321" s="2"/>
      <c r="E1321" s="29">
        <f>(C1321-C$7)/C$8</f>
        <v>6981.9775958709479</v>
      </c>
      <c r="F1321" s="29">
        <f>ROUND(2*E1321,0)/2</f>
        <v>6982</v>
      </c>
      <c r="G1321" s="28">
        <f>C1321-(C$7+C$8*F1321)</f>
        <v>-2.1766400001069997E-2</v>
      </c>
      <c r="H1321" s="29"/>
      <c r="I1321" s="29">
        <f>G1321</f>
        <v>-2.1766400001069997E-2</v>
      </c>
      <c r="J1321" s="29"/>
      <c r="K1321" s="29"/>
      <c r="L1321" s="29"/>
      <c r="N1321" s="29"/>
      <c r="O1321" s="29">
        <f ca="1">+C$11+C$12*F1321</f>
        <v>-1.333084478400276E-2</v>
      </c>
      <c r="P1321" s="29"/>
      <c r="Q1321" s="83">
        <f>+C1321-15018.5</f>
        <v>34267.457999999999</v>
      </c>
    </row>
    <row r="1322" spans="1:33" x14ac:dyDescent="0.2">
      <c r="A1322" s="29" t="s">
        <v>216</v>
      </c>
      <c r="B1322" s="29"/>
      <c r="C1322" s="28">
        <v>49333.557999999997</v>
      </c>
      <c r="D1322" s="28"/>
      <c r="E1322" s="1">
        <f>(C1322-C$7)/C$8</f>
        <v>7030.9722179906594</v>
      </c>
      <c r="F1322" s="1">
        <f>ROUND(2*E1322,0)/2</f>
        <v>7031</v>
      </c>
      <c r="G1322" s="2">
        <f>C1322-(C$7+C$8*F1322)</f>
        <v>-2.6991200000338722E-2</v>
      </c>
      <c r="I1322" s="1">
        <f>G1322</f>
        <v>-2.6991200000338722E-2</v>
      </c>
      <c r="Q1322" s="84">
        <f>+C1322-15018.5</f>
        <v>34315.057999999997</v>
      </c>
      <c r="AB1322" s="1" t="s">
        <v>236</v>
      </c>
      <c r="AG1322" s="1" t="s">
        <v>241</v>
      </c>
    </row>
    <row r="1323" spans="1:33" x14ac:dyDescent="0.2">
      <c r="A1323" s="29" t="s">
        <v>216</v>
      </c>
      <c r="B1323" s="29"/>
      <c r="C1323" s="28">
        <v>49641.535000000003</v>
      </c>
      <c r="D1323" s="28"/>
      <c r="E1323" s="1">
        <f>(C1323-C$7)/C$8</f>
        <v>7347.972569599131</v>
      </c>
      <c r="F1323" s="1">
        <f>ROUND(2*E1323,0)/2</f>
        <v>7348</v>
      </c>
      <c r="G1323" s="2">
        <f>C1323-(C$7+C$8*F1323)</f>
        <v>-2.6649599996744655E-2</v>
      </c>
      <c r="I1323" s="1">
        <f>G1323</f>
        <v>-2.6649599996744655E-2</v>
      </c>
      <c r="Q1323" s="84">
        <f>+C1323-15018.5</f>
        <v>34623.035000000003</v>
      </c>
      <c r="U1323" s="29"/>
    </row>
    <row r="1324" spans="1:33" x14ac:dyDescent="0.2">
      <c r="A1324" s="29" t="s">
        <v>331</v>
      </c>
      <c r="B1324" s="29"/>
      <c r="C1324" s="28">
        <v>49641.54</v>
      </c>
      <c r="D1324" s="28">
        <v>4.0000000000000001E-3</v>
      </c>
      <c r="E1324" s="1">
        <f>(C1324-C$7)/C$8</f>
        <v>7347.977716093048</v>
      </c>
      <c r="F1324" s="1">
        <f>ROUND(2*E1324,0)/2</f>
        <v>7348</v>
      </c>
      <c r="G1324" s="2">
        <f>C1324-(C$7+C$8*F1324)</f>
        <v>-2.1649599999364E-2</v>
      </c>
      <c r="I1324" s="1">
        <f>G1324</f>
        <v>-2.1649599999364E-2</v>
      </c>
      <c r="Q1324" s="84">
        <f>+C1324-15018.5</f>
        <v>34623.040000000001</v>
      </c>
      <c r="U1324" s="29"/>
    </row>
    <row r="1325" spans="1:33" x14ac:dyDescent="0.2">
      <c r="A1325" s="26" t="s">
        <v>315</v>
      </c>
      <c r="B1325" s="27" t="s">
        <v>52</v>
      </c>
      <c r="C1325" s="26">
        <v>49660.964999999997</v>
      </c>
      <c r="D1325" s="2"/>
      <c r="E1325" s="29">
        <f>(C1325-C$7)/C$8</f>
        <v>7367.9718449727798</v>
      </c>
      <c r="F1325" s="29">
        <f>ROUND(2*E1325,0)/2</f>
        <v>7368</v>
      </c>
      <c r="G1325" s="28">
        <f>C1325-(C$7+C$8*F1325)</f>
        <v>-2.7353600002243184E-2</v>
      </c>
      <c r="H1325" s="29"/>
      <c r="I1325" s="29">
        <f>G1325</f>
        <v>-2.7353600002243184E-2</v>
      </c>
      <c r="J1325" s="29"/>
      <c r="K1325" s="29"/>
      <c r="L1325" s="29"/>
      <c r="N1325" s="29"/>
      <c r="O1325" s="29">
        <f ca="1">+C$11+C$12*F1325</f>
        <v>-1.6847796619347127E-2</v>
      </c>
      <c r="P1325" s="29"/>
      <c r="Q1325" s="83">
        <f>+C1325-15018.5</f>
        <v>34642.464999999997</v>
      </c>
      <c r="AB1325" s="1" t="s">
        <v>236</v>
      </c>
      <c r="AC1325" s="1">
        <v>8</v>
      </c>
      <c r="AE1325" s="1" t="s">
        <v>133</v>
      </c>
      <c r="AG1325" s="1" t="s">
        <v>134</v>
      </c>
    </row>
    <row r="1326" spans="1:33" x14ac:dyDescent="0.2">
      <c r="A1326" s="26" t="s">
        <v>315</v>
      </c>
      <c r="B1326" s="27" t="s">
        <v>52</v>
      </c>
      <c r="C1326" s="26">
        <v>49689.142</v>
      </c>
      <c r="D1326" s="2"/>
      <c r="E1326" s="29">
        <f>(C1326-C$7)/C$8</f>
        <v>7396.9743968103285</v>
      </c>
      <c r="F1326" s="29">
        <f>ROUND(2*E1326,0)/2</f>
        <v>7397</v>
      </c>
      <c r="G1326" s="28">
        <f>C1326-(C$7+C$8*F1326)</f>
        <v>-2.4874399998225272E-2</v>
      </c>
      <c r="H1326" s="29"/>
      <c r="I1326" s="29">
        <f>G1326</f>
        <v>-2.4874399998225272E-2</v>
      </c>
      <c r="J1326" s="29"/>
      <c r="K1326" s="29"/>
      <c r="L1326" s="29"/>
      <c r="N1326" s="29"/>
      <c r="O1326" s="29">
        <f ca="1">+C$11+C$12*F1326</f>
        <v>-1.7112023570707194E-2</v>
      </c>
      <c r="P1326" s="29"/>
      <c r="Q1326" s="83">
        <f>+C1326-15018.5</f>
        <v>34670.642</v>
      </c>
      <c r="AB1326" s="1" t="s">
        <v>236</v>
      </c>
      <c r="AC1326" s="1">
        <v>9</v>
      </c>
      <c r="AE1326" s="1" t="s">
        <v>133</v>
      </c>
      <c r="AG1326" s="1" t="s">
        <v>134</v>
      </c>
    </row>
    <row r="1327" spans="1:33" x14ac:dyDescent="0.2">
      <c r="A1327" s="26" t="s">
        <v>315</v>
      </c>
      <c r="B1327" s="27" t="s">
        <v>52</v>
      </c>
      <c r="C1327" s="26">
        <v>49691.087</v>
      </c>
      <c r="D1327" s="2"/>
      <c r="E1327" s="29">
        <f>(C1327-C$7)/C$8</f>
        <v>7398.9763829452613</v>
      </c>
      <c r="F1327" s="29">
        <f>ROUND(2*E1327,0)/2</f>
        <v>7399</v>
      </c>
      <c r="G1327" s="28">
        <f>C1327-(C$7+C$8*F1327)</f>
        <v>-2.2944799995457288E-2</v>
      </c>
      <c r="H1327" s="29"/>
      <c r="I1327" s="29">
        <f>G1327</f>
        <v>-2.2944799995457288E-2</v>
      </c>
      <c r="J1327" s="29"/>
      <c r="K1327" s="29"/>
      <c r="L1327" s="29"/>
      <c r="N1327" s="29"/>
      <c r="O1327" s="29">
        <f ca="1">+C$11+C$12*F1327</f>
        <v>-1.7130246119076847E-2</v>
      </c>
      <c r="P1327" s="29"/>
      <c r="Q1327" s="83">
        <f>+C1327-15018.5</f>
        <v>34672.587</v>
      </c>
      <c r="AB1327" s="1" t="s">
        <v>236</v>
      </c>
      <c r="AC1327" s="1">
        <v>6</v>
      </c>
      <c r="AE1327" s="1" t="s">
        <v>133</v>
      </c>
      <c r="AG1327" s="1" t="s">
        <v>134</v>
      </c>
    </row>
    <row r="1328" spans="1:33" x14ac:dyDescent="0.2">
      <c r="A1328" s="26" t="s">
        <v>315</v>
      </c>
      <c r="B1328" s="27" t="s">
        <v>52</v>
      </c>
      <c r="C1328" s="26">
        <v>49726.063000000002</v>
      </c>
      <c r="D1328" s="2"/>
      <c r="E1328" s="29">
        <f>(C1328-C$7)/C$8</f>
        <v>7434.9771372154128</v>
      </c>
      <c r="F1328" s="29">
        <f>ROUND(2*E1328,0)/2</f>
        <v>7435</v>
      </c>
      <c r="G1328" s="28">
        <f>C1328-(C$7+C$8*F1328)</f>
        <v>-2.2211999996216036E-2</v>
      </c>
      <c r="H1328" s="29"/>
      <c r="I1328" s="29">
        <f>G1328</f>
        <v>-2.2211999996216036E-2</v>
      </c>
      <c r="J1328" s="29"/>
      <c r="K1328" s="29"/>
      <c r="L1328" s="29"/>
      <c r="N1328" s="29"/>
      <c r="O1328" s="29">
        <f ca="1">+C$11+C$12*F1328</f>
        <v>-1.7458251989730736E-2</v>
      </c>
      <c r="P1328" s="29"/>
      <c r="Q1328" s="83">
        <f>+C1328-15018.5</f>
        <v>34707.563000000002</v>
      </c>
    </row>
    <row r="1329" spans="1:33" x14ac:dyDescent="0.2">
      <c r="A1329" s="29" t="s">
        <v>332</v>
      </c>
      <c r="B1329" s="29"/>
      <c r="C1329" s="28">
        <v>49786.294000000002</v>
      </c>
      <c r="D1329" s="28">
        <v>4.0000000000000001E-3</v>
      </c>
      <c r="E1329" s="1">
        <f>(C1329-C$7)/C$8</f>
        <v>7496.9728322761785</v>
      </c>
      <c r="F1329" s="1">
        <f>ROUND(2*E1329,0)/2</f>
        <v>7497</v>
      </c>
      <c r="G1329" s="2">
        <f>C1329-(C$7+C$8*F1329)</f>
        <v>-2.639439999620663E-2</v>
      </c>
      <c r="I1329" s="1">
        <f>G1329</f>
        <v>-2.639439999620663E-2</v>
      </c>
      <c r="Q1329" s="84">
        <f>+C1329-15018.5</f>
        <v>34767.794000000002</v>
      </c>
    </row>
    <row r="1330" spans="1:33" x14ac:dyDescent="0.2">
      <c r="A1330" s="29" t="s">
        <v>332</v>
      </c>
      <c r="B1330" s="29"/>
      <c r="C1330" s="28">
        <v>49787.267</v>
      </c>
      <c r="D1330" s="28">
        <v>4.0000000000000001E-3</v>
      </c>
      <c r="E1330" s="1">
        <f>(C1330-C$7)/C$8</f>
        <v>7497.9743399930358</v>
      </c>
      <c r="F1330" s="1">
        <f>ROUND(2*E1330,0)/2</f>
        <v>7498</v>
      </c>
      <c r="G1330" s="2">
        <f>C1330-(C$7+C$8*F1330)</f>
        <v>-2.4929599996539764E-2</v>
      </c>
      <c r="I1330" s="1">
        <f>G1330</f>
        <v>-2.4929599996539764E-2</v>
      </c>
      <c r="Q1330" s="84">
        <f>+C1330-15018.5</f>
        <v>34768.767</v>
      </c>
    </row>
    <row r="1331" spans="1:33" x14ac:dyDescent="0.2">
      <c r="A1331" s="29" t="s">
        <v>331</v>
      </c>
      <c r="B1331" s="29"/>
      <c r="C1331" s="28">
        <v>49990.315999999999</v>
      </c>
      <c r="D1331" s="28">
        <v>5.0000000000000001E-3</v>
      </c>
      <c r="E1331" s="1">
        <f>(C1331-C$7)/C$8</f>
        <v>7706.9724287910522</v>
      </c>
      <c r="F1331" s="1">
        <f>ROUND(2*E1331,0)/2</f>
        <v>7707</v>
      </c>
      <c r="G1331" s="2">
        <f>C1331-(C$7+C$8*F1331)</f>
        <v>-2.6786399997945409E-2</v>
      </c>
      <c r="I1331" s="1">
        <f>G1331</f>
        <v>-2.6786399997945409E-2</v>
      </c>
      <c r="Q1331" s="84">
        <f>+C1331-15018.5</f>
        <v>34971.815999999999</v>
      </c>
    </row>
    <row r="1332" spans="1:33" x14ac:dyDescent="0.2">
      <c r="A1332" s="29" t="s">
        <v>216</v>
      </c>
      <c r="B1332" s="29"/>
      <c r="C1332" s="28">
        <v>50010.716999999997</v>
      </c>
      <c r="D1332" s="28"/>
      <c r="E1332" s="1">
        <f>(C1332-C$7)/C$8</f>
        <v>7727.9711532839974</v>
      </c>
      <c r="F1332" s="1">
        <f>ROUND(2*E1332,0)/2</f>
        <v>7728</v>
      </c>
      <c r="G1332" s="2">
        <f>C1332-(C$7+C$8*F1332)</f>
        <v>-2.8025600004184525E-2</v>
      </c>
      <c r="I1332" s="1">
        <f>G1332</f>
        <v>-2.8025600004184525E-2</v>
      </c>
      <c r="Q1332" s="84">
        <f>+C1332-15018.5</f>
        <v>34992.216999999997</v>
      </c>
      <c r="AB1332" s="1" t="s">
        <v>236</v>
      </c>
      <c r="AG1332" s="1" t="s">
        <v>241</v>
      </c>
    </row>
    <row r="1333" spans="1:33" x14ac:dyDescent="0.2">
      <c r="A1333" s="29" t="s">
        <v>216</v>
      </c>
      <c r="B1333" s="29"/>
      <c r="C1333" s="28">
        <v>50016.55</v>
      </c>
      <c r="D1333" s="28"/>
      <c r="E1333" s="1">
        <f>(C1333-C$7)/C$8</f>
        <v>7733.9750530912361</v>
      </c>
      <c r="F1333" s="1">
        <f>ROUND(2*E1333,0)/2</f>
        <v>7734</v>
      </c>
      <c r="G1333" s="2">
        <f>C1333-(C$7+C$8*F1333)</f>
        <v>-2.4236799996288028E-2</v>
      </c>
      <c r="I1333" s="1">
        <f>G1333</f>
        <v>-2.4236799996288028E-2</v>
      </c>
      <c r="Q1333" s="84">
        <f>+C1333-15018.5</f>
        <v>34998.050000000003</v>
      </c>
    </row>
    <row r="1334" spans="1:33" x14ac:dyDescent="0.2">
      <c r="A1334" s="26" t="s">
        <v>333</v>
      </c>
      <c r="B1334" s="27" t="s">
        <v>52</v>
      </c>
      <c r="C1334" s="26">
        <v>50033.065999999999</v>
      </c>
      <c r="D1334" s="2"/>
      <c r="E1334" s="29">
        <f>(C1334-C$7)/C$8</f>
        <v>7750.9749518082317</v>
      </c>
      <c r="F1334" s="29">
        <f>ROUND(2*E1334,0)/2</f>
        <v>7751</v>
      </c>
      <c r="G1334" s="28">
        <f>C1334-(C$7+C$8*F1334)</f>
        <v>-2.4335199996130541E-2</v>
      </c>
      <c r="H1334" s="29"/>
      <c r="I1334" s="29">
        <f>G1334</f>
        <v>-2.4335199996130541E-2</v>
      </c>
      <c r="J1334" s="29"/>
      <c r="K1334" s="29"/>
      <c r="L1334" s="29"/>
      <c r="N1334" s="29"/>
      <c r="O1334" s="29">
        <f ca="1">+C$11+C$12*F1334</f>
        <v>-2.0337414632136994E-2</v>
      </c>
      <c r="P1334" s="29"/>
      <c r="Q1334" s="83">
        <f>+C1334-15018.5</f>
        <v>35014.565999999999</v>
      </c>
      <c r="AB1334" s="1" t="s">
        <v>236</v>
      </c>
      <c r="AG1334" s="1" t="s">
        <v>241</v>
      </c>
    </row>
    <row r="1335" spans="1:33" x14ac:dyDescent="0.2">
      <c r="A1335" s="29" t="s">
        <v>216</v>
      </c>
      <c r="B1335" s="29"/>
      <c r="C1335" s="28">
        <v>50044.720999999998</v>
      </c>
      <c r="D1335" s="28"/>
      <c r="E1335" s="1">
        <f>(C1335-C$7)/C$8</f>
        <v>7762.9714291360724</v>
      </c>
      <c r="F1335" s="1">
        <f>ROUND(2*E1335,0)/2</f>
        <v>7763</v>
      </c>
      <c r="G1335" s="2">
        <f>C1335-(C$7+C$8*F1335)</f>
        <v>-2.7757600000768434E-2</v>
      </c>
      <c r="I1335" s="1">
        <f>G1335</f>
        <v>-2.7757600000768434E-2</v>
      </c>
      <c r="Q1335" s="84">
        <f>+C1335-15018.5</f>
        <v>35026.220999999998</v>
      </c>
      <c r="AB1335" s="1" t="s">
        <v>236</v>
      </c>
      <c r="AG1335" s="1" t="s">
        <v>241</v>
      </c>
    </row>
    <row r="1336" spans="1:33" x14ac:dyDescent="0.2">
      <c r="A1336" s="29" t="s">
        <v>216</v>
      </c>
      <c r="B1336" s="29"/>
      <c r="C1336" s="28">
        <v>50045.692999999999</v>
      </c>
      <c r="D1336" s="28"/>
      <c r="E1336" s="1">
        <f>(C1336-C$7)/C$8</f>
        <v>7763.9719075541489</v>
      </c>
      <c r="F1336" s="1">
        <f>ROUND(2*E1336,0)/2</f>
        <v>7764</v>
      </c>
      <c r="G1336" s="2">
        <f>C1336-(C$7+C$8*F1336)</f>
        <v>-2.7292799997667316E-2</v>
      </c>
      <c r="I1336" s="1">
        <f>G1336</f>
        <v>-2.7292799997667316E-2</v>
      </c>
      <c r="Q1336" s="84">
        <f>+C1336-15018.5</f>
        <v>35027.192999999999</v>
      </c>
    </row>
    <row r="1337" spans="1:33" x14ac:dyDescent="0.2">
      <c r="A1337" s="29" t="s">
        <v>334</v>
      </c>
      <c r="B1337" s="29"/>
      <c r="C1337" s="28">
        <v>50047.637000000002</v>
      </c>
      <c r="D1337" s="28"/>
      <c r="E1337" s="1">
        <f>(C1337-C$7)/C$8</f>
        <v>7765.9728643903018</v>
      </c>
      <c r="F1337" s="1">
        <f>ROUND(2*E1337,0)/2</f>
        <v>7766</v>
      </c>
      <c r="G1337" s="2">
        <f>C1337-(C$7+C$8*F1337)</f>
        <v>-2.6363199998741038E-2</v>
      </c>
      <c r="I1337" s="1">
        <f>+G1337</f>
        <v>-2.6363199998741038E-2</v>
      </c>
      <c r="Q1337" s="84">
        <f>+C1337-15018.5</f>
        <v>35029.137000000002</v>
      </c>
    </row>
    <row r="1338" spans="1:33" x14ac:dyDescent="0.2">
      <c r="A1338" s="29" t="s">
        <v>216</v>
      </c>
      <c r="B1338" s="29"/>
      <c r="C1338" s="28">
        <v>50050.555</v>
      </c>
      <c r="D1338" s="28"/>
      <c r="E1338" s="1">
        <f>(C1338-C$7)/C$8</f>
        <v>7768.9763582420919</v>
      </c>
      <c r="F1338" s="1">
        <f>ROUND(2*E1338,0)/2</f>
        <v>7769</v>
      </c>
      <c r="G1338" s="2">
        <f>C1338-(C$7+C$8*F1338)</f>
        <v>-2.2968799996306188E-2</v>
      </c>
      <c r="I1338" s="1">
        <f>G1338</f>
        <v>-2.2968799996306188E-2</v>
      </c>
      <c r="Q1338" s="84">
        <f>+C1338-15018.5</f>
        <v>35032.055</v>
      </c>
    </row>
    <row r="1339" spans="1:33" x14ac:dyDescent="0.2">
      <c r="A1339" s="26" t="s">
        <v>315</v>
      </c>
      <c r="B1339" s="27" t="s">
        <v>52</v>
      </c>
      <c r="C1339" s="26">
        <v>50069.008999999998</v>
      </c>
      <c r="D1339" s="2"/>
      <c r="E1339" s="29">
        <f>(C1339-C$7)/C$8</f>
        <v>7787.9710380025344</v>
      </c>
      <c r="F1339" s="29">
        <f>ROUND(2*E1339,0)/2</f>
        <v>7788</v>
      </c>
      <c r="G1339" s="28">
        <f>C1339-(C$7+C$8*F1339)</f>
        <v>-2.8137599998444784E-2</v>
      </c>
      <c r="H1339" s="29"/>
      <c r="I1339" s="29">
        <f>G1339</f>
        <v>-2.8137599998444784E-2</v>
      </c>
      <c r="J1339" s="29"/>
      <c r="K1339" s="29"/>
      <c r="L1339" s="29"/>
      <c r="N1339" s="29"/>
      <c r="O1339" s="29">
        <f ca="1">+C$11+C$12*F1339</f>
        <v>-2.0674531776975702E-2</v>
      </c>
      <c r="P1339" s="29"/>
      <c r="Q1339" s="83">
        <f>+C1339-15018.5</f>
        <v>35050.508999999998</v>
      </c>
    </row>
    <row r="1340" spans="1:33" x14ac:dyDescent="0.2">
      <c r="A1340" s="29" t="s">
        <v>216</v>
      </c>
      <c r="B1340" s="29"/>
      <c r="C1340" s="28">
        <v>50080.669000000002</v>
      </c>
      <c r="D1340" s="28"/>
      <c r="E1340" s="1">
        <f>(C1340-C$7)/C$8</f>
        <v>7799.9726618243003</v>
      </c>
      <c r="F1340" s="1">
        <f>ROUND(2*E1340,0)/2</f>
        <v>7800</v>
      </c>
      <c r="G1340" s="2">
        <f>C1340-(C$7+C$8*F1340)</f>
        <v>-2.6559999998426065E-2</v>
      </c>
      <c r="I1340" s="1">
        <f>G1340</f>
        <v>-2.6559999998426065E-2</v>
      </c>
      <c r="Q1340" s="84">
        <f>+C1340-15018.5</f>
        <v>35062.169000000002</v>
      </c>
    </row>
    <row r="1341" spans="1:33" x14ac:dyDescent="0.2">
      <c r="A1341" s="29" t="s">
        <v>334</v>
      </c>
      <c r="B1341" s="29"/>
      <c r="C1341" s="28">
        <v>50117.584999999999</v>
      </c>
      <c r="D1341" s="28"/>
      <c r="E1341" s="1">
        <f>(C1341-C$7)/C$8</f>
        <v>7837.9702557354594</v>
      </c>
      <c r="F1341" s="1">
        <f>ROUND(2*E1341,0)/2</f>
        <v>7838</v>
      </c>
      <c r="G1341" s="2">
        <f>C1341-(C$7+C$8*F1341)</f>
        <v>-2.8897600001073442E-2</v>
      </c>
      <c r="I1341" s="1">
        <f>+G1341</f>
        <v>-2.8897600001073442E-2</v>
      </c>
      <c r="Q1341" s="84">
        <f>+C1341-15018.5</f>
        <v>35099.084999999999</v>
      </c>
    </row>
    <row r="1342" spans="1:33" x14ac:dyDescent="0.2">
      <c r="A1342" s="26" t="s">
        <v>315</v>
      </c>
      <c r="B1342" s="27" t="s">
        <v>52</v>
      </c>
      <c r="C1342" s="26">
        <v>50338.124000000003</v>
      </c>
      <c r="D1342" s="2"/>
      <c r="E1342" s="29">
        <f>(C1342-C$7)/C$8</f>
        <v>8064.9707802661242</v>
      </c>
      <c r="F1342" s="29">
        <f>ROUND(2*E1342,0)/2</f>
        <v>8065</v>
      </c>
      <c r="G1342" s="28">
        <f>C1342-(C$7+C$8*F1342)</f>
        <v>-2.8387999991537072E-2</v>
      </c>
      <c r="H1342" s="29"/>
      <c r="I1342" s="29">
        <f>G1342</f>
        <v>-2.8387999991537072E-2</v>
      </c>
      <c r="J1342" s="29"/>
      <c r="K1342" s="29"/>
      <c r="L1342" s="29"/>
      <c r="N1342" s="29"/>
      <c r="O1342" s="29">
        <f ca="1">+C$11+C$12*F1342</f>
        <v>-2.3198354726173598E-2</v>
      </c>
      <c r="P1342" s="29"/>
      <c r="Q1342" s="83">
        <f>+C1342-15018.5</f>
        <v>35319.624000000003</v>
      </c>
    </row>
    <row r="1343" spans="1:33" x14ac:dyDescent="0.2">
      <c r="A1343" s="26" t="s">
        <v>315</v>
      </c>
      <c r="B1343" s="27" t="s">
        <v>52</v>
      </c>
      <c r="C1343" s="26">
        <v>50368.237999999998</v>
      </c>
      <c r="D1343" s="2"/>
      <c r="E1343" s="29">
        <f>(C1343-C$7)/C$8</f>
        <v>8095.9670838483253</v>
      </c>
      <c r="F1343" s="29">
        <f>ROUND(2*E1343,0)/2</f>
        <v>8096</v>
      </c>
      <c r="G1343" s="28">
        <f>C1343-(C$7+C$8*F1343)</f>
        <v>-3.1979200000932906E-2</v>
      </c>
      <c r="H1343" s="29"/>
      <c r="I1343" s="29">
        <f>G1343</f>
        <v>-3.1979200000932906E-2</v>
      </c>
      <c r="J1343" s="29"/>
      <c r="K1343" s="29"/>
      <c r="L1343" s="29"/>
      <c r="N1343" s="29"/>
      <c r="O1343" s="29">
        <f ca="1">+C$11+C$12*F1343</f>
        <v>-2.3480804225903332E-2</v>
      </c>
      <c r="P1343" s="29"/>
      <c r="Q1343" s="83">
        <f>+C1343-15018.5</f>
        <v>35349.737999999998</v>
      </c>
    </row>
    <row r="1344" spans="1:33" x14ac:dyDescent="0.2">
      <c r="A1344" s="26" t="s">
        <v>315</v>
      </c>
      <c r="B1344" s="27" t="s">
        <v>52</v>
      </c>
      <c r="C1344" s="26">
        <v>50370.18</v>
      </c>
      <c r="D1344" s="2"/>
      <c r="E1344" s="29">
        <f>(C1344-C$7)/C$8</f>
        <v>8097.9659820869101</v>
      </c>
      <c r="F1344" s="29">
        <f>ROUND(2*E1344,0)/2</f>
        <v>8098</v>
      </c>
      <c r="G1344" s="28">
        <f>C1344-(C$7+C$8*F1344)</f>
        <v>-3.3049599995138124E-2</v>
      </c>
      <c r="H1344" s="29"/>
      <c r="I1344" s="29">
        <f>G1344</f>
        <v>-3.3049599995138124E-2</v>
      </c>
      <c r="J1344" s="29"/>
      <c r="K1344" s="29"/>
      <c r="L1344" s="29"/>
      <c r="N1344" s="29"/>
      <c r="O1344" s="29">
        <f ca="1">+C$11+C$12*F1344</f>
        <v>-2.3499026774272985E-2</v>
      </c>
      <c r="P1344" s="29"/>
      <c r="Q1344" s="83">
        <f>+C1344-15018.5</f>
        <v>35351.68</v>
      </c>
    </row>
    <row r="1345" spans="1:33" x14ac:dyDescent="0.2">
      <c r="A1345" s="26" t="s">
        <v>315</v>
      </c>
      <c r="B1345" s="27" t="s">
        <v>52</v>
      </c>
      <c r="C1345" s="26">
        <v>50373.097000000002</v>
      </c>
      <c r="D1345" s="2"/>
      <c r="E1345" s="29">
        <f>(C1345-C$7)/C$8</f>
        <v>8100.9684466399194</v>
      </c>
      <c r="F1345" s="29">
        <f>ROUND(2*E1345,0)/2</f>
        <v>8101</v>
      </c>
      <c r="G1345" s="28">
        <f>C1345-(C$7+C$8*F1345)</f>
        <v>-3.065519999654498E-2</v>
      </c>
      <c r="H1345" s="29"/>
      <c r="I1345" s="29">
        <f>G1345</f>
        <v>-3.065519999654498E-2</v>
      </c>
      <c r="J1345" s="29"/>
      <c r="K1345" s="29"/>
      <c r="L1345" s="29"/>
      <c r="N1345" s="29"/>
      <c r="O1345" s="29">
        <f ca="1">+C$11+C$12*F1345</f>
        <v>-2.3526360596827486E-2</v>
      </c>
      <c r="P1345" s="29"/>
      <c r="Q1345" s="83">
        <f>+C1345-15018.5</f>
        <v>35354.597000000002</v>
      </c>
    </row>
    <row r="1346" spans="1:33" x14ac:dyDescent="0.2">
      <c r="A1346" s="26" t="s">
        <v>315</v>
      </c>
      <c r="B1346" s="27" t="s">
        <v>52</v>
      </c>
      <c r="C1346" s="26">
        <v>50373.097999999998</v>
      </c>
      <c r="D1346" s="2"/>
      <c r="E1346" s="29">
        <f>(C1346-C$7)/C$8</f>
        <v>8100.9694759387003</v>
      </c>
      <c r="F1346" s="29">
        <f>ROUND(2*E1346,0)/2</f>
        <v>8101</v>
      </c>
      <c r="G1346" s="28">
        <f>C1346-(C$7+C$8*F1346)</f>
        <v>-2.9655199999979232E-2</v>
      </c>
      <c r="H1346" s="29"/>
      <c r="I1346" s="29">
        <f>G1346</f>
        <v>-2.9655199999979232E-2</v>
      </c>
      <c r="J1346" s="29"/>
      <c r="K1346" s="29"/>
      <c r="L1346" s="29"/>
      <c r="N1346" s="29"/>
      <c r="O1346" s="29">
        <f ca="1">+C$11+C$12*F1346</f>
        <v>-2.3526360596827486E-2</v>
      </c>
      <c r="P1346" s="29"/>
      <c r="Q1346" s="83">
        <f>+C1346-15018.5</f>
        <v>35354.597999999998</v>
      </c>
    </row>
    <row r="1347" spans="1:33" x14ac:dyDescent="0.2">
      <c r="A1347" s="26" t="s">
        <v>315</v>
      </c>
      <c r="B1347" s="27" t="s">
        <v>52</v>
      </c>
      <c r="C1347" s="26">
        <v>50373.097999999998</v>
      </c>
      <c r="D1347" s="2"/>
      <c r="E1347" s="29">
        <f>(C1347-C$7)/C$8</f>
        <v>8100.9694759387003</v>
      </c>
      <c r="F1347" s="29">
        <f>ROUND(2*E1347,0)/2</f>
        <v>8101</v>
      </c>
      <c r="G1347" s="28">
        <f>C1347-(C$7+C$8*F1347)</f>
        <v>-2.9655199999979232E-2</v>
      </c>
      <c r="H1347" s="29"/>
      <c r="I1347" s="29">
        <f>G1347</f>
        <v>-2.9655199999979232E-2</v>
      </c>
      <c r="J1347" s="29"/>
      <c r="K1347" s="29"/>
      <c r="L1347" s="29"/>
      <c r="N1347" s="29"/>
      <c r="O1347" s="29">
        <f ca="1">+C$11+C$12*F1347</f>
        <v>-2.3526360596827486E-2</v>
      </c>
      <c r="P1347" s="29"/>
      <c r="Q1347" s="83">
        <f>+C1347-15018.5</f>
        <v>35354.597999999998</v>
      </c>
    </row>
    <row r="1348" spans="1:33" x14ac:dyDescent="0.2">
      <c r="A1348" s="26" t="s">
        <v>315</v>
      </c>
      <c r="B1348" s="27" t="s">
        <v>52</v>
      </c>
      <c r="C1348" s="26">
        <v>50373.099000000002</v>
      </c>
      <c r="D1348" s="2"/>
      <c r="E1348" s="29">
        <f>(C1348-C$7)/C$8</f>
        <v>8100.9705052374884</v>
      </c>
      <c r="F1348" s="29">
        <f>ROUND(2*E1348,0)/2</f>
        <v>8101</v>
      </c>
      <c r="G1348" s="28">
        <f>C1348-(C$7+C$8*F1348)</f>
        <v>-2.8655199996137526E-2</v>
      </c>
      <c r="H1348" s="29"/>
      <c r="I1348" s="29">
        <f>G1348</f>
        <v>-2.8655199996137526E-2</v>
      </c>
      <c r="J1348" s="29"/>
      <c r="K1348" s="29"/>
      <c r="L1348" s="29"/>
      <c r="N1348" s="29"/>
      <c r="O1348" s="29">
        <f ca="1">+C$11+C$12*F1348</f>
        <v>-2.3526360596827486E-2</v>
      </c>
      <c r="P1348" s="29"/>
      <c r="Q1348" s="83">
        <f>+C1348-15018.5</f>
        <v>35354.599000000002</v>
      </c>
    </row>
    <row r="1349" spans="1:33" x14ac:dyDescent="0.2">
      <c r="A1349" s="29" t="s">
        <v>334</v>
      </c>
      <c r="B1349" s="29"/>
      <c r="C1349" s="28">
        <v>50390.588000000003</v>
      </c>
      <c r="D1349" s="28"/>
      <c r="E1349" s="1">
        <f>(C1349-C$7)/C$8</f>
        <v>8118.9719116713477</v>
      </c>
      <c r="F1349" s="1">
        <f>ROUND(2*E1349,0)/2</f>
        <v>8119</v>
      </c>
      <c r="G1349" s="2">
        <f>C1349-(C$7+C$8*F1349)</f>
        <v>-2.7288799996313173E-2</v>
      </c>
      <c r="I1349" s="1">
        <f>+G1349</f>
        <v>-2.7288799996313173E-2</v>
      </c>
      <c r="Q1349" s="84">
        <f>+C1349-15018.5</f>
        <v>35372.088000000003</v>
      </c>
    </row>
    <row r="1350" spans="1:33" x14ac:dyDescent="0.2">
      <c r="A1350" s="29" t="s">
        <v>334</v>
      </c>
      <c r="B1350" s="29"/>
      <c r="C1350" s="28">
        <v>50390.588000000003</v>
      </c>
      <c r="D1350" s="28"/>
      <c r="E1350" s="1">
        <f>(C1350-C$7)/C$8</f>
        <v>8118.9719116713477</v>
      </c>
      <c r="F1350" s="1">
        <f>ROUND(2*E1350,0)/2</f>
        <v>8119</v>
      </c>
      <c r="G1350" s="2">
        <f>C1350-(C$7+C$8*F1350)</f>
        <v>-2.7288799996313173E-2</v>
      </c>
      <c r="I1350" s="1">
        <f>+G1350</f>
        <v>-2.7288799996313173E-2</v>
      </c>
      <c r="Q1350" s="84">
        <f>+C1350-15018.5</f>
        <v>35372.088000000003</v>
      </c>
    </row>
    <row r="1351" spans="1:33" x14ac:dyDescent="0.2">
      <c r="A1351" s="29" t="s">
        <v>334</v>
      </c>
      <c r="B1351" s="29"/>
      <c r="C1351" s="28">
        <v>50391.559000000001</v>
      </c>
      <c r="D1351" s="28"/>
      <c r="E1351" s="1">
        <f>(C1351-C$7)/C$8</f>
        <v>8119.971360790636</v>
      </c>
      <c r="F1351" s="1">
        <f>ROUND(2*E1351,0)/2</f>
        <v>8120</v>
      </c>
      <c r="G1351" s="2">
        <f>C1351-(C$7+C$8*F1351)</f>
        <v>-2.7823999997053761E-2</v>
      </c>
      <c r="I1351" s="1">
        <f>+G1351</f>
        <v>-2.7823999997053761E-2</v>
      </c>
      <c r="Q1351" s="84">
        <f>+C1351-15018.5</f>
        <v>35373.059000000001</v>
      </c>
      <c r="AB1351" s="1" t="s">
        <v>335</v>
      </c>
      <c r="AC1351" s="1">
        <v>22</v>
      </c>
      <c r="AE1351" s="1" t="s">
        <v>290</v>
      </c>
      <c r="AG1351" s="1" t="s">
        <v>134</v>
      </c>
    </row>
    <row r="1352" spans="1:33" x14ac:dyDescent="0.2">
      <c r="A1352" s="29" t="s">
        <v>336</v>
      </c>
      <c r="B1352" s="29"/>
      <c r="C1352" s="28">
        <v>50397.385000000002</v>
      </c>
      <c r="D1352" s="28">
        <v>3.0000000000000001E-3</v>
      </c>
      <c r="E1352" s="1">
        <f>(C1352-C$7)/C$8</f>
        <v>8125.9680555063824</v>
      </c>
      <c r="F1352" s="1">
        <f>ROUND(2*E1352,0)/2</f>
        <v>8126</v>
      </c>
      <c r="G1352" s="2">
        <f>C1352-(C$7+C$8*F1352)</f>
        <v>-3.103519999422133E-2</v>
      </c>
      <c r="I1352" s="1">
        <f>G1352</f>
        <v>-3.103519999422133E-2</v>
      </c>
      <c r="Q1352" s="84">
        <f>+C1352-15018.5</f>
        <v>35378.885000000002</v>
      </c>
    </row>
    <row r="1353" spans="1:33" x14ac:dyDescent="0.2">
      <c r="A1353" s="26" t="s">
        <v>333</v>
      </c>
      <c r="B1353" s="27" t="s">
        <v>52</v>
      </c>
      <c r="C1353" s="26">
        <v>50409.046999999999</v>
      </c>
      <c r="D1353" s="2"/>
      <c r="E1353" s="29">
        <f>(C1353-C$7)/C$8</f>
        <v>8137.9717379257081</v>
      </c>
      <c r="F1353" s="29">
        <f>ROUND(2*E1353,0)/2</f>
        <v>8138</v>
      </c>
      <c r="G1353" s="28">
        <f>C1353-(C$7+C$8*F1353)</f>
        <v>-2.7457600001071114E-2</v>
      </c>
      <c r="H1353" s="29"/>
      <c r="I1353" s="29">
        <f>G1353</f>
        <v>-2.7457600001071114E-2</v>
      </c>
      <c r="J1353" s="29"/>
      <c r="K1353" s="29"/>
      <c r="L1353" s="29"/>
      <c r="N1353" s="29"/>
      <c r="O1353" s="29">
        <f ca="1">+C$11+C$12*F1353</f>
        <v>-2.3863477741666195E-2</v>
      </c>
      <c r="P1353" s="29"/>
      <c r="Q1353" s="83">
        <f>+C1353-15018.5</f>
        <v>35390.546999999999</v>
      </c>
    </row>
    <row r="1354" spans="1:33" x14ac:dyDescent="0.2">
      <c r="A1354" s="29" t="s">
        <v>334</v>
      </c>
      <c r="B1354" s="29"/>
      <c r="C1354" s="28">
        <v>50424.59</v>
      </c>
      <c r="D1354" s="28"/>
      <c r="E1354" s="1">
        <f>(C1354-C$7)/C$8</f>
        <v>8153.9701289258464</v>
      </c>
      <c r="F1354" s="1">
        <f>ROUND(2*E1354,0)/2</f>
        <v>8154</v>
      </c>
      <c r="G1354" s="2">
        <f>C1354-(C$7+C$8*F1354)</f>
        <v>-2.9020800000580493E-2</v>
      </c>
      <c r="I1354" s="1">
        <f>+G1354</f>
        <v>-2.9020800000580493E-2</v>
      </c>
      <c r="Q1354" s="84">
        <f>+C1354-15018.5</f>
        <v>35406.089999999997</v>
      </c>
    </row>
    <row r="1355" spans="1:33" x14ac:dyDescent="0.2">
      <c r="A1355" s="29" t="s">
        <v>334</v>
      </c>
      <c r="B1355" s="29"/>
      <c r="C1355" s="28">
        <v>50425.561999999998</v>
      </c>
      <c r="D1355" s="28"/>
      <c r="E1355" s="1">
        <f>(C1355-C$7)/C$8</f>
        <v>8154.9706073439229</v>
      </c>
      <c r="F1355" s="1">
        <f>ROUND(2*E1355,0)/2</f>
        <v>8155</v>
      </c>
      <c r="G1355" s="2">
        <f>C1355-(C$7+C$8*F1355)</f>
        <v>-2.8555999997479375E-2</v>
      </c>
      <c r="I1355" s="1">
        <f>+G1355</f>
        <v>-2.8555999997479375E-2</v>
      </c>
      <c r="Q1355" s="84">
        <f>+C1355-15018.5</f>
        <v>35407.061999999998</v>
      </c>
    </row>
    <row r="1356" spans="1:33" x14ac:dyDescent="0.2">
      <c r="A1356" s="29" t="s">
        <v>334</v>
      </c>
      <c r="B1356" s="29"/>
      <c r="C1356" s="28">
        <v>50426.533000000003</v>
      </c>
      <c r="D1356" s="28"/>
      <c r="E1356" s="1">
        <f>(C1356-C$7)/C$8</f>
        <v>8155.9700564632194</v>
      </c>
      <c r="F1356" s="1">
        <f>ROUND(2*E1356,0)/2</f>
        <v>8156</v>
      </c>
      <c r="G1356" s="2">
        <f>C1356-(C$7+C$8*F1356)</f>
        <v>-2.9091199998219963E-2</v>
      </c>
      <c r="I1356" s="1">
        <f>+G1356</f>
        <v>-2.9091199998219963E-2</v>
      </c>
      <c r="Q1356" s="84">
        <f>+C1356-15018.5</f>
        <v>35408.033000000003</v>
      </c>
      <c r="AB1356" s="1" t="s">
        <v>236</v>
      </c>
      <c r="AC1356" s="1">
        <v>8</v>
      </c>
      <c r="AE1356" s="1" t="s">
        <v>133</v>
      </c>
      <c r="AG1356" s="1" t="s">
        <v>134</v>
      </c>
    </row>
    <row r="1357" spans="1:33" x14ac:dyDescent="0.2">
      <c r="A1357" s="29" t="s">
        <v>336</v>
      </c>
      <c r="B1357" s="29"/>
      <c r="C1357" s="28">
        <v>50433.334000000003</v>
      </c>
      <c r="D1357" s="28">
        <v>4.0000000000000001E-3</v>
      </c>
      <c r="E1357" s="1">
        <f>(C1357-C$7)/C$8</f>
        <v>8162.9703174933902</v>
      </c>
      <c r="F1357" s="1">
        <f>ROUND(2*E1357,0)/2</f>
        <v>8163</v>
      </c>
      <c r="G1357" s="2">
        <f>C1357-(C$7+C$8*F1357)</f>
        <v>-2.8837599995313212E-2</v>
      </c>
      <c r="I1357" s="1">
        <f>G1357</f>
        <v>-2.8837599995313212E-2</v>
      </c>
      <c r="Q1357" s="84">
        <f>+C1357-15018.5</f>
        <v>35414.834000000003</v>
      </c>
    </row>
    <row r="1358" spans="1:33" x14ac:dyDescent="0.2">
      <c r="A1358" s="26" t="s">
        <v>315</v>
      </c>
      <c r="B1358" s="27" t="s">
        <v>52</v>
      </c>
      <c r="C1358" s="26">
        <v>50445.963000000003</v>
      </c>
      <c r="D1358" s="2"/>
      <c r="E1358" s="29">
        <f>(C1358-C$7)/C$8</f>
        <v>8175.9693318368754</v>
      </c>
      <c r="F1358" s="29">
        <f>ROUND(2*E1358,0)/2</f>
        <v>8176</v>
      </c>
      <c r="G1358" s="28">
        <f>C1358-(C$7+C$8*F1358)</f>
        <v>-2.9795199996442534E-2</v>
      </c>
      <c r="H1358" s="29"/>
      <c r="I1358" s="29">
        <f>G1358</f>
        <v>-2.9795199996442534E-2</v>
      </c>
      <c r="J1358" s="29"/>
      <c r="K1358" s="29"/>
      <c r="L1358" s="29"/>
      <c r="N1358" s="29"/>
      <c r="O1358" s="29">
        <f ca="1">+C$11+C$12*F1358</f>
        <v>-2.4209706160689723E-2</v>
      </c>
      <c r="P1358" s="29"/>
      <c r="Q1358" s="83">
        <f>+C1358-15018.5</f>
        <v>35427.463000000003</v>
      </c>
    </row>
    <row r="1359" spans="1:33" x14ac:dyDescent="0.2">
      <c r="A1359" s="29" t="s">
        <v>334</v>
      </c>
      <c r="B1359" s="29"/>
      <c r="C1359" s="28">
        <v>50455.677000000003</v>
      </c>
      <c r="D1359" s="28"/>
      <c r="E1359" s="1">
        <f>(C1359-C$7)/C$8</f>
        <v>8185.9679402249194</v>
      </c>
      <c r="F1359" s="1">
        <f>ROUND(2*E1359,0)/2</f>
        <v>8186</v>
      </c>
      <c r="G1359" s="2">
        <f>C1359-(C$7+C$8*F1359)</f>
        <v>-3.1147199995757546E-2</v>
      </c>
      <c r="I1359" s="1">
        <f>+G1359</f>
        <v>-3.1147199995757546E-2</v>
      </c>
      <c r="Q1359" s="84">
        <f>+C1359-15018.5</f>
        <v>35437.177000000003</v>
      </c>
    </row>
    <row r="1360" spans="1:33" x14ac:dyDescent="0.2">
      <c r="A1360" s="29" t="s">
        <v>334</v>
      </c>
      <c r="B1360" s="29"/>
      <c r="C1360" s="28">
        <v>50460.534</v>
      </c>
      <c r="D1360" s="28"/>
      <c r="E1360" s="1">
        <f>(C1360-C$7)/C$8</f>
        <v>8190.9672444189373</v>
      </c>
      <c r="F1360" s="1">
        <f>ROUND(2*E1360,0)/2</f>
        <v>8191</v>
      </c>
      <c r="G1360" s="2">
        <f>C1360-(C$7+C$8*F1360)</f>
        <v>-3.1823199999053031E-2</v>
      </c>
      <c r="I1360" s="1">
        <f>+G1360</f>
        <v>-3.1823199999053031E-2</v>
      </c>
      <c r="Q1360" s="84">
        <f>+C1360-15018.5</f>
        <v>35442.034</v>
      </c>
    </row>
    <row r="1361" spans="1:33" x14ac:dyDescent="0.2">
      <c r="A1361" s="29" t="s">
        <v>334</v>
      </c>
      <c r="B1361" s="29"/>
      <c r="C1361" s="28">
        <v>50460.535000000003</v>
      </c>
      <c r="D1361" s="28"/>
      <c r="E1361" s="1">
        <f>(C1361-C$7)/C$8</f>
        <v>8190.9682737177254</v>
      </c>
      <c r="F1361" s="1">
        <f>ROUND(2*E1361,0)/2</f>
        <v>8191</v>
      </c>
      <c r="G1361" s="2">
        <f>C1361-(C$7+C$8*F1361)</f>
        <v>-3.0823199995211326E-2</v>
      </c>
      <c r="I1361" s="1">
        <f>+G1361</f>
        <v>-3.0823199995211326E-2</v>
      </c>
      <c r="Q1361" s="84">
        <f>+C1361-15018.5</f>
        <v>35442.035000000003</v>
      </c>
    </row>
    <row r="1362" spans="1:33" x14ac:dyDescent="0.2">
      <c r="A1362" s="29" t="s">
        <v>334</v>
      </c>
      <c r="B1362" s="29"/>
      <c r="C1362" s="28">
        <v>50461.504999999997</v>
      </c>
      <c r="D1362" s="28"/>
      <c r="E1362" s="1">
        <f>(C1362-C$7)/C$8</f>
        <v>8191.9666935382265</v>
      </c>
      <c r="F1362" s="1">
        <f>ROUND(2*E1362,0)/2</f>
        <v>8192</v>
      </c>
      <c r="G1362" s="2">
        <f>C1362-(C$7+C$8*F1362)</f>
        <v>-3.2358399999793619E-2</v>
      </c>
      <c r="I1362" s="1">
        <f>+G1362</f>
        <v>-3.2358399999793619E-2</v>
      </c>
      <c r="Q1362" s="84">
        <f>+C1362-15018.5</f>
        <v>35443.004999999997</v>
      </c>
    </row>
    <row r="1363" spans="1:33" x14ac:dyDescent="0.2">
      <c r="A1363" s="29" t="s">
        <v>334</v>
      </c>
      <c r="B1363" s="29"/>
      <c r="C1363" s="28">
        <v>50461.510999999999</v>
      </c>
      <c r="D1363" s="28"/>
      <c r="E1363" s="1">
        <f>(C1363-C$7)/C$8</f>
        <v>8191.9728693309316</v>
      </c>
      <c r="F1363" s="1">
        <f>ROUND(2*E1363,0)/2</f>
        <v>8192</v>
      </c>
      <c r="G1363" s="2">
        <f>C1363-(C$7+C$8*F1363)</f>
        <v>-2.6358399998571258E-2</v>
      </c>
      <c r="I1363" s="1">
        <f>+G1363</f>
        <v>-2.6358399998571258E-2</v>
      </c>
      <c r="Q1363" s="84">
        <f>+C1363-15018.5</f>
        <v>35443.010999999999</v>
      </c>
      <c r="AB1363" s="1" t="s">
        <v>236</v>
      </c>
      <c r="AG1363" s="1" t="s">
        <v>241</v>
      </c>
    </row>
    <row r="1364" spans="1:33" x14ac:dyDescent="0.2">
      <c r="A1364" s="29" t="s">
        <v>337</v>
      </c>
      <c r="B1364" s="29"/>
      <c r="C1364" s="28">
        <v>50466.366000000002</v>
      </c>
      <c r="D1364" s="28"/>
      <c r="E1364" s="1">
        <f>(C1364-C$7)/C$8</f>
        <v>8196.9701149273897</v>
      </c>
      <c r="F1364" s="1">
        <f>ROUND(2*E1364,0)/2</f>
        <v>8197</v>
      </c>
      <c r="G1364" s="2">
        <f>C1364-(C$7+C$8*F1364)</f>
        <v>-2.9034399994998239E-2</v>
      </c>
      <c r="I1364" s="1">
        <f>G1364</f>
        <v>-2.9034399994998239E-2</v>
      </c>
      <c r="Q1364" s="84">
        <f>+C1364-15018.5</f>
        <v>35447.866000000002</v>
      </c>
    </row>
    <row r="1365" spans="1:33" x14ac:dyDescent="0.2">
      <c r="A1365" s="29" t="s">
        <v>334</v>
      </c>
      <c r="B1365" s="29"/>
      <c r="C1365" s="28">
        <v>50492.595000000001</v>
      </c>
      <c r="D1365" s="28"/>
      <c r="E1365" s="1">
        <f>(C1365-C$7)/C$8</f>
        <v>8223.9675927336484</v>
      </c>
      <c r="F1365" s="1">
        <f>ROUND(2*E1365,0)/2</f>
        <v>8224</v>
      </c>
      <c r="G1365" s="2">
        <f>C1365-(C$7+C$8*F1365)</f>
        <v>-3.148479999799747E-2</v>
      </c>
      <c r="I1365" s="1">
        <f>+G1365</f>
        <v>-3.148479999799747E-2</v>
      </c>
      <c r="Q1365" s="84">
        <f>+C1365-15018.5</f>
        <v>35474.095000000001</v>
      </c>
      <c r="AB1365" s="1" t="s">
        <v>236</v>
      </c>
      <c r="AC1365" s="1">
        <v>7</v>
      </c>
      <c r="AE1365" s="1" t="s">
        <v>291</v>
      </c>
      <c r="AG1365" s="1" t="s">
        <v>134</v>
      </c>
    </row>
    <row r="1366" spans="1:33" x14ac:dyDescent="0.2">
      <c r="A1366" s="29" t="s">
        <v>336</v>
      </c>
      <c r="B1366" s="29"/>
      <c r="C1366" s="28">
        <v>50502.307000000001</v>
      </c>
      <c r="D1366" s="28">
        <v>2E-3</v>
      </c>
      <c r="E1366" s="1">
        <f>(C1366-C$7)/C$8</f>
        <v>8233.9641425241225</v>
      </c>
      <c r="F1366" s="1">
        <f>ROUND(2*E1366,0)/2</f>
        <v>8234</v>
      </c>
      <c r="G1366" s="2">
        <f>C1366-(C$7+C$8*F1366)</f>
        <v>-3.4836799997719936E-2</v>
      </c>
      <c r="I1366" s="1">
        <f>G1366</f>
        <v>-3.4836799997719936E-2</v>
      </c>
      <c r="Q1366" s="84">
        <f>+C1366-15018.5</f>
        <v>35483.807000000001</v>
      </c>
      <c r="U1366" s="29"/>
    </row>
    <row r="1367" spans="1:33" x14ac:dyDescent="0.2">
      <c r="A1367" s="26" t="s">
        <v>338</v>
      </c>
      <c r="B1367" s="27" t="s">
        <v>52</v>
      </c>
      <c r="C1367" s="26">
        <v>50666.497600000002</v>
      </c>
      <c r="D1367" s="2"/>
      <c r="E1367" s="29">
        <f>(C1367-C$7)/C$8</f>
        <v>8402.9653274528846</v>
      </c>
      <c r="F1367" s="29">
        <f>ROUND(2*E1367,0)/2</f>
        <v>8403</v>
      </c>
      <c r="G1367" s="28">
        <f>C1367-(C$7+C$8*F1367)</f>
        <v>-3.3685599992168136E-2</v>
      </c>
      <c r="H1367" s="29"/>
      <c r="I1367" s="29"/>
      <c r="J1367" s="29">
        <f>G1367</f>
        <v>-3.3685599992168136E-2</v>
      </c>
      <c r="K1367" s="29"/>
      <c r="L1367" s="29"/>
      <c r="N1367" s="29"/>
      <c r="O1367" s="29">
        <f ca="1">+C$11+C$12*F1367</f>
        <v>-2.6277965400646128E-2</v>
      </c>
      <c r="P1367" s="29"/>
      <c r="Q1367" s="83">
        <f>+C1367-15018.5</f>
        <v>35647.997600000002</v>
      </c>
      <c r="U1367" s="29"/>
    </row>
    <row r="1368" spans="1:33" x14ac:dyDescent="0.2">
      <c r="A1368" s="26" t="s">
        <v>338</v>
      </c>
      <c r="B1368" s="27" t="s">
        <v>52</v>
      </c>
      <c r="C1368" s="26">
        <v>50667.47</v>
      </c>
      <c r="D1368" s="2"/>
      <c r="E1368" s="29">
        <f>(C1368-C$7)/C$8</f>
        <v>8403.9662175904723</v>
      </c>
      <c r="F1368" s="29">
        <f>ROUND(2*E1368,0)/2</f>
        <v>8404</v>
      </c>
      <c r="G1368" s="28">
        <f>C1368-(C$7+C$8*F1368)</f>
        <v>-3.2820799999171868E-2</v>
      </c>
      <c r="H1368" s="29"/>
      <c r="I1368" s="29"/>
      <c r="J1368" s="29">
        <f>G1368</f>
        <v>-3.2820799999171868E-2</v>
      </c>
      <c r="K1368" s="29"/>
      <c r="L1368" s="29"/>
      <c r="N1368" s="29"/>
      <c r="O1368" s="29">
        <f ca="1">+C$11+C$12*F1368</f>
        <v>-2.6287076674830961E-2</v>
      </c>
      <c r="P1368" s="29"/>
      <c r="Q1368" s="83">
        <f>+C1368-15018.5</f>
        <v>35648.97</v>
      </c>
      <c r="U1368" s="29"/>
    </row>
    <row r="1369" spans="1:33" x14ac:dyDescent="0.2">
      <c r="A1369" s="26" t="s">
        <v>338</v>
      </c>
      <c r="B1369" s="27" t="s">
        <v>52</v>
      </c>
      <c r="C1369" s="26">
        <v>50667.47</v>
      </c>
      <c r="D1369" s="2"/>
      <c r="E1369" s="29">
        <f>(C1369-C$7)/C$8</f>
        <v>8403.9662175904723</v>
      </c>
      <c r="F1369" s="29">
        <f>ROUND(2*E1369,0)/2</f>
        <v>8404</v>
      </c>
      <c r="G1369" s="28">
        <f>C1369-(C$7+C$8*F1369)</f>
        <v>-3.2820799999171868E-2</v>
      </c>
      <c r="H1369" s="29"/>
      <c r="I1369" s="29"/>
      <c r="J1369" s="29">
        <f>G1369</f>
        <v>-3.2820799999171868E-2</v>
      </c>
      <c r="K1369" s="29"/>
      <c r="L1369" s="29"/>
      <c r="N1369" s="29"/>
      <c r="O1369" s="29">
        <f ca="1">+C$11+C$12*F1369</f>
        <v>-2.6287076674830961E-2</v>
      </c>
      <c r="P1369" s="29"/>
      <c r="Q1369" s="83">
        <f>+C1369-15018.5</f>
        <v>35648.97</v>
      </c>
    </row>
    <row r="1370" spans="1:33" x14ac:dyDescent="0.2">
      <c r="A1370" s="26" t="s">
        <v>338</v>
      </c>
      <c r="B1370" s="27" t="s">
        <v>52</v>
      </c>
      <c r="C1370" s="26">
        <v>50667.471299999997</v>
      </c>
      <c r="D1370" s="2"/>
      <c r="E1370" s="29">
        <f>(C1370-C$7)/C$8</f>
        <v>8403.9675556788879</v>
      </c>
      <c r="F1370" s="29">
        <f>ROUND(2*E1370,0)/2</f>
        <v>8404</v>
      </c>
      <c r="G1370" s="28">
        <f>C1370-(C$7+C$8*F1370)</f>
        <v>-3.15208000029088E-2</v>
      </c>
      <c r="H1370" s="29"/>
      <c r="I1370" s="29"/>
      <c r="J1370" s="29">
        <f>G1370</f>
        <v>-3.15208000029088E-2</v>
      </c>
      <c r="K1370" s="29"/>
      <c r="L1370" s="29"/>
      <c r="N1370" s="29"/>
      <c r="O1370" s="29">
        <f ca="1">+C$11+C$12*F1370</f>
        <v>-2.6287076674830961E-2</v>
      </c>
      <c r="P1370" s="29"/>
      <c r="Q1370" s="83">
        <f>+C1370-15018.5</f>
        <v>35648.971299999997</v>
      </c>
    </row>
    <row r="1371" spans="1:33" x14ac:dyDescent="0.2">
      <c r="A1371" s="26" t="s">
        <v>338</v>
      </c>
      <c r="B1371" s="27" t="s">
        <v>52</v>
      </c>
      <c r="C1371" s="26">
        <v>50667.473400000003</v>
      </c>
      <c r="D1371" s="2"/>
      <c r="E1371" s="29">
        <f>(C1371-C$7)/C$8</f>
        <v>8403.9697172063388</v>
      </c>
      <c r="F1371" s="29">
        <f>ROUND(2*E1371,0)/2</f>
        <v>8404</v>
      </c>
      <c r="G1371" s="28">
        <f>C1371-(C$7+C$8*F1371)</f>
        <v>-2.9420799997751601E-2</v>
      </c>
      <c r="H1371" s="29"/>
      <c r="I1371" s="29"/>
      <c r="J1371" s="29">
        <f>G1371</f>
        <v>-2.9420799997751601E-2</v>
      </c>
      <c r="K1371" s="29"/>
      <c r="L1371" s="29"/>
      <c r="N1371" s="29"/>
      <c r="O1371" s="29">
        <f ca="1">+C$11+C$12*F1371</f>
        <v>-2.6287076674830961E-2</v>
      </c>
      <c r="P1371" s="29"/>
      <c r="Q1371" s="83">
        <f>+C1371-15018.5</f>
        <v>35648.973400000003</v>
      </c>
    </row>
    <row r="1372" spans="1:33" x14ac:dyDescent="0.2">
      <c r="A1372" s="26" t="s">
        <v>338</v>
      </c>
      <c r="B1372" s="27" t="s">
        <v>52</v>
      </c>
      <c r="C1372" s="26">
        <v>50667.476900000001</v>
      </c>
      <c r="D1372" s="2"/>
      <c r="E1372" s="29">
        <f>(C1372-C$7)/C$8</f>
        <v>8403.9733197520818</v>
      </c>
      <c r="F1372" s="29">
        <f>ROUND(2*E1372,0)/2</f>
        <v>8404</v>
      </c>
      <c r="G1372" s="28">
        <f>C1372-(C$7+C$8*F1372)</f>
        <v>-2.5920799998857547E-2</v>
      </c>
      <c r="H1372" s="29"/>
      <c r="I1372" s="29"/>
      <c r="J1372" s="29">
        <f>G1372</f>
        <v>-2.5920799998857547E-2</v>
      </c>
      <c r="K1372" s="29"/>
      <c r="L1372" s="29"/>
      <c r="N1372" s="29"/>
      <c r="O1372" s="29">
        <f ca="1">+C$11+C$12*F1372</f>
        <v>-2.6287076674830961E-2</v>
      </c>
      <c r="P1372" s="29"/>
      <c r="Q1372" s="83">
        <f>+C1372-15018.5</f>
        <v>35648.976900000001</v>
      </c>
      <c r="U1372" s="29"/>
    </row>
    <row r="1373" spans="1:33" x14ac:dyDescent="0.2">
      <c r="A1373" s="26" t="s">
        <v>338</v>
      </c>
      <c r="B1373" s="27" t="s">
        <v>52</v>
      </c>
      <c r="C1373" s="26">
        <v>50668.436699999998</v>
      </c>
      <c r="D1373" s="2"/>
      <c r="E1373" s="29">
        <f>(C1373-C$7)/C$8</f>
        <v>8404.9612407249897</v>
      </c>
      <c r="F1373" s="29">
        <f>ROUND(2*E1373,0)/2</f>
        <v>8405</v>
      </c>
      <c r="G1373" s="28">
        <f>C1373-(C$7+C$8*F1373)</f>
        <v>-3.7656000000424683E-2</v>
      </c>
      <c r="H1373" s="29"/>
      <c r="I1373" s="29"/>
      <c r="J1373" s="29">
        <f>G1373</f>
        <v>-3.7656000000424683E-2</v>
      </c>
      <c r="K1373" s="29"/>
      <c r="L1373" s="29"/>
      <c r="N1373" s="29"/>
      <c r="O1373" s="29">
        <f ca="1">+C$11+C$12*F1373</f>
        <v>-2.6296187949015781E-2</v>
      </c>
      <c r="P1373" s="29"/>
      <c r="Q1373" s="83">
        <f>+C1373-15018.5</f>
        <v>35649.936699999998</v>
      </c>
    </row>
    <row r="1374" spans="1:33" x14ac:dyDescent="0.2">
      <c r="A1374" s="26" t="s">
        <v>338</v>
      </c>
      <c r="B1374" s="27" t="s">
        <v>52</v>
      </c>
      <c r="C1374" s="26">
        <v>50668.438099999999</v>
      </c>
      <c r="D1374" s="2"/>
      <c r="E1374" s="29">
        <f>(C1374-C$7)/C$8</f>
        <v>8404.9626817432872</v>
      </c>
      <c r="F1374" s="29">
        <f>ROUND(2*E1374,0)/2</f>
        <v>8405</v>
      </c>
      <c r="G1374" s="28">
        <f>C1374-(C$7+C$8*F1374)</f>
        <v>-3.625599999941187E-2</v>
      </c>
      <c r="H1374" s="29"/>
      <c r="I1374" s="29"/>
      <c r="J1374" s="29">
        <f>G1374</f>
        <v>-3.625599999941187E-2</v>
      </c>
      <c r="K1374" s="29"/>
      <c r="L1374" s="29"/>
      <c r="N1374" s="29"/>
      <c r="O1374" s="29">
        <f ca="1">+C$11+C$12*F1374</f>
        <v>-2.6296187949015781E-2</v>
      </c>
      <c r="P1374" s="29"/>
      <c r="Q1374" s="83">
        <f>+C1374-15018.5</f>
        <v>35649.938099999999</v>
      </c>
    </row>
    <row r="1375" spans="1:33" x14ac:dyDescent="0.2">
      <c r="A1375" s="26" t="s">
        <v>338</v>
      </c>
      <c r="B1375" s="27" t="s">
        <v>52</v>
      </c>
      <c r="C1375" s="26">
        <v>50668.438800000004</v>
      </c>
      <c r="D1375" s="2"/>
      <c r="E1375" s="29">
        <f>(C1375-C$7)/C$8</f>
        <v>8404.9634022524406</v>
      </c>
      <c r="F1375" s="29">
        <f>ROUND(2*E1375,0)/2</f>
        <v>8405</v>
      </c>
      <c r="G1375" s="28">
        <f>C1375-(C$7+C$8*F1375)</f>
        <v>-3.5555999995267484E-2</v>
      </c>
      <c r="H1375" s="29"/>
      <c r="I1375" s="29"/>
      <c r="J1375" s="29">
        <f>G1375</f>
        <v>-3.5555999995267484E-2</v>
      </c>
      <c r="K1375" s="29"/>
      <c r="L1375" s="29"/>
      <c r="N1375" s="29"/>
      <c r="O1375" s="29">
        <f ca="1">+C$11+C$12*F1375</f>
        <v>-2.6296187949015781E-2</v>
      </c>
      <c r="P1375" s="29"/>
      <c r="Q1375" s="83">
        <f>+C1375-15018.5</f>
        <v>35649.938800000004</v>
      </c>
    </row>
    <row r="1376" spans="1:33" x14ac:dyDescent="0.2">
      <c r="A1376" s="29" t="s">
        <v>334</v>
      </c>
      <c r="B1376" s="29"/>
      <c r="C1376" s="28">
        <v>50692.73</v>
      </c>
      <c r="D1376" s="28"/>
      <c r="E1376" s="1">
        <f>(C1376-C$7)/C$8</f>
        <v>8429.9663048750117</v>
      </c>
      <c r="F1376" s="1">
        <f>ROUND(2*E1376,0)/2</f>
        <v>8430</v>
      </c>
      <c r="G1376" s="2">
        <f>C1376-(C$7+C$8*F1376)</f>
        <v>-3.27359999937471E-2</v>
      </c>
      <c r="I1376" s="1">
        <f>+G1376</f>
        <v>-3.27359999937471E-2</v>
      </c>
      <c r="Q1376" s="84">
        <f>+C1376-15018.5</f>
        <v>35674.230000000003</v>
      </c>
      <c r="AB1376" s="1" t="s">
        <v>325</v>
      </c>
      <c r="AE1376" s="1" t="s">
        <v>339</v>
      </c>
      <c r="AG1376" s="1" t="s">
        <v>241</v>
      </c>
    </row>
    <row r="1377" spans="1:33" x14ac:dyDescent="0.2">
      <c r="A1377" s="29" t="s">
        <v>340</v>
      </c>
      <c r="B1377" s="29"/>
      <c r="C1377" s="28">
        <v>50702.445099999997</v>
      </c>
      <c r="D1377" s="28">
        <v>2.9999999999999997E-4</v>
      </c>
      <c r="E1377" s="1">
        <f>(C1377-C$7)/C$8</f>
        <v>8439.9660454917121</v>
      </c>
      <c r="F1377" s="1">
        <f>ROUND(2*E1377,0)/2</f>
        <v>8440</v>
      </c>
      <c r="G1377" s="2">
        <f>C1377-(C$7+C$8*F1377)</f>
        <v>-3.2987999999022577E-2</v>
      </c>
      <c r="J1377" s="1">
        <f>G1377</f>
        <v>-3.2987999999022577E-2</v>
      </c>
      <c r="Q1377" s="84">
        <f>+C1377-15018.5</f>
        <v>35683.945099999997</v>
      </c>
      <c r="U1377" s="29"/>
    </row>
    <row r="1378" spans="1:33" x14ac:dyDescent="0.2">
      <c r="A1378" s="29" t="s">
        <v>341</v>
      </c>
      <c r="B1378" s="29"/>
      <c r="C1378" s="28">
        <v>50702.445099999997</v>
      </c>
      <c r="D1378" s="28"/>
      <c r="E1378" s="1">
        <f>(C1378-C$7)/C$8</f>
        <v>8439.9660454917121</v>
      </c>
      <c r="F1378" s="1">
        <f>ROUND(2*E1378,0)/2</f>
        <v>8440</v>
      </c>
      <c r="G1378" s="2">
        <f>C1378-(C$7+C$8*F1378)</f>
        <v>-3.2987999999022577E-2</v>
      </c>
      <c r="J1378" s="1">
        <f>G1378</f>
        <v>-3.2987999999022577E-2</v>
      </c>
      <c r="Q1378" s="84">
        <f>+C1378-15018.5</f>
        <v>35683.945099999997</v>
      </c>
      <c r="U1378" s="29"/>
      <c r="AB1378" s="1" t="s">
        <v>236</v>
      </c>
      <c r="AG1378" s="1" t="s">
        <v>241</v>
      </c>
    </row>
    <row r="1379" spans="1:33" x14ac:dyDescent="0.2">
      <c r="A1379" s="29" t="s">
        <v>342</v>
      </c>
      <c r="B1379" s="29"/>
      <c r="C1379" s="28">
        <v>50702.453000000001</v>
      </c>
      <c r="D1379" s="28"/>
      <c r="E1379" s="1">
        <f>(C1379-C$7)/C$8</f>
        <v>8439.9741769521097</v>
      </c>
      <c r="F1379" s="1">
        <f>ROUND(2*E1379,0)/2</f>
        <v>8440</v>
      </c>
      <c r="G1379" s="2">
        <f>C1379-(C$7+C$8*F1379)</f>
        <v>-2.508799999486655E-2</v>
      </c>
      <c r="I1379" s="1">
        <f>G1379</f>
        <v>-2.508799999486655E-2</v>
      </c>
      <c r="Q1379" s="84">
        <f>+C1379-15018.5</f>
        <v>35683.953000000001</v>
      </c>
    </row>
    <row r="1380" spans="1:33" x14ac:dyDescent="0.2">
      <c r="A1380" s="29" t="s">
        <v>343</v>
      </c>
      <c r="B1380" s="29"/>
      <c r="C1380" s="28">
        <v>50703.413999999997</v>
      </c>
      <c r="D1380" s="28">
        <v>4.0000000000000001E-3</v>
      </c>
      <c r="E1380" s="1">
        <f>(C1380-C$7)/C$8</f>
        <v>8440.963333083555</v>
      </c>
      <c r="F1380" s="1">
        <f>ROUND(2*E1380,0)/2</f>
        <v>8441</v>
      </c>
      <c r="G1380" s="2">
        <f>C1380-(C$7+C$8*F1380)</f>
        <v>-3.5623199997644406E-2</v>
      </c>
      <c r="I1380" s="1">
        <f>G1380</f>
        <v>-3.5623199997644406E-2</v>
      </c>
      <c r="Q1380" s="84">
        <f>+C1380-15018.5</f>
        <v>35684.913999999997</v>
      </c>
    </row>
    <row r="1381" spans="1:33" x14ac:dyDescent="0.2">
      <c r="A1381" s="29" t="s">
        <v>340</v>
      </c>
      <c r="B1381" s="29"/>
      <c r="C1381" s="28">
        <v>50703.416599999997</v>
      </c>
      <c r="D1381" s="28">
        <v>2.9999999999999997E-4</v>
      </c>
      <c r="E1381" s="1">
        <f>(C1381-C$7)/C$8</f>
        <v>8440.9660092603935</v>
      </c>
      <c r="F1381" s="1">
        <f>ROUND(2*E1381,0)/2</f>
        <v>8441</v>
      </c>
      <c r="G1381" s="2">
        <f>C1381-(C$7+C$8*F1381)</f>
        <v>-3.3023199997842312E-2</v>
      </c>
      <c r="J1381" s="1">
        <f>G1381</f>
        <v>-3.3023199997842312E-2</v>
      </c>
      <c r="Q1381" s="84">
        <f>+C1381-15018.5</f>
        <v>35684.916599999997</v>
      </c>
    </row>
    <row r="1382" spans="1:33" x14ac:dyDescent="0.2">
      <c r="A1382" s="29" t="s">
        <v>341</v>
      </c>
      <c r="B1382" s="29"/>
      <c r="C1382" s="28">
        <v>50703.416599999997</v>
      </c>
      <c r="D1382" s="28"/>
      <c r="E1382" s="1">
        <f>(C1382-C$7)/C$8</f>
        <v>8440.9660092603935</v>
      </c>
      <c r="F1382" s="1">
        <f>ROUND(2*E1382,0)/2</f>
        <v>8441</v>
      </c>
      <c r="G1382" s="2">
        <f>C1382-(C$7+C$8*F1382)</f>
        <v>-3.3023199997842312E-2</v>
      </c>
      <c r="J1382" s="1">
        <f>G1382</f>
        <v>-3.3023199997842312E-2</v>
      </c>
      <c r="Q1382" s="84">
        <f>+C1382-15018.5</f>
        <v>35684.916599999997</v>
      </c>
    </row>
    <row r="1383" spans="1:33" x14ac:dyDescent="0.2">
      <c r="A1383" s="26" t="s">
        <v>338</v>
      </c>
      <c r="B1383" s="27" t="s">
        <v>52</v>
      </c>
      <c r="C1383" s="26">
        <v>50704.391100000001</v>
      </c>
      <c r="D1383" s="2"/>
      <c r="E1383" s="29">
        <f>(C1383-C$7)/C$8</f>
        <v>8441.9690609254321</v>
      </c>
      <c r="F1383" s="29">
        <f>ROUND(2*E1383,0)/2</f>
        <v>8442</v>
      </c>
      <c r="G1383" s="28">
        <f>C1383-(C$7+C$8*F1383)</f>
        <v>-3.0058399999688845E-2</v>
      </c>
      <c r="H1383" s="29"/>
      <c r="I1383" s="29"/>
      <c r="J1383" s="29">
        <f>G1383</f>
        <v>-3.0058399999688845E-2</v>
      </c>
      <c r="K1383" s="29"/>
      <c r="L1383" s="29"/>
      <c r="N1383" s="29"/>
      <c r="O1383" s="29">
        <f ca="1">+C$11+C$12*F1383</f>
        <v>-2.663330509385449E-2</v>
      </c>
      <c r="P1383" s="29"/>
      <c r="Q1383" s="83">
        <f>+C1383-15018.5</f>
        <v>35685.891100000001</v>
      </c>
    </row>
    <row r="1384" spans="1:33" x14ac:dyDescent="0.2">
      <c r="A1384" s="29" t="s">
        <v>334</v>
      </c>
      <c r="B1384" s="29"/>
      <c r="C1384" s="28">
        <v>50727.705999999998</v>
      </c>
      <c r="D1384" s="28"/>
      <c r="E1384" s="1">
        <f>(C1384-C$7)/C$8</f>
        <v>8465.9670591451559</v>
      </c>
      <c r="F1384" s="1">
        <f>ROUND(2*E1384,0)/2</f>
        <v>8466</v>
      </c>
      <c r="G1384" s="2">
        <f>C1384-(C$7+C$8*F1384)</f>
        <v>-3.2003200001781806E-2</v>
      </c>
      <c r="I1384" s="1">
        <f>+G1384</f>
        <v>-3.2003200001781806E-2</v>
      </c>
      <c r="Q1384" s="84">
        <f>+C1384-15018.5</f>
        <v>35709.205999999998</v>
      </c>
    </row>
    <row r="1385" spans="1:33" x14ac:dyDescent="0.2">
      <c r="A1385" s="29" t="s">
        <v>334</v>
      </c>
      <c r="B1385" s="29"/>
      <c r="C1385" s="28">
        <v>50731.595000000001</v>
      </c>
      <c r="D1385" s="28"/>
      <c r="E1385" s="1">
        <f>(C1385-C$7)/C$8</f>
        <v>8469.9700021162407</v>
      </c>
      <c r="F1385" s="1">
        <f>ROUND(2*E1385,0)/2</f>
        <v>8470</v>
      </c>
      <c r="G1385" s="2">
        <f>C1385-(C$7+C$8*F1385)</f>
        <v>-2.9144000000087544E-2</v>
      </c>
      <c r="I1385" s="1">
        <f>+G1385</f>
        <v>-2.9144000000087544E-2</v>
      </c>
      <c r="Q1385" s="84">
        <f>+C1385-15018.5</f>
        <v>35713.095000000001</v>
      </c>
    </row>
    <row r="1386" spans="1:33" x14ac:dyDescent="0.2">
      <c r="A1386" s="29" t="s">
        <v>340</v>
      </c>
      <c r="B1386" s="29"/>
      <c r="C1386" s="28">
        <v>50740.335200000001</v>
      </c>
      <c r="D1386" s="28">
        <v>6.9999999999999999E-4</v>
      </c>
      <c r="E1386" s="1">
        <f>(C1386-C$7)/C$8</f>
        <v>8478.9662793484003</v>
      </c>
      <c r="F1386" s="1">
        <f>ROUND(2*E1386,0)/2</f>
        <v>8479</v>
      </c>
      <c r="G1386" s="2">
        <f>C1386-(C$7+C$8*F1386)</f>
        <v>-3.2760799993411638E-2</v>
      </c>
      <c r="J1386" s="1">
        <f>G1386</f>
        <v>-3.2760799993411638E-2</v>
      </c>
      <c r="Q1386" s="84">
        <f>+C1386-15018.5</f>
        <v>35721.835200000001</v>
      </c>
    </row>
    <row r="1387" spans="1:33" x14ac:dyDescent="0.2">
      <c r="A1387" s="29" t="s">
        <v>341</v>
      </c>
      <c r="B1387" s="29"/>
      <c r="C1387" s="28">
        <v>50740.335200000001</v>
      </c>
      <c r="D1387" s="28"/>
      <c r="E1387" s="1">
        <f>(C1387-C$7)/C$8</f>
        <v>8478.9662793484003</v>
      </c>
      <c r="F1387" s="1">
        <f>ROUND(2*E1387,0)/2</f>
        <v>8479</v>
      </c>
      <c r="G1387" s="2">
        <f>C1387-(C$7+C$8*F1387)</f>
        <v>-3.2760799993411638E-2</v>
      </c>
      <c r="J1387" s="29">
        <f>G1387</f>
        <v>-3.2760799993411638E-2</v>
      </c>
      <c r="Q1387" s="84">
        <f>+C1387-15018.5</f>
        <v>35721.835200000001</v>
      </c>
    </row>
    <row r="1388" spans="1:33" x14ac:dyDescent="0.2">
      <c r="A1388" s="26" t="s">
        <v>315</v>
      </c>
      <c r="B1388" s="27" t="s">
        <v>52</v>
      </c>
      <c r="C1388" s="26">
        <v>50744.222999999998</v>
      </c>
      <c r="D1388" s="2"/>
      <c r="E1388" s="29">
        <f>(C1388-C$7)/C$8</f>
        <v>8482.9679871609387</v>
      </c>
      <c r="F1388" s="29">
        <f>ROUND(2*E1388,0)/2</f>
        <v>8483</v>
      </c>
      <c r="G1388" s="28">
        <f>C1388-(C$7+C$8*F1388)</f>
        <v>-3.1101599997782614E-2</v>
      </c>
      <c r="H1388" s="29"/>
      <c r="I1388" s="29">
        <f>G1388</f>
        <v>-3.1101599997782614E-2</v>
      </c>
      <c r="J1388" s="29"/>
      <c r="K1388" s="29"/>
      <c r="L1388" s="29"/>
      <c r="N1388" s="29"/>
      <c r="O1388" s="29">
        <f ca="1">+C$11+C$12*F1388</f>
        <v>-2.7006867335432519E-2</v>
      </c>
      <c r="P1388" s="29"/>
      <c r="Q1388" s="83">
        <f>+C1388-15018.5</f>
        <v>35725.722999999998</v>
      </c>
    </row>
    <row r="1389" spans="1:33" x14ac:dyDescent="0.2">
      <c r="A1389" s="26" t="s">
        <v>315</v>
      </c>
      <c r="B1389" s="27" t="s">
        <v>52</v>
      </c>
      <c r="C1389" s="26">
        <v>50747.139000000003</v>
      </c>
      <c r="D1389" s="2"/>
      <c r="E1389" s="29">
        <f>(C1389-C$7)/C$8</f>
        <v>8485.9694224151681</v>
      </c>
      <c r="F1389" s="29">
        <f>ROUND(2*E1389,0)/2</f>
        <v>8486</v>
      </c>
      <c r="G1389" s="28">
        <f>C1389-(C$7+C$8*F1389)</f>
        <v>-2.9707199995755218E-2</v>
      </c>
      <c r="H1389" s="29"/>
      <c r="I1389" s="29">
        <f>G1389</f>
        <v>-2.9707199995755218E-2</v>
      </c>
      <c r="J1389" s="29"/>
      <c r="K1389" s="29"/>
      <c r="L1389" s="29"/>
      <c r="N1389" s="29"/>
      <c r="O1389" s="29">
        <f ca="1">+C$11+C$12*F1389</f>
        <v>-2.703420115798702E-2</v>
      </c>
      <c r="P1389" s="29"/>
      <c r="Q1389" s="83">
        <f>+C1389-15018.5</f>
        <v>35728.639000000003</v>
      </c>
    </row>
    <row r="1390" spans="1:33" x14ac:dyDescent="0.2">
      <c r="A1390" s="26" t="s">
        <v>315</v>
      </c>
      <c r="B1390" s="27" t="s">
        <v>52</v>
      </c>
      <c r="C1390" s="26">
        <v>50748.11</v>
      </c>
      <c r="D1390" s="2"/>
      <c r="E1390" s="29">
        <f>(C1390-C$7)/C$8</f>
        <v>8486.9688715344564</v>
      </c>
      <c r="F1390" s="29">
        <f>ROUND(2*E1390,0)/2</f>
        <v>8487</v>
      </c>
      <c r="G1390" s="28">
        <f>C1390-(C$7+C$8*F1390)</f>
        <v>-3.0242399996495806E-2</v>
      </c>
      <c r="H1390" s="29"/>
      <c r="I1390" s="29">
        <f>G1390</f>
        <v>-3.0242399996495806E-2</v>
      </c>
      <c r="J1390" s="29"/>
      <c r="K1390" s="29"/>
      <c r="L1390" s="29"/>
      <c r="N1390" s="29"/>
      <c r="O1390" s="29">
        <f ca="1">+C$11+C$12*F1390</f>
        <v>-2.704331243217184E-2</v>
      </c>
      <c r="P1390" s="29"/>
      <c r="Q1390" s="83">
        <f>+C1390-15018.5</f>
        <v>35729.61</v>
      </c>
    </row>
    <row r="1391" spans="1:33" x14ac:dyDescent="0.2">
      <c r="A1391" s="26" t="s">
        <v>315</v>
      </c>
      <c r="B1391" s="27" t="s">
        <v>52</v>
      </c>
      <c r="C1391" s="26">
        <v>50748.110999999997</v>
      </c>
      <c r="D1391" s="2"/>
      <c r="E1391" s="29">
        <f>(C1391-C$7)/C$8</f>
        <v>8486.9699008332373</v>
      </c>
      <c r="F1391" s="29">
        <f>ROUND(2*E1391,0)/2</f>
        <v>8487</v>
      </c>
      <c r="G1391" s="28">
        <f>C1391-(C$7+C$8*F1391)</f>
        <v>-2.9242399999930058E-2</v>
      </c>
      <c r="H1391" s="29"/>
      <c r="I1391" s="29">
        <f>G1391</f>
        <v>-2.9242399999930058E-2</v>
      </c>
      <c r="J1391" s="29"/>
      <c r="K1391" s="29"/>
      <c r="L1391" s="29"/>
      <c r="N1391" s="29"/>
      <c r="O1391" s="29">
        <f ca="1">+C$11+C$12*F1391</f>
        <v>-2.704331243217184E-2</v>
      </c>
      <c r="P1391" s="29"/>
      <c r="Q1391" s="83">
        <f>+C1391-15018.5</f>
        <v>35729.610999999997</v>
      </c>
    </row>
    <row r="1392" spans="1:33" x14ac:dyDescent="0.2">
      <c r="A1392" s="26" t="s">
        <v>315</v>
      </c>
      <c r="B1392" s="27" t="s">
        <v>52</v>
      </c>
      <c r="C1392" s="26">
        <v>50748.114000000001</v>
      </c>
      <c r="D1392" s="2"/>
      <c r="E1392" s="29">
        <f>(C1392-C$7)/C$8</f>
        <v>8486.9729887295925</v>
      </c>
      <c r="F1392" s="29">
        <f>ROUND(2*E1392,0)/2</f>
        <v>8487</v>
      </c>
      <c r="G1392" s="28">
        <f>C1392-(C$7+C$8*F1392)</f>
        <v>-2.6242399995680898E-2</v>
      </c>
      <c r="H1392" s="29"/>
      <c r="I1392" s="29">
        <f>G1392</f>
        <v>-2.6242399995680898E-2</v>
      </c>
      <c r="J1392" s="29"/>
      <c r="K1392" s="29"/>
      <c r="L1392" s="29"/>
      <c r="N1392" s="29"/>
      <c r="O1392" s="29">
        <f ca="1">+C$11+C$12*F1392</f>
        <v>-2.704331243217184E-2</v>
      </c>
      <c r="P1392" s="29"/>
      <c r="Q1392" s="83">
        <f>+C1392-15018.5</f>
        <v>35729.614000000001</v>
      </c>
    </row>
    <row r="1393" spans="1:33" x14ac:dyDescent="0.2">
      <c r="A1393" s="26" t="s">
        <v>315</v>
      </c>
      <c r="B1393" s="27" t="s">
        <v>52</v>
      </c>
      <c r="C1393" s="26">
        <v>50749.080999999998</v>
      </c>
      <c r="D1393" s="2"/>
      <c r="E1393" s="29">
        <f>(C1393-C$7)/C$8</f>
        <v>8487.9683206537447</v>
      </c>
      <c r="F1393" s="29">
        <f>ROUND(2*E1393,0)/2</f>
        <v>8488</v>
      </c>
      <c r="G1393" s="28">
        <f>C1393-(C$7+C$8*F1393)</f>
        <v>-3.0777599997236393E-2</v>
      </c>
      <c r="H1393" s="29"/>
      <c r="I1393" s="29">
        <f>G1393</f>
        <v>-3.0777599997236393E-2</v>
      </c>
      <c r="J1393" s="29"/>
      <c r="K1393" s="29"/>
      <c r="L1393" s="29"/>
      <c r="N1393" s="29"/>
      <c r="O1393" s="29">
        <f ca="1">+C$11+C$12*F1393</f>
        <v>-2.7052423706356674E-2</v>
      </c>
      <c r="P1393" s="29"/>
      <c r="Q1393" s="83">
        <f>+C1393-15018.5</f>
        <v>35730.580999999998</v>
      </c>
    </row>
    <row r="1394" spans="1:33" x14ac:dyDescent="0.2">
      <c r="A1394" s="26" t="s">
        <v>315</v>
      </c>
      <c r="B1394" s="27" t="s">
        <v>52</v>
      </c>
      <c r="C1394" s="26">
        <v>50753.934999999998</v>
      </c>
      <c r="D1394" s="2"/>
      <c r="E1394" s="29">
        <f>(C1394-C$7)/C$8</f>
        <v>8492.9645369514146</v>
      </c>
      <c r="F1394" s="29">
        <f>ROUND(2*E1394,0)/2</f>
        <v>8493</v>
      </c>
      <c r="G1394" s="28">
        <f>C1394-(C$7+C$8*F1394)</f>
        <v>-3.4453600004781038E-2</v>
      </c>
      <c r="H1394" s="29"/>
      <c r="I1394" s="29">
        <f>G1394</f>
        <v>-3.4453600004781038E-2</v>
      </c>
      <c r="J1394" s="29"/>
      <c r="K1394" s="29"/>
      <c r="L1394" s="29"/>
      <c r="N1394" s="29"/>
      <c r="O1394" s="29">
        <f ca="1">+C$11+C$12*F1394</f>
        <v>-2.7097980077280828E-2</v>
      </c>
      <c r="P1394" s="29"/>
      <c r="Q1394" s="83">
        <f>+C1394-15018.5</f>
        <v>35735.434999999998</v>
      </c>
    </row>
    <row r="1395" spans="1:33" x14ac:dyDescent="0.2">
      <c r="A1395" s="26" t="s">
        <v>315</v>
      </c>
      <c r="B1395" s="27" t="s">
        <v>52</v>
      </c>
      <c r="C1395" s="26">
        <v>50753.936000000002</v>
      </c>
      <c r="D1395" s="2"/>
      <c r="E1395" s="29">
        <f>(C1395-C$7)/C$8</f>
        <v>8492.9655662502028</v>
      </c>
      <c r="F1395" s="29">
        <f>ROUND(2*E1395,0)/2</f>
        <v>8493</v>
      </c>
      <c r="G1395" s="28">
        <f>C1395-(C$7+C$8*F1395)</f>
        <v>-3.3453600000939332E-2</v>
      </c>
      <c r="H1395" s="29"/>
      <c r="I1395" s="29">
        <f>G1395</f>
        <v>-3.3453600000939332E-2</v>
      </c>
      <c r="J1395" s="29"/>
      <c r="K1395" s="29"/>
      <c r="L1395" s="29"/>
      <c r="N1395" s="29"/>
      <c r="O1395" s="29">
        <f ca="1">+C$11+C$12*F1395</f>
        <v>-2.7097980077280828E-2</v>
      </c>
      <c r="P1395" s="29"/>
      <c r="Q1395" s="83">
        <f>+C1395-15018.5</f>
        <v>35735.436000000002</v>
      </c>
      <c r="AB1395" s="1" t="s">
        <v>325</v>
      </c>
      <c r="AE1395" s="1" t="s">
        <v>344</v>
      </c>
      <c r="AG1395" s="1" t="s">
        <v>241</v>
      </c>
    </row>
    <row r="1396" spans="1:33" x14ac:dyDescent="0.2">
      <c r="A1396" s="26" t="s">
        <v>315</v>
      </c>
      <c r="B1396" s="27" t="s">
        <v>52</v>
      </c>
      <c r="C1396" s="26">
        <v>50753.936999999998</v>
      </c>
      <c r="D1396" s="2"/>
      <c r="E1396" s="29">
        <f>(C1396-C$7)/C$8</f>
        <v>8492.9665955489818</v>
      </c>
      <c r="F1396" s="29">
        <f>ROUND(2*E1396,0)/2</f>
        <v>8493</v>
      </c>
      <c r="G1396" s="28">
        <f>C1396-(C$7+C$8*F1396)</f>
        <v>-3.2453600004373584E-2</v>
      </c>
      <c r="H1396" s="29"/>
      <c r="I1396" s="29">
        <f>G1396</f>
        <v>-3.2453600004373584E-2</v>
      </c>
      <c r="J1396" s="29"/>
      <c r="K1396" s="29"/>
      <c r="L1396" s="29"/>
      <c r="N1396" s="29"/>
      <c r="O1396" s="29">
        <f ca="1">+C$11+C$12*F1396</f>
        <v>-2.7097980077280828E-2</v>
      </c>
      <c r="P1396" s="29"/>
      <c r="Q1396" s="83">
        <f>+C1396-15018.5</f>
        <v>35735.436999999998</v>
      </c>
    </row>
    <row r="1397" spans="1:33" x14ac:dyDescent="0.2">
      <c r="A1397" s="26" t="s">
        <v>315</v>
      </c>
      <c r="B1397" s="27" t="s">
        <v>52</v>
      </c>
      <c r="C1397" s="26">
        <v>50753.938000000002</v>
      </c>
      <c r="D1397" s="2"/>
      <c r="E1397" s="29">
        <f>(C1397-C$7)/C$8</f>
        <v>8492.9676248477699</v>
      </c>
      <c r="F1397" s="29">
        <f>ROUND(2*E1397,0)/2</f>
        <v>8493</v>
      </c>
      <c r="G1397" s="28">
        <f>C1397-(C$7+C$8*F1397)</f>
        <v>-3.1453600000531878E-2</v>
      </c>
      <c r="H1397" s="29"/>
      <c r="I1397" s="29">
        <f>G1397</f>
        <v>-3.1453600000531878E-2</v>
      </c>
      <c r="J1397" s="29"/>
      <c r="K1397" s="29"/>
      <c r="L1397" s="29"/>
      <c r="N1397" s="29"/>
      <c r="O1397" s="29">
        <f ca="1">+C$11+C$12*F1397</f>
        <v>-2.7097980077280828E-2</v>
      </c>
      <c r="P1397" s="29"/>
      <c r="Q1397" s="83">
        <f>+C1397-15018.5</f>
        <v>35735.438000000002</v>
      </c>
      <c r="AB1397" s="1" t="s">
        <v>236</v>
      </c>
      <c r="AC1397" s="1">
        <v>8</v>
      </c>
      <c r="AE1397" s="1" t="s">
        <v>133</v>
      </c>
      <c r="AG1397" s="1" t="s">
        <v>134</v>
      </c>
    </row>
    <row r="1398" spans="1:33" x14ac:dyDescent="0.2">
      <c r="A1398" s="26" t="s">
        <v>315</v>
      </c>
      <c r="B1398" s="27" t="s">
        <v>52</v>
      </c>
      <c r="C1398" s="26">
        <v>50753.938000000002</v>
      </c>
      <c r="D1398" s="2"/>
      <c r="E1398" s="29">
        <f>(C1398-C$7)/C$8</f>
        <v>8492.9676248477699</v>
      </c>
      <c r="F1398" s="29">
        <f>ROUND(2*E1398,0)/2</f>
        <v>8493</v>
      </c>
      <c r="G1398" s="28">
        <f>C1398-(C$7+C$8*F1398)</f>
        <v>-3.1453600000531878E-2</v>
      </c>
      <c r="H1398" s="29"/>
      <c r="I1398" s="29">
        <f>G1398</f>
        <v>-3.1453600000531878E-2</v>
      </c>
      <c r="J1398" s="29"/>
      <c r="K1398" s="29"/>
      <c r="L1398" s="29"/>
      <c r="N1398" s="29"/>
      <c r="O1398" s="29">
        <f ca="1">+C$11+C$12*F1398</f>
        <v>-2.7097980077280828E-2</v>
      </c>
      <c r="P1398" s="29"/>
      <c r="Q1398" s="83">
        <f>+C1398-15018.5</f>
        <v>35735.438000000002</v>
      </c>
    </row>
    <row r="1399" spans="1:33" x14ac:dyDescent="0.2">
      <c r="A1399" s="26" t="s">
        <v>315</v>
      </c>
      <c r="B1399" s="27" t="s">
        <v>52</v>
      </c>
      <c r="C1399" s="26">
        <v>50753.94</v>
      </c>
      <c r="D1399" s="2"/>
      <c r="E1399" s="29">
        <f>(C1399-C$7)/C$8</f>
        <v>8492.9696834453389</v>
      </c>
      <c r="F1399" s="29">
        <f>ROUND(2*E1399,0)/2</f>
        <v>8493</v>
      </c>
      <c r="G1399" s="28">
        <f>C1399-(C$7+C$8*F1399)</f>
        <v>-2.9453600000124425E-2</v>
      </c>
      <c r="H1399" s="29"/>
      <c r="I1399" s="29">
        <f>G1399</f>
        <v>-2.9453600000124425E-2</v>
      </c>
      <c r="J1399" s="29"/>
      <c r="K1399" s="29"/>
      <c r="L1399" s="29"/>
      <c r="N1399" s="29"/>
      <c r="O1399" s="29">
        <f ca="1">+C$11+C$12*F1399</f>
        <v>-2.7097980077280828E-2</v>
      </c>
      <c r="P1399" s="29"/>
      <c r="Q1399" s="83">
        <f>+C1399-15018.5</f>
        <v>35735.440000000002</v>
      </c>
    </row>
    <row r="1400" spans="1:33" x14ac:dyDescent="0.2">
      <c r="A1400" s="26" t="s">
        <v>315</v>
      </c>
      <c r="B1400" s="27" t="s">
        <v>52</v>
      </c>
      <c r="C1400" s="26">
        <v>50753.942000000003</v>
      </c>
      <c r="D1400" s="2"/>
      <c r="E1400" s="29">
        <f>(C1400-C$7)/C$8</f>
        <v>8492.9717420429079</v>
      </c>
      <c r="F1400" s="29">
        <f>ROUND(2*E1400,0)/2</f>
        <v>8493</v>
      </c>
      <c r="G1400" s="28">
        <f>C1400-(C$7+C$8*F1400)</f>
        <v>-2.7453599999716971E-2</v>
      </c>
      <c r="H1400" s="29"/>
      <c r="I1400" s="29">
        <f>G1400</f>
        <v>-2.7453599999716971E-2</v>
      </c>
      <c r="J1400" s="29"/>
      <c r="K1400" s="29"/>
      <c r="L1400" s="29"/>
      <c r="N1400" s="29"/>
      <c r="O1400" s="29">
        <f ca="1">+C$11+C$12*F1400</f>
        <v>-2.7097980077280828E-2</v>
      </c>
      <c r="P1400" s="29"/>
      <c r="Q1400" s="83">
        <f>+C1400-15018.5</f>
        <v>35735.442000000003</v>
      </c>
    </row>
    <row r="1401" spans="1:33" x14ac:dyDescent="0.2">
      <c r="A1401" s="29" t="s">
        <v>334</v>
      </c>
      <c r="B1401" s="29"/>
      <c r="C1401" s="28">
        <v>50762.684000000001</v>
      </c>
      <c r="D1401" s="28"/>
      <c r="E1401" s="1">
        <f>(C1401-C$7)/C$8</f>
        <v>8501.9698720128745</v>
      </c>
      <c r="F1401" s="1">
        <f>ROUND(2*E1401,0)/2</f>
        <v>8502</v>
      </c>
      <c r="G1401" s="2">
        <f>C1401-(C$7+C$8*F1401)</f>
        <v>-2.9270399994857144E-2</v>
      </c>
      <c r="I1401" s="1">
        <f>+G1401</f>
        <v>-2.9270399994857144E-2</v>
      </c>
      <c r="Q1401" s="84">
        <f>+C1401-15018.5</f>
        <v>35744.184000000001</v>
      </c>
    </row>
    <row r="1402" spans="1:33" x14ac:dyDescent="0.2">
      <c r="A1402" s="29" t="s">
        <v>334</v>
      </c>
      <c r="B1402" s="29"/>
      <c r="C1402" s="28">
        <v>50764.629000000001</v>
      </c>
      <c r="D1402" s="28"/>
      <c r="E1402" s="1">
        <f>(C1402-C$7)/C$8</f>
        <v>8503.9718581478082</v>
      </c>
      <c r="F1402" s="1">
        <f>ROUND(2*E1402,0)/2</f>
        <v>8504</v>
      </c>
      <c r="G1402" s="2">
        <f>C1402-(C$7+C$8*F1402)</f>
        <v>-2.7340799999365117E-2</v>
      </c>
      <c r="I1402" s="1">
        <f>+G1402</f>
        <v>-2.7340799999365117E-2</v>
      </c>
      <c r="J1402" s="29"/>
      <c r="Q1402" s="84">
        <f>+C1402-15018.5</f>
        <v>35746.129000000001</v>
      </c>
    </row>
    <row r="1403" spans="1:33" x14ac:dyDescent="0.2">
      <c r="A1403" s="29" t="s">
        <v>334</v>
      </c>
      <c r="B1403" s="29"/>
      <c r="C1403" s="28">
        <v>50768.514999999999</v>
      </c>
      <c r="D1403" s="28"/>
      <c r="E1403" s="1">
        <f>(C1403-C$7)/C$8</f>
        <v>8507.9717132225378</v>
      </c>
      <c r="F1403" s="1">
        <f>ROUND(2*E1403,0)/2</f>
        <v>8508</v>
      </c>
      <c r="G1403" s="2">
        <f>C1403-(C$7+C$8*F1403)</f>
        <v>-2.7481600001920015E-2</v>
      </c>
      <c r="I1403" s="1">
        <f>+G1403</f>
        <v>-2.7481600001920015E-2</v>
      </c>
      <c r="Q1403" s="84">
        <f>+C1403-15018.5</f>
        <v>35750.014999999999</v>
      </c>
      <c r="AB1403" s="1" t="s">
        <v>236</v>
      </c>
      <c r="AG1403" s="1" t="s">
        <v>241</v>
      </c>
    </row>
    <row r="1404" spans="1:33" x14ac:dyDescent="0.2">
      <c r="A1404" s="29" t="s">
        <v>340</v>
      </c>
      <c r="B1404" s="29"/>
      <c r="C1404" s="28">
        <v>50773.366900000001</v>
      </c>
      <c r="D1404" s="28">
        <v>2.0000000000000001E-4</v>
      </c>
      <c r="E1404" s="1">
        <f>(C1404-C$7)/C$8</f>
        <v>8512.9657679927641</v>
      </c>
      <c r="F1404" s="1">
        <f>ROUND(2*E1404,0)/2</f>
        <v>8513</v>
      </c>
      <c r="G1404" s="2">
        <f>C1404-(C$7+C$8*F1404)</f>
        <v>-3.3257600000069942E-2</v>
      </c>
      <c r="J1404" s="1">
        <f>G1404</f>
        <v>-3.3257600000069942E-2</v>
      </c>
      <c r="Q1404" s="84">
        <f>+C1404-15018.5</f>
        <v>35754.866900000001</v>
      </c>
    </row>
    <row r="1405" spans="1:33" x14ac:dyDescent="0.2">
      <c r="A1405" s="29" t="s">
        <v>341</v>
      </c>
      <c r="B1405" s="29"/>
      <c r="C1405" s="28">
        <v>50773.366900000001</v>
      </c>
      <c r="D1405" s="28"/>
      <c r="E1405" s="1">
        <f>(C1405-C$7)/C$8</f>
        <v>8512.9657679927641</v>
      </c>
      <c r="F1405" s="1">
        <f>ROUND(2*E1405,0)/2</f>
        <v>8513</v>
      </c>
      <c r="G1405" s="2">
        <f>C1405-(C$7+C$8*F1405)</f>
        <v>-3.3257600000069942E-2</v>
      </c>
      <c r="J1405" s="29">
        <f>G1405</f>
        <v>-3.3257600000069942E-2</v>
      </c>
      <c r="Q1405" s="84">
        <f>+C1405-15018.5</f>
        <v>35754.866900000001</v>
      </c>
    </row>
    <row r="1406" spans="1:33" x14ac:dyDescent="0.2">
      <c r="A1406" s="29" t="s">
        <v>343</v>
      </c>
      <c r="B1406" s="29"/>
      <c r="C1406" s="28">
        <v>50774.345000000001</v>
      </c>
      <c r="D1406" s="28">
        <v>5.0000000000000001E-3</v>
      </c>
      <c r="E1406" s="1">
        <f>(C1406-C$7)/C$8</f>
        <v>8513.9725251334203</v>
      </c>
      <c r="F1406" s="1">
        <f>ROUND(2*E1406,0)/2</f>
        <v>8514</v>
      </c>
      <c r="G1406" s="2">
        <f>C1406-(C$7+C$8*F1406)</f>
        <v>-2.6692799998272676E-2</v>
      </c>
      <c r="I1406" s="1">
        <f>G1406</f>
        <v>-2.6692799998272676E-2</v>
      </c>
      <c r="Q1406" s="84">
        <f>+C1406-15018.5</f>
        <v>35755.845000000001</v>
      </c>
    </row>
    <row r="1407" spans="1:33" x14ac:dyDescent="0.2">
      <c r="A1407" s="29" t="s">
        <v>334</v>
      </c>
      <c r="B1407" s="29"/>
      <c r="C1407" s="28">
        <v>50798.63</v>
      </c>
      <c r="D1407" s="28"/>
      <c r="E1407" s="1">
        <f>(C1407-C$7)/C$8</f>
        <v>8538.9690461035261</v>
      </c>
      <c r="F1407" s="1">
        <f>ROUND(2*E1407,0)/2</f>
        <v>8539</v>
      </c>
      <c r="G1407" s="2">
        <f>C1407-(C$7+C$8*F1407)</f>
        <v>-3.0072800000198185E-2</v>
      </c>
      <c r="I1407" s="1">
        <f>+G1407</f>
        <v>-3.0072800000198185E-2</v>
      </c>
      <c r="Q1407" s="84">
        <f>+C1407-15018.5</f>
        <v>35780.129999999997</v>
      </c>
    </row>
    <row r="1408" spans="1:33" x14ac:dyDescent="0.2">
      <c r="A1408" s="29" t="s">
        <v>334</v>
      </c>
      <c r="B1408" s="29"/>
      <c r="C1408" s="28">
        <v>50798.631999999998</v>
      </c>
      <c r="D1408" s="28"/>
      <c r="E1408" s="1">
        <f>(C1408-C$7)/C$8</f>
        <v>8538.9711047010951</v>
      </c>
      <c r="F1408" s="1">
        <f>ROUND(2*E1408,0)/2</f>
        <v>8539</v>
      </c>
      <c r="G1408" s="2">
        <f>C1408-(C$7+C$8*F1408)</f>
        <v>-2.8072799999790732E-2</v>
      </c>
      <c r="I1408" s="1">
        <f>+G1408</f>
        <v>-2.8072799999790732E-2</v>
      </c>
      <c r="O1408" s="1">
        <f ca="1">+C$11+C$12*F1408</f>
        <v>-2.7517098689782998E-2</v>
      </c>
      <c r="Q1408" s="84">
        <f>+C1408-15018.5</f>
        <v>35780.131999999998</v>
      </c>
    </row>
    <row r="1409" spans="1:17" x14ac:dyDescent="0.2">
      <c r="A1409" s="29" t="s">
        <v>334</v>
      </c>
      <c r="B1409" s="29"/>
      <c r="C1409" s="28">
        <v>50799.6</v>
      </c>
      <c r="D1409" s="28"/>
      <c r="E1409" s="1">
        <f>(C1409-C$7)/C$8</f>
        <v>8539.9674659240354</v>
      </c>
      <c r="F1409" s="1">
        <f>ROUND(2*E1409,0)/2</f>
        <v>8540</v>
      </c>
      <c r="G1409" s="2">
        <f>C1409-(C$7+C$8*F1409)</f>
        <v>-3.1607999997504521E-2</v>
      </c>
      <c r="I1409" s="1">
        <f>+G1409</f>
        <v>-3.1607999997504521E-2</v>
      </c>
      <c r="O1409" s="1">
        <f ca="1">+C$11+C$12*F1409</f>
        <v>-2.7526209963967832E-2</v>
      </c>
      <c r="Q1409" s="84">
        <f>+C1409-15018.5</f>
        <v>35781.1</v>
      </c>
    </row>
    <row r="1410" spans="1:17" x14ac:dyDescent="0.2">
      <c r="A1410" s="29" t="s">
        <v>334</v>
      </c>
      <c r="B1410" s="29"/>
      <c r="C1410" s="28">
        <v>50800.571000000004</v>
      </c>
      <c r="D1410" s="28"/>
      <c r="E1410" s="1">
        <f>(C1410-C$7)/C$8</f>
        <v>8540.966915043331</v>
      </c>
      <c r="F1410" s="1">
        <f>ROUND(2*E1410,0)/2</f>
        <v>8541</v>
      </c>
      <c r="G1410" s="2">
        <f>C1410-(C$7+C$8*F1410)</f>
        <v>-3.2143199998245109E-2</v>
      </c>
      <c r="I1410" s="1">
        <f>+G1410</f>
        <v>-3.2143199998245109E-2</v>
      </c>
      <c r="O1410" s="1">
        <f ca="1">+C$11+C$12*F1410</f>
        <v>-2.7535321238152666E-2</v>
      </c>
      <c r="Q1410" s="84">
        <f>+C1410-15018.5</f>
        <v>35782.071000000004</v>
      </c>
    </row>
    <row r="1411" spans="1:17" x14ac:dyDescent="0.2">
      <c r="A1411" s="29" t="s">
        <v>334</v>
      </c>
      <c r="B1411" s="29"/>
      <c r="C1411" s="28">
        <v>50802.516000000003</v>
      </c>
      <c r="D1411" s="28"/>
      <c r="E1411" s="1">
        <f>(C1411-C$7)/C$8</f>
        <v>8542.9689011782648</v>
      </c>
      <c r="F1411" s="1">
        <f>ROUND(2*E1411,0)/2</f>
        <v>8543</v>
      </c>
      <c r="G1411" s="2">
        <f>C1411-(C$7+C$8*F1411)</f>
        <v>-3.0213599995477125E-2</v>
      </c>
      <c r="I1411" s="1">
        <f>+G1411</f>
        <v>-3.0213599995477125E-2</v>
      </c>
      <c r="O1411" s="1">
        <f ca="1">+C$11+C$12*F1411</f>
        <v>-2.7553543786522319E-2</v>
      </c>
      <c r="Q1411" s="84">
        <f>+C1411-15018.5</f>
        <v>35784.016000000003</v>
      </c>
    </row>
    <row r="1412" spans="1:17" x14ac:dyDescent="0.2">
      <c r="A1412" s="29" t="s">
        <v>342</v>
      </c>
      <c r="B1412" s="29"/>
      <c r="C1412" s="28">
        <v>50809.32</v>
      </c>
      <c r="D1412" s="28"/>
      <c r="E1412" s="1">
        <f>(C1412-C$7)/C$8</f>
        <v>8549.9722501047836</v>
      </c>
      <c r="F1412" s="1">
        <f>ROUND(2*E1412,0)/2</f>
        <v>8550</v>
      </c>
      <c r="G1412" s="2">
        <f>C1412-(C$7+C$8*F1412)</f>
        <v>-2.6959999995597173E-2</v>
      </c>
      <c r="I1412" s="1">
        <f>G1412</f>
        <v>-2.6959999995597173E-2</v>
      </c>
      <c r="O1412" s="1">
        <f ca="1">+C$11+C$12*F1412</f>
        <v>-2.7617322705816127E-2</v>
      </c>
      <c r="Q1412" s="84">
        <f>+C1412-15018.5</f>
        <v>35790.82</v>
      </c>
    </row>
    <row r="1413" spans="1:17" x14ac:dyDescent="0.2">
      <c r="A1413" s="26" t="s">
        <v>315</v>
      </c>
      <c r="B1413" s="27" t="s">
        <v>52</v>
      </c>
      <c r="C1413" s="26">
        <v>50819.027999999998</v>
      </c>
      <c r="D1413" s="2"/>
      <c r="E1413" s="29">
        <f>(C1413-C$7)/C$8</f>
        <v>8559.9646827001234</v>
      </c>
      <c r="F1413" s="29">
        <f>ROUND(2*E1413,0)/2</f>
        <v>8560</v>
      </c>
      <c r="G1413" s="28">
        <f>C1413-(C$7+C$8*F1413)</f>
        <v>-3.4311999996134546E-2</v>
      </c>
      <c r="H1413" s="29"/>
      <c r="I1413" s="29">
        <f>G1413</f>
        <v>-3.4311999996134546E-2</v>
      </c>
      <c r="J1413" s="29"/>
      <c r="K1413" s="29"/>
      <c r="L1413" s="29"/>
      <c r="N1413" s="29"/>
      <c r="O1413" s="29">
        <f ca="1">+C$11+C$12*F1413</f>
        <v>-2.7708435447664437E-2</v>
      </c>
      <c r="P1413" s="29"/>
      <c r="Q1413" s="83">
        <f>+C1413-15018.5</f>
        <v>35800.527999999998</v>
      </c>
    </row>
    <row r="1414" spans="1:17" x14ac:dyDescent="0.2">
      <c r="A1414" s="26" t="s">
        <v>338</v>
      </c>
      <c r="B1414" s="27" t="s">
        <v>52</v>
      </c>
      <c r="C1414" s="26">
        <v>50845.259400000003</v>
      </c>
      <c r="D1414" s="2"/>
      <c r="E1414" s="29">
        <f>(C1414-C$7)/C$8</f>
        <v>8586.9646308234678</v>
      </c>
      <c r="F1414" s="29">
        <f>ROUND(2*E1414,0)/2</f>
        <v>8587</v>
      </c>
      <c r="G1414" s="28">
        <f>C1414-(C$7+C$8*F1414)</f>
        <v>-3.4362399994279258E-2</v>
      </c>
      <c r="H1414" s="29"/>
      <c r="I1414" s="29"/>
      <c r="J1414" s="29">
        <f>G1414</f>
        <v>-3.4362399994279258E-2</v>
      </c>
      <c r="K1414" s="29"/>
      <c r="L1414" s="29"/>
      <c r="N1414" s="29"/>
      <c r="O1414" s="29">
        <f ca="1">+C$11+C$12*F1414</f>
        <v>-2.7954439850654836E-2</v>
      </c>
      <c r="P1414" s="29"/>
      <c r="Q1414" s="83">
        <f>+C1414-15018.5</f>
        <v>35826.759400000003</v>
      </c>
    </row>
    <row r="1415" spans="1:17" x14ac:dyDescent="0.2">
      <c r="A1415" s="26" t="s">
        <v>338</v>
      </c>
      <c r="B1415" s="27" t="s">
        <v>52</v>
      </c>
      <c r="C1415" s="26">
        <v>50845.2601</v>
      </c>
      <c r="D1415" s="2"/>
      <c r="E1415" s="29">
        <f>(C1415-C$7)/C$8</f>
        <v>8586.9653513326139</v>
      </c>
      <c r="F1415" s="29">
        <f>ROUND(2*E1415,0)/2</f>
        <v>8587</v>
      </c>
      <c r="G1415" s="28">
        <f>C1415-(C$7+C$8*F1415)</f>
        <v>-3.366239999741083E-2</v>
      </c>
      <c r="H1415" s="29"/>
      <c r="I1415" s="29"/>
      <c r="J1415" s="29">
        <f>G1415</f>
        <v>-3.366239999741083E-2</v>
      </c>
      <c r="K1415" s="29"/>
      <c r="L1415" s="29"/>
      <c r="N1415" s="29"/>
      <c r="O1415" s="29">
        <f ca="1">+C$11+C$12*F1415</f>
        <v>-2.7954439850654836E-2</v>
      </c>
      <c r="P1415" s="29"/>
      <c r="Q1415" s="83">
        <f>+C1415-15018.5</f>
        <v>35826.7601</v>
      </c>
    </row>
    <row r="1416" spans="1:17" x14ac:dyDescent="0.2">
      <c r="A1416" s="26" t="s">
        <v>338</v>
      </c>
      <c r="B1416" s="27" t="s">
        <v>52</v>
      </c>
      <c r="C1416" s="26">
        <v>50845.261500000001</v>
      </c>
      <c r="D1416" s="2"/>
      <c r="E1416" s="29">
        <f>(C1416-C$7)/C$8</f>
        <v>8586.9667923509132</v>
      </c>
      <c r="F1416" s="29">
        <f>ROUND(2*E1416,0)/2</f>
        <v>8587</v>
      </c>
      <c r="G1416" s="28">
        <f>C1416-(C$7+C$8*F1416)</f>
        <v>-3.2262399996398017E-2</v>
      </c>
      <c r="H1416" s="29"/>
      <c r="I1416" s="29"/>
      <c r="J1416" s="29">
        <f>G1416</f>
        <v>-3.2262399996398017E-2</v>
      </c>
      <c r="K1416" s="29"/>
      <c r="L1416" s="29"/>
      <c r="N1416" s="29"/>
      <c r="O1416" s="29">
        <f ca="1">+C$11+C$12*F1416</f>
        <v>-2.7954439850654836E-2</v>
      </c>
      <c r="P1416" s="29"/>
      <c r="Q1416" s="83">
        <f>+C1416-15018.5</f>
        <v>35826.761500000001</v>
      </c>
    </row>
    <row r="1417" spans="1:17" x14ac:dyDescent="0.2">
      <c r="A1417" s="29" t="s">
        <v>334</v>
      </c>
      <c r="B1417" s="29"/>
      <c r="C1417" s="28">
        <v>50869.548999999999</v>
      </c>
      <c r="D1417" s="28"/>
      <c r="E1417" s="1">
        <f>(C1417-C$7)/C$8</f>
        <v>8611.9658865679812</v>
      </c>
      <c r="F1417" s="1">
        <f>ROUND(2*E1417,0)/2</f>
        <v>8612</v>
      </c>
      <c r="G1417" s="2">
        <f>C1417-(C$7+C$8*F1417)</f>
        <v>-3.3142400003271177E-2</v>
      </c>
      <c r="I1417" s="1">
        <f>+G1417</f>
        <v>-3.3142400003271177E-2</v>
      </c>
      <c r="O1417" s="1">
        <f ca="1">+C$11+C$12*F1417</f>
        <v>-2.8182221705275581E-2</v>
      </c>
      <c r="Q1417" s="84">
        <f>+C1417-15018.5</f>
        <v>35851.048999999999</v>
      </c>
    </row>
    <row r="1418" spans="1:17" x14ac:dyDescent="0.2">
      <c r="A1418" s="26" t="s">
        <v>338</v>
      </c>
      <c r="B1418" s="27" t="s">
        <v>52</v>
      </c>
      <c r="C1418" s="26">
        <v>51041.501400000001</v>
      </c>
      <c r="D1418" s="2"/>
      <c r="E1418" s="29">
        <f>(C1418-C$7)/C$8</f>
        <v>8788.9562827986083</v>
      </c>
      <c r="F1418" s="29">
        <f>ROUND(2*E1418,0)/2</f>
        <v>8789</v>
      </c>
      <c r="G1418" s="28">
        <f>C1418-(C$7+C$8*F1418)</f>
        <v>-4.2472799999814015E-2</v>
      </c>
      <c r="H1418" s="29"/>
      <c r="I1418" s="29"/>
      <c r="J1418" s="29">
        <f>G1418</f>
        <v>-4.2472799999814015E-2</v>
      </c>
      <c r="K1418" s="29"/>
      <c r="L1418" s="29"/>
      <c r="N1418" s="29"/>
      <c r="O1418" s="29">
        <f ca="1">+C$11+C$12*F1418</f>
        <v>-2.9794917235990495E-2</v>
      </c>
      <c r="P1418" s="29"/>
      <c r="Q1418" s="83">
        <f>+C1418-15018.5</f>
        <v>36023.001400000001</v>
      </c>
    </row>
    <row r="1419" spans="1:17" x14ac:dyDescent="0.2">
      <c r="A1419" s="26" t="s">
        <v>338</v>
      </c>
      <c r="B1419" s="27" t="s">
        <v>52</v>
      </c>
      <c r="C1419" s="26">
        <v>51041.511200000001</v>
      </c>
      <c r="D1419" s="2"/>
      <c r="E1419" s="29">
        <f>(C1419-C$7)/C$8</f>
        <v>8788.9663699266912</v>
      </c>
      <c r="F1419" s="29">
        <f>ROUND(2*E1419,0)/2</f>
        <v>8789</v>
      </c>
      <c r="G1419" s="28">
        <f>C1419-(C$7+C$8*F1419)</f>
        <v>-3.2672800000000279E-2</v>
      </c>
      <c r="H1419" s="29"/>
      <c r="I1419" s="29"/>
      <c r="J1419" s="29">
        <f>G1419</f>
        <v>-3.2672800000000279E-2</v>
      </c>
      <c r="K1419" s="29"/>
      <c r="L1419" s="29"/>
      <c r="N1419" s="29"/>
      <c r="O1419" s="29">
        <f ca="1">+C$11+C$12*F1419</f>
        <v>-2.9794917235990495E-2</v>
      </c>
      <c r="P1419" s="29"/>
      <c r="Q1419" s="83">
        <f>+C1419-15018.5</f>
        <v>36023.011200000001</v>
      </c>
    </row>
    <row r="1420" spans="1:17" x14ac:dyDescent="0.2">
      <c r="A1420" s="26" t="s">
        <v>338</v>
      </c>
      <c r="B1420" s="27" t="s">
        <v>52</v>
      </c>
      <c r="C1420" s="26">
        <v>51041.5216</v>
      </c>
      <c r="D1420" s="2"/>
      <c r="E1420" s="29">
        <f>(C1420-C$7)/C$8</f>
        <v>8788.9770746340455</v>
      </c>
      <c r="F1420" s="29">
        <f>ROUND(2*E1420,0)/2</f>
        <v>8789</v>
      </c>
      <c r="G1420" s="28">
        <f>C1420-(C$7+C$8*F1420)</f>
        <v>-2.2272800000791904E-2</v>
      </c>
      <c r="H1420" s="29"/>
      <c r="I1420" s="29"/>
      <c r="J1420" s="29">
        <f>G1420</f>
        <v>-2.2272800000791904E-2</v>
      </c>
      <c r="K1420" s="29"/>
      <c r="L1420" s="29"/>
      <c r="N1420" s="29"/>
      <c r="O1420" s="29">
        <f ca="1">+C$11+C$12*F1420</f>
        <v>-2.9794917235990495E-2</v>
      </c>
      <c r="P1420" s="29"/>
      <c r="Q1420" s="83">
        <f>+C1420-15018.5</f>
        <v>36023.0216</v>
      </c>
    </row>
    <row r="1421" spans="1:17" x14ac:dyDescent="0.2">
      <c r="A1421" s="26" t="s">
        <v>338</v>
      </c>
      <c r="B1421" s="27" t="s">
        <v>52</v>
      </c>
      <c r="C1421" s="26">
        <v>51042.486900000004</v>
      </c>
      <c r="D1421" s="2"/>
      <c r="E1421" s="29">
        <f>(C1421-C$7)/C$8</f>
        <v>8789.9706567502708</v>
      </c>
      <c r="F1421" s="29">
        <f>ROUND(2*E1421,0)/2</f>
        <v>8790</v>
      </c>
      <c r="G1421" s="28">
        <f>C1421-(C$7+C$8*F1421)</f>
        <v>-2.8507999995781574E-2</v>
      </c>
      <c r="H1421" s="29"/>
      <c r="I1421" s="29"/>
      <c r="J1421" s="29">
        <f>G1421</f>
        <v>-2.8507999995781574E-2</v>
      </c>
      <c r="K1421" s="29"/>
      <c r="L1421" s="29"/>
      <c r="N1421" s="29"/>
      <c r="O1421" s="29">
        <f ca="1">+C$11+C$12*F1421</f>
        <v>-2.9804028510175315E-2</v>
      </c>
      <c r="P1421" s="29"/>
      <c r="Q1421" s="83">
        <f>+C1421-15018.5</f>
        <v>36023.986900000004</v>
      </c>
    </row>
    <row r="1422" spans="1:17" x14ac:dyDescent="0.2">
      <c r="A1422" s="26" t="s">
        <v>338</v>
      </c>
      <c r="B1422" s="27" t="s">
        <v>52</v>
      </c>
      <c r="C1422" s="26">
        <v>51042.4882</v>
      </c>
      <c r="D1422" s="2"/>
      <c r="E1422" s="29">
        <f>(C1422-C$7)/C$8</f>
        <v>8789.9719948386864</v>
      </c>
      <c r="F1422" s="29">
        <f>ROUND(2*E1422,0)/2</f>
        <v>8790</v>
      </c>
      <c r="G1422" s="28">
        <f>C1422-(C$7+C$8*F1422)</f>
        <v>-2.7207999999518506E-2</v>
      </c>
      <c r="H1422" s="29"/>
      <c r="I1422" s="29"/>
      <c r="J1422" s="29">
        <f>G1422</f>
        <v>-2.7207999999518506E-2</v>
      </c>
      <c r="K1422" s="29"/>
      <c r="L1422" s="29"/>
      <c r="N1422" s="29"/>
      <c r="O1422" s="29">
        <f ca="1">+C$11+C$12*F1422</f>
        <v>-2.9804028510175315E-2</v>
      </c>
      <c r="P1422" s="29"/>
      <c r="Q1422" s="83">
        <f>+C1422-15018.5</f>
        <v>36023.9882</v>
      </c>
    </row>
    <row r="1423" spans="1:17" x14ac:dyDescent="0.2">
      <c r="A1423" s="29" t="s">
        <v>334</v>
      </c>
      <c r="B1423" s="29"/>
      <c r="C1423" s="28">
        <v>51069.686000000002</v>
      </c>
      <c r="D1423" s="28"/>
      <c r="E1423" s="1">
        <f>(C1423-C$7)/C$8</f>
        <v>8817.9666573069135</v>
      </c>
      <c r="F1423" s="1">
        <f>ROUND(2*E1423,0)/2</f>
        <v>8818</v>
      </c>
      <c r="G1423" s="2">
        <f>C1423-(C$7+C$8*F1423)</f>
        <v>-3.2393599998613354E-2</v>
      </c>
      <c r="I1423" s="1">
        <f>+G1423</f>
        <v>-3.2393599998613354E-2</v>
      </c>
      <c r="J1423" s="29"/>
      <c r="O1423" s="1">
        <f ca="1">+C$11+C$12*F1423</f>
        <v>-3.0059144187350562E-2</v>
      </c>
      <c r="Q1423" s="84">
        <f>+C1423-15018.5</f>
        <v>36051.186000000002</v>
      </c>
    </row>
    <row r="1424" spans="1:17" x14ac:dyDescent="0.2">
      <c r="A1424" s="26" t="s">
        <v>345</v>
      </c>
      <c r="B1424" s="27" t="s">
        <v>52</v>
      </c>
      <c r="C1424" s="26">
        <v>51075.510999999999</v>
      </c>
      <c r="D1424" s="2"/>
      <c r="E1424" s="29">
        <f>(C1424-C$7)/C$8</f>
        <v>8823.9623227238717</v>
      </c>
      <c r="F1424" s="29">
        <f>ROUND(2*E1424,0)/2</f>
        <v>8824</v>
      </c>
      <c r="G1424" s="28">
        <f>C1424-(C$7+C$8*F1424)</f>
        <v>-3.6604799999622628E-2</v>
      </c>
      <c r="H1424" s="29"/>
      <c r="I1424" s="29">
        <f>G1424</f>
        <v>-3.6604799999622628E-2</v>
      </c>
      <c r="J1424" s="29"/>
      <c r="K1424" s="29"/>
      <c r="L1424" s="29"/>
      <c r="N1424" s="29"/>
      <c r="O1424" s="29">
        <f ca="1">+C$11+C$12*F1424</f>
        <v>-3.0113811832459536E-2</v>
      </c>
      <c r="P1424" s="29"/>
      <c r="Q1424" s="83">
        <f>+C1424-15018.5</f>
        <v>36057.010999999999</v>
      </c>
    </row>
    <row r="1425" spans="1:17" x14ac:dyDescent="0.2">
      <c r="A1425" s="29" t="s">
        <v>346</v>
      </c>
      <c r="B1425" s="29"/>
      <c r="C1425" s="28">
        <v>51081.342299999997</v>
      </c>
      <c r="D1425" s="28"/>
      <c r="E1425" s="1">
        <f>(C1425-C$7)/C$8</f>
        <v>8829.9644727231698</v>
      </c>
      <c r="F1425" s="1">
        <f>ROUND(2*E1425,0)/2</f>
        <v>8830</v>
      </c>
      <c r="G1425" s="2">
        <f>C1425-(C$7+C$8*F1425)</f>
        <v>-3.4515999999712221E-2</v>
      </c>
      <c r="J1425" s="29">
        <f>G1425</f>
        <v>-3.4515999999712221E-2</v>
      </c>
      <c r="O1425" s="1">
        <f ca="1">+C$11+C$12*F1425</f>
        <v>-3.0168479477568524E-2</v>
      </c>
      <c r="Q1425" s="84">
        <f>+C1425-15018.5</f>
        <v>36062.842299999997</v>
      </c>
    </row>
    <row r="1426" spans="1:17" x14ac:dyDescent="0.2">
      <c r="A1426" s="26" t="s">
        <v>315</v>
      </c>
      <c r="B1426" s="27" t="s">
        <v>52</v>
      </c>
      <c r="C1426" s="26">
        <v>51090.086000000003</v>
      </c>
      <c r="D1426" s="2"/>
      <c r="E1426" s="29">
        <f>(C1426-C$7)/C$8</f>
        <v>8838.9643525010779</v>
      </c>
      <c r="F1426" s="29">
        <f>ROUND(2*E1426,0)/2</f>
        <v>8839</v>
      </c>
      <c r="G1426" s="28">
        <f>C1426-(C$7+C$8*F1426)</f>
        <v>-3.463279999414226E-2</v>
      </c>
      <c r="H1426" s="29"/>
      <c r="I1426" s="29">
        <f>G1426</f>
        <v>-3.463279999414226E-2</v>
      </c>
      <c r="J1426" s="29"/>
      <c r="K1426" s="29"/>
      <c r="L1426" s="29"/>
      <c r="N1426" s="29"/>
      <c r="O1426" s="29">
        <f ca="1">+C$11+C$12*F1426</f>
        <v>-3.0250480945231986E-2</v>
      </c>
      <c r="P1426" s="29"/>
      <c r="Q1426" s="83">
        <f>+C1426-15018.5</f>
        <v>36071.586000000003</v>
      </c>
    </row>
    <row r="1427" spans="1:17" x14ac:dyDescent="0.2">
      <c r="A1427" s="29" t="s">
        <v>334</v>
      </c>
      <c r="B1427" s="29"/>
      <c r="C1427" s="28">
        <v>51105.631999999998</v>
      </c>
      <c r="D1427" s="28"/>
      <c r="E1427" s="1">
        <f>(C1427-C$7)/C$8</f>
        <v>8854.9658313975651</v>
      </c>
      <c r="F1427" s="1">
        <f>ROUND(2*E1427,0)/2</f>
        <v>8855</v>
      </c>
      <c r="G1427" s="2">
        <f>C1427-(C$7+C$8*F1427)</f>
        <v>-3.3196000003954396E-2</v>
      </c>
      <c r="I1427" s="1">
        <f>+G1427</f>
        <v>-3.3196000003954396E-2</v>
      </c>
      <c r="J1427" s="29"/>
      <c r="O1427" s="1">
        <f ca="1">+C$11+C$12*F1427</f>
        <v>-3.039626133218927E-2</v>
      </c>
      <c r="Q1427" s="84">
        <f>+C1427-15018.5</f>
        <v>36087.131999999998</v>
      </c>
    </row>
    <row r="1428" spans="1:17" x14ac:dyDescent="0.2">
      <c r="A1428" s="26" t="s">
        <v>338</v>
      </c>
      <c r="B1428" s="27" t="s">
        <v>52</v>
      </c>
      <c r="C1428" s="26">
        <v>51108.544399999999</v>
      </c>
      <c r="D1428" s="2"/>
      <c r="E1428" s="29">
        <f>(C1428-C$7)/C$8</f>
        <v>8857.9635611761678</v>
      </c>
      <c r="F1428" s="29">
        <f>ROUND(2*E1428,0)/2</f>
        <v>8858</v>
      </c>
      <c r="G1428" s="28">
        <f>C1428-(C$7+C$8*F1428)</f>
        <v>-3.5401599998294841E-2</v>
      </c>
      <c r="H1428" s="29"/>
      <c r="I1428" s="29"/>
      <c r="J1428" s="29">
        <f>G1428</f>
        <v>-3.5401599998294841E-2</v>
      </c>
      <c r="K1428" s="29"/>
      <c r="L1428" s="29"/>
      <c r="N1428" s="29"/>
      <c r="O1428" s="29">
        <f ca="1">+C$11+C$12*F1428</f>
        <v>-3.0423595154743757E-2</v>
      </c>
      <c r="P1428" s="29"/>
      <c r="Q1428" s="83">
        <f>+C1428-15018.5</f>
        <v>36090.044399999999</v>
      </c>
    </row>
    <row r="1429" spans="1:17" x14ac:dyDescent="0.2">
      <c r="A1429" s="26" t="s">
        <v>347</v>
      </c>
      <c r="B1429" s="27" t="s">
        <v>52</v>
      </c>
      <c r="C1429" s="26">
        <v>51126.036999999997</v>
      </c>
      <c r="D1429" s="2"/>
      <c r="E1429" s="29">
        <f>(C1429-C$7)/C$8</f>
        <v>8875.9686730856465</v>
      </c>
      <c r="F1429" s="29">
        <f>ROUND(2*E1429,0)/2</f>
        <v>8876</v>
      </c>
      <c r="G1429" s="28">
        <f>C1429-(C$7+C$8*F1429)</f>
        <v>-3.0435200002102647E-2</v>
      </c>
      <c r="H1429" s="29"/>
      <c r="I1429" s="29">
        <f>G1429</f>
        <v>-3.0435200002102647E-2</v>
      </c>
      <c r="J1429" s="29"/>
      <c r="K1429" s="29"/>
      <c r="L1429" s="29"/>
      <c r="N1429" s="29"/>
      <c r="O1429" s="29">
        <f ca="1">+C$11+C$12*F1429</f>
        <v>-3.0587598090070695E-2</v>
      </c>
      <c r="P1429" s="29"/>
      <c r="Q1429" s="83">
        <f>+C1429-15018.5</f>
        <v>36107.536999999997</v>
      </c>
    </row>
    <row r="1430" spans="1:17" x14ac:dyDescent="0.2">
      <c r="A1430" s="26" t="s">
        <v>315</v>
      </c>
      <c r="B1430" s="27" t="s">
        <v>52</v>
      </c>
      <c r="C1430" s="26">
        <v>51126.036999999997</v>
      </c>
      <c r="D1430" s="2"/>
      <c r="E1430" s="29">
        <f>(C1430-C$7)/C$8</f>
        <v>8875.9686730856465</v>
      </c>
      <c r="F1430" s="29">
        <f>ROUND(2*E1430,0)/2</f>
        <v>8876</v>
      </c>
      <c r="G1430" s="28">
        <f>C1430-(C$7+C$8*F1430)</f>
        <v>-3.0435200002102647E-2</v>
      </c>
      <c r="H1430" s="29"/>
      <c r="I1430" s="29">
        <f>G1430</f>
        <v>-3.0435200002102647E-2</v>
      </c>
      <c r="J1430" s="29"/>
      <c r="K1430" s="29"/>
      <c r="L1430" s="29"/>
      <c r="N1430" s="29"/>
      <c r="O1430" s="29">
        <f ca="1">+C$11+C$12*F1430</f>
        <v>-3.0587598090070695E-2</v>
      </c>
      <c r="P1430" s="29"/>
      <c r="Q1430" s="83">
        <f>+C1430-15018.5</f>
        <v>36107.536999999997</v>
      </c>
    </row>
    <row r="1431" spans="1:17" x14ac:dyDescent="0.2">
      <c r="A1431" s="29" t="s">
        <v>334</v>
      </c>
      <c r="B1431" s="29"/>
      <c r="C1431" s="28">
        <v>51138.663</v>
      </c>
      <c r="D1431" s="28"/>
      <c r="E1431" s="1">
        <f>(C1431-C$7)/C$8</f>
        <v>8888.9645995327828</v>
      </c>
      <c r="F1431" s="1">
        <f>ROUND(2*E1431,0)/2</f>
        <v>8889</v>
      </c>
      <c r="G1431" s="2">
        <f>C1431-(C$7+C$8*F1431)</f>
        <v>-3.439280000020517E-2</v>
      </c>
      <c r="I1431" s="1">
        <f>+G1431</f>
        <v>-3.439280000020517E-2</v>
      </c>
      <c r="O1431" s="1">
        <f ca="1">+C$11+C$12*F1431</f>
        <v>-3.0706044654473491E-2</v>
      </c>
      <c r="Q1431" s="84">
        <f>+C1431-15018.5</f>
        <v>36120.163</v>
      </c>
    </row>
    <row r="1432" spans="1:17" x14ac:dyDescent="0.2">
      <c r="A1432" s="29" t="s">
        <v>334</v>
      </c>
      <c r="B1432" s="29"/>
      <c r="C1432" s="28">
        <v>51140.605000000003</v>
      </c>
      <c r="D1432" s="28"/>
      <c r="E1432" s="1">
        <f>(C1432-C$7)/C$8</f>
        <v>8890.9634977713667</v>
      </c>
      <c r="F1432" s="1">
        <f>ROUND(2*E1432,0)/2</f>
        <v>8891</v>
      </c>
      <c r="G1432" s="2">
        <f>C1432-(C$7+C$8*F1432)</f>
        <v>-3.5463199994410388E-2</v>
      </c>
      <c r="I1432" s="1">
        <f>+G1432</f>
        <v>-3.5463199994410388E-2</v>
      </c>
      <c r="O1432" s="1">
        <f ca="1">+C$11+C$12*F1432</f>
        <v>-3.0724267202843145E-2</v>
      </c>
      <c r="Q1432" s="84">
        <f>+C1432-15018.5</f>
        <v>36122.105000000003</v>
      </c>
    </row>
    <row r="1433" spans="1:17" x14ac:dyDescent="0.2">
      <c r="A1433" s="29" t="s">
        <v>334</v>
      </c>
      <c r="B1433" s="29"/>
      <c r="C1433" s="28">
        <v>51141.576999999997</v>
      </c>
      <c r="D1433" s="28"/>
      <c r="E1433" s="1">
        <f>(C1433-C$7)/C$8</f>
        <v>8891.9639761894359</v>
      </c>
      <c r="F1433" s="1">
        <f>ROUND(2*E1433,0)/2</f>
        <v>8892</v>
      </c>
      <c r="G1433" s="2">
        <f>C1433-(C$7+C$8*F1433)</f>
        <v>-3.4998399998585228E-2</v>
      </c>
      <c r="I1433" s="1">
        <f>+G1433</f>
        <v>-3.4998399998585228E-2</v>
      </c>
      <c r="O1433" s="1">
        <f ca="1">+C$11+C$12*F1433</f>
        <v>-3.0733378477027978E-2</v>
      </c>
      <c r="Q1433" s="84">
        <f>+C1433-15018.5</f>
        <v>36123.076999999997</v>
      </c>
    </row>
    <row r="1434" spans="1:17" x14ac:dyDescent="0.2">
      <c r="A1434" s="29" t="s">
        <v>348</v>
      </c>
      <c r="B1434" s="29"/>
      <c r="C1434" s="28">
        <v>51149.349600000001</v>
      </c>
      <c r="D1434" s="28"/>
      <c r="E1434" s="1">
        <f>(C1434-C$7)/C$8</f>
        <v>8899.9643039181738</v>
      </c>
      <c r="F1434" s="1">
        <f>ROUND(2*E1434,0)/2</f>
        <v>8900</v>
      </c>
      <c r="G1434" s="2">
        <f>C1434-(C$7+C$8*F1434)</f>
        <v>-3.4679999997024424E-2</v>
      </c>
      <c r="J1434" s="1">
        <f>G1434</f>
        <v>-3.4679999997024424E-2</v>
      </c>
      <c r="O1434" s="1">
        <f ca="1">+C$11+C$12*F1434</f>
        <v>-3.080626867050662E-2</v>
      </c>
      <c r="Q1434" s="84">
        <f>+C1434-15018.5</f>
        <v>36130.849600000001</v>
      </c>
    </row>
    <row r="1435" spans="1:17" x14ac:dyDescent="0.2">
      <c r="A1435" s="26" t="s">
        <v>349</v>
      </c>
      <c r="B1435" s="27" t="s">
        <v>52</v>
      </c>
      <c r="C1435" s="26">
        <v>51149.349699999999</v>
      </c>
      <c r="D1435" s="2"/>
      <c r="E1435" s="29">
        <f>(C1435-C$7)/C$8</f>
        <v>8899.9644068480484</v>
      </c>
      <c r="F1435" s="29">
        <f>ROUND(2*E1435,0)/2</f>
        <v>8900</v>
      </c>
      <c r="G1435" s="28">
        <f>C1435-(C$7+C$8*F1435)</f>
        <v>-3.4579999999550637E-2</v>
      </c>
      <c r="H1435" s="29"/>
      <c r="I1435" s="29"/>
      <c r="J1435" s="29">
        <f>G1435</f>
        <v>-3.4579999999550637E-2</v>
      </c>
      <c r="K1435" s="29"/>
      <c r="L1435" s="29"/>
      <c r="N1435" s="29"/>
      <c r="O1435" s="29">
        <f ca="1">+C$11+C$12*F1435</f>
        <v>-3.080626867050662E-2</v>
      </c>
      <c r="P1435" s="29"/>
      <c r="Q1435" s="83">
        <f>+C1435-15018.5</f>
        <v>36130.849699999999</v>
      </c>
    </row>
    <row r="1436" spans="1:17" x14ac:dyDescent="0.2">
      <c r="A1436" s="29" t="s">
        <v>334</v>
      </c>
      <c r="B1436" s="29"/>
      <c r="C1436" s="28">
        <v>51172.665999999997</v>
      </c>
      <c r="D1436" s="28"/>
      <c r="E1436" s="1">
        <f>(C1436-C$7)/C$8</f>
        <v>8923.9638460860697</v>
      </c>
      <c r="F1436" s="1">
        <f>ROUND(2*E1436,0)/2</f>
        <v>8924</v>
      </c>
      <c r="G1436" s="2">
        <f>C1436-(C$7+C$8*F1436)</f>
        <v>-3.5124800000630785E-2</v>
      </c>
      <c r="I1436" s="1">
        <f>+G1436</f>
        <v>-3.5124800000630785E-2</v>
      </c>
      <c r="O1436" s="1">
        <f ca="1">+C$11+C$12*F1436</f>
        <v>-3.1024939250942532E-2</v>
      </c>
      <c r="Q1436" s="84">
        <f>+C1436-15018.5</f>
        <v>36154.165999999997</v>
      </c>
    </row>
    <row r="1437" spans="1:17" x14ac:dyDescent="0.2">
      <c r="A1437" s="29" t="s">
        <v>334</v>
      </c>
      <c r="B1437" s="29"/>
      <c r="C1437" s="28">
        <v>51174.609499999999</v>
      </c>
      <c r="D1437" s="28"/>
      <c r="E1437" s="1">
        <f>(C1437-C$7)/C$8</f>
        <v>8925.9642882728294</v>
      </c>
      <c r="F1437" s="1">
        <f>ROUND(2*E1437,0)/2</f>
        <v>8926</v>
      </c>
      <c r="G1437" s="2">
        <f>C1437-(C$7+C$8*F1437)</f>
        <v>-3.4695200003625359E-2</v>
      </c>
      <c r="I1437" s="1">
        <f>+G1437</f>
        <v>-3.4695200003625359E-2</v>
      </c>
      <c r="O1437" s="1">
        <f ca="1">+C$11+C$12*F1437</f>
        <v>-3.1043161799312199E-2</v>
      </c>
      <c r="Q1437" s="84">
        <f>+C1437-15018.5</f>
        <v>36156.109499999999</v>
      </c>
    </row>
    <row r="1438" spans="1:17" x14ac:dyDescent="0.2">
      <c r="A1438" s="29" t="s">
        <v>334</v>
      </c>
      <c r="B1438" s="29"/>
      <c r="C1438" s="28">
        <v>51175.58</v>
      </c>
      <c r="D1438" s="28"/>
      <c r="E1438" s="1">
        <f>(C1438-C$7)/C$8</f>
        <v>8926.9632227427301</v>
      </c>
      <c r="F1438" s="1">
        <f>ROUND(2*E1438,0)/2</f>
        <v>8927</v>
      </c>
      <c r="G1438" s="2">
        <f>C1438-(C$7+C$8*F1438)</f>
        <v>-3.5730399999010842E-2</v>
      </c>
      <c r="I1438" s="1">
        <f>+G1438</f>
        <v>-3.5730399999010842E-2</v>
      </c>
      <c r="O1438" s="1">
        <f ca="1">+C$11+C$12*F1438</f>
        <v>-3.1052273073497019E-2</v>
      </c>
      <c r="Q1438" s="84">
        <f>+C1438-15018.5</f>
        <v>36157.08</v>
      </c>
    </row>
    <row r="1439" spans="1:17" x14ac:dyDescent="0.2">
      <c r="A1439" s="26" t="s">
        <v>315</v>
      </c>
      <c r="B1439" s="27" t="s">
        <v>52</v>
      </c>
      <c r="C1439" s="26">
        <v>51193.067000000003</v>
      </c>
      <c r="D1439" s="2"/>
      <c r="E1439" s="29">
        <f>(C1439-C$7)/C$8</f>
        <v>8944.9625705790222</v>
      </c>
      <c r="F1439" s="29">
        <f>ROUND(2*E1439,0)/2</f>
        <v>8945</v>
      </c>
      <c r="G1439" s="28">
        <f>C1439-(C$7+C$8*F1439)</f>
        <v>-3.6363999992317986E-2</v>
      </c>
      <c r="H1439" s="29"/>
      <c r="I1439" s="29">
        <f>G1439</f>
        <v>-3.6363999992317986E-2</v>
      </c>
      <c r="J1439" s="29"/>
      <c r="K1439" s="29"/>
      <c r="L1439" s="29"/>
      <c r="N1439" s="29"/>
      <c r="O1439" s="29">
        <f ca="1">+C$11+C$12*F1439</f>
        <v>-3.1216276008823957E-2</v>
      </c>
      <c r="P1439" s="29"/>
      <c r="Q1439" s="83">
        <f>+C1439-15018.5</f>
        <v>36174.567000000003</v>
      </c>
    </row>
    <row r="1440" spans="1:17" x14ac:dyDescent="0.2">
      <c r="A1440" s="26" t="s">
        <v>315</v>
      </c>
      <c r="B1440" s="27" t="s">
        <v>52</v>
      </c>
      <c r="C1440" s="26">
        <v>51194.04</v>
      </c>
      <c r="D1440" s="2"/>
      <c r="E1440" s="29">
        <f>(C1440-C$7)/C$8</f>
        <v>8945.9640782958795</v>
      </c>
      <c r="F1440" s="29">
        <f>ROUND(2*E1440,0)/2</f>
        <v>8946</v>
      </c>
      <c r="G1440" s="28">
        <f>C1440-(C$7+C$8*F1440)</f>
        <v>-3.4899199999927077E-2</v>
      </c>
      <c r="H1440" s="29"/>
      <c r="I1440" s="29">
        <f>G1440</f>
        <v>-3.4899199999927077E-2</v>
      </c>
      <c r="J1440" s="29"/>
      <c r="K1440" s="29"/>
      <c r="L1440" s="29"/>
      <c r="N1440" s="29"/>
      <c r="O1440" s="29">
        <f ca="1">+C$11+C$12*F1440</f>
        <v>-3.122538728300879E-2</v>
      </c>
      <c r="P1440" s="29"/>
      <c r="Q1440" s="83">
        <f>+C1440-15018.5</f>
        <v>36175.54</v>
      </c>
    </row>
    <row r="1441" spans="1:21" x14ac:dyDescent="0.2">
      <c r="A1441" s="26" t="s">
        <v>350</v>
      </c>
      <c r="B1441" s="27" t="s">
        <v>52</v>
      </c>
      <c r="C1441" s="26">
        <v>51370.860999999997</v>
      </c>
      <c r="D1441" s="2"/>
      <c r="E1441" s="29">
        <f>(C1441-C$7)/C$8</f>
        <v>9127.965718586418</v>
      </c>
      <c r="F1441" s="29">
        <f>ROUND(2*E1441,0)/2</f>
        <v>9128</v>
      </c>
      <c r="G1441" s="28">
        <f>C1441-(C$7+C$8*F1441)</f>
        <v>-3.3305600001767743E-2</v>
      </c>
      <c r="H1441" s="29"/>
      <c r="I1441" s="29"/>
      <c r="J1441" s="29"/>
      <c r="K1441" s="29">
        <f>G1441</f>
        <v>-3.3305600001767743E-2</v>
      </c>
      <c r="L1441" s="29"/>
      <c r="N1441" s="29"/>
      <c r="O1441" s="29">
        <f ca="1">+C$11+C$12*F1441</f>
        <v>-3.2883639184647845E-2</v>
      </c>
      <c r="P1441" s="29"/>
      <c r="Q1441" s="83">
        <f>+C1441-15018.5</f>
        <v>36352.360999999997</v>
      </c>
    </row>
    <row r="1442" spans="1:21" x14ac:dyDescent="0.2">
      <c r="A1442" s="26" t="s">
        <v>350</v>
      </c>
      <c r="B1442" s="27" t="s">
        <v>52</v>
      </c>
      <c r="C1442" s="26">
        <v>51481.612200000003</v>
      </c>
      <c r="D1442" s="2"/>
      <c r="E1442" s="29">
        <f>(C1442-C$7)/C$8</f>
        <v>9241.9617940760199</v>
      </c>
      <c r="F1442" s="29">
        <f>ROUND(2*E1442,0)/2</f>
        <v>9242</v>
      </c>
      <c r="G1442" s="28">
        <f>C1442-(C$7+C$8*F1442)</f>
        <v>-3.7118399995961227E-2</v>
      </c>
      <c r="H1442" s="29"/>
      <c r="I1442" s="29"/>
      <c r="J1442" s="29"/>
      <c r="K1442" s="29">
        <f>G1442</f>
        <v>-3.7118399995961227E-2</v>
      </c>
      <c r="L1442" s="29"/>
      <c r="N1442" s="29"/>
      <c r="O1442" s="29">
        <f ca="1">+C$11+C$12*F1442</f>
        <v>-3.3922324441718457E-2</v>
      </c>
      <c r="P1442" s="29"/>
      <c r="Q1442" s="83">
        <f>+C1442-15018.5</f>
        <v>36463.112200000003</v>
      </c>
    </row>
    <row r="1443" spans="1:21" x14ac:dyDescent="0.2">
      <c r="A1443" s="26" t="s">
        <v>350</v>
      </c>
      <c r="B1443" s="27" t="s">
        <v>52</v>
      </c>
      <c r="C1443" s="26">
        <v>51481.614999999998</v>
      </c>
      <c r="D1443" s="2"/>
      <c r="E1443" s="29">
        <f>(C1443-C$7)/C$8</f>
        <v>9241.9646761126096</v>
      </c>
      <c r="F1443" s="29">
        <f>ROUND(2*E1443,0)/2</f>
        <v>9242</v>
      </c>
      <c r="G1443" s="28">
        <f>C1443-(C$7+C$8*F1443)</f>
        <v>-3.4318400001211558E-2</v>
      </c>
      <c r="H1443" s="29"/>
      <c r="I1443" s="29"/>
      <c r="J1443" s="29"/>
      <c r="K1443" s="29">
        <f>G1443</f>
        <v>-3.4318400001211558E-2</v>
      </c>
      <c r="L1443" s="29"/>
      <c r="N1443" s="29"/>
      <c r="O1443" s="29">
        <f ca="1">+C$11+C$12*F1443</f>
        <v>-3.3922324441718457E-2</v>
      </c>
      <c r="P1443" s="29"/>
      <c r="Q1443" s="83">
        <f>+C1443-15018.5</f>
        <v>36463.114999999998</v>
      </c>
    </row>
    <row r="1444" spans="1:21" x14ac:dyDescent="0.2">
      <c r="A1444" s="26" t="s">
        <v>350</v>
      </c>
      <c r="B1444" s="27" t="s">
        <v>52</v>
      </c>
      <c r="C1444" s="26">
        <v>51483.557000000001</v>
      </c>
      <c r="D1444" s="2"/>
      <c r="E1444" s="29">
        <f>(C1444-C$7)/C$8</f>
        <v>9243.9635743511953</v>
      </c>
      <c r="F1444" s="29">
        <f>ROUND(2*E1444,0)/2</f>
        <v>9244</v>
      </c>
      <c r="G1444" s="28">
        <f>C1444-(C$7+C$8*F1444)</f>
        <v>-3.5388799995416775E-2</v>
      </c>
      <c r="H1444" s="29"/>
      <c r="I1444" s="29"/>
      <c r="J1444" s="29"/>
      <c r="K1444" s="29">
        <f>G1444</f>
        <v>-3.5388799995416775E-2</v>
      </c>
      <c r="L1444" s="29"/>
      <c r="N1444" s="29"/>
      <c r="O1444" s="29">
        <f ca="1">+C$11+C$12*F1444</f>
        <v>-3.3940546990088125E-2</v>
      </c>
      <c r="P1444" s="29"/>
      <c r="Q1444" s="83">
        <f>+C1444-15018.5</f>
        <v>36465.057000000001</v>
      </c>
    </row>
    <row r="1445" spans="1:21" x14ac:dyDescent="0.2">
      <c r="A1445" s="26" t="s">
        <v>351</v>
      </c>
      <c r="B1445" s="27" t="s">
        <v>52</v>
      </c>
      <c r="C1445" s="26">
        <v>51487.440999999999</v>
      </c>
      <c r="D1445" s="2"/>
      <c r="E1445" s="29">
        <f>(C1445-C$7)/C$8</f>
        <v>9247.9613708283559</v>
      </c>
      <c r="F1445" s="29">
        <f>ROUND(2*E1445,0)/2</f>
        <v>9248</v>
      </c>
      <c r="G1445" s="28">
        <f>C1445-(C$7+C$8*F1445)</f>
        <v>-3.7529599998379126E-2</v>
      </c>
      <c r="H1445" s="29"/>
      <c r="I1445" s="29">
        <f>G1445</f>
        <v>-3.7529599998379126E-2</v>
      </c>
      <c r="J1445" s="29"/>
      <c r="K1445" s="29"/>
      <c r="L1445" s="29"/>
      <c r="N1445" s="29"/>
      <c r="O1445" s="29">
        <f ca="1">+C$11+C$12*F1445</f>
        <v>-3.3976992086827446E-2</v>
      </c>
      <c r="P1445" s="29"/>
      <c r="Q1445" s="83">
        <f>+C1445-15018.5</f>
        <v>36468.940999999999</v>
      </c>
    </row>
    <row r="1446" spans="1:21" x14ac:dyDescent="0.2">
      <c r="A1446" s="26" t="s">
        <v>315</v>
      </c>
      <c r="B1446" s="27" t="s">
        <v>52</v>
      </c>
      <c r="C1446" s="26">
        <v>51496.184000000001</v>
      </c>
      <c r="D1446" s="2"/>
      <c r="E1446" s="29">
        <f>(C1446-C$7)/C$8</f>
        <v>9256.9605300971107</v>
      </c>
      <c r="F1446" s="29">
        <f>ROUND(2*E1446,0)/2</f>
        <v>9257</v>
      </c>
      <c r="G1446" s="28">
        <f>C1446-(C$7+C$8*F1446)</f>
        <v>-3.8346399996953551E-2</v>
      </c>
      <c r="H1446" s="29"/>
      <c r="I1446" s="29">
        <f>G1446</f>
        <v>-3.8346399996953551E-2</v>
      </c>
      <c r="J1446" s="29"/>
      <c r="K1446" s="29"/>
      <c r="L1446" s="29"/>
      <c r="N1446" s="29"/>
      <c r="O1446" s="29">
        <f ca="1">+C$11+C$12*F1446</f>
        <v>-3.4058993554490907E-2</v>
      </c>
      <c r="P1446" s="29"/>
      <c r="Q1446" s="83">
        <f>+C1446-15018.5</f>
        <v>36477.684000000001</v>
      </c>
    </row>
    <row r="1447" spans="1:21" x14ac:dyDescent="0.2">
      <c r="A1447" s="26" t="s">
        <v>350</v>
      </c>
      <c r="B1447" s="27" t="s">
        <v>52</v>
      </c>
      <c r="C1447" s="26">
        <v>51516.588000000003</v>
      </c>
      <c r="D1447" s="2"/>
      <c r="E1447" s="29">
        <f>(C1447-C$7)/C$8</f>
        <v>9277.962342486413</v>
      </c>
      <c r="F1447" s="29">
        <f>ROUND(2*E1447,0)/2</f>
        <v>9278</v>
      </c>
      <c r="G1447" s="28">
        <f>C1447-(C$7+C$8*F1447)</f>
        <v>-3.6585599998943508E-2</v>
      </c>
      <c r="H1447" s="29"/>
      <c r="I1447" s="29"/>
      <c r="J1447" s="29"/>
      <c r="K1447" s="29">
        <f>G1447</f>
        <v>-3.6585599998943508E-2</v>
      </c>
      <c r="L1447" s="29"/>
      <c r="N1447" s="29"/>
      <c r="O1447" s="29">
        <f ca="1">+C$11+C$12*F1447</f>
        <v>-3.4250330312372332E-2</v>
      </c>
      <c r="P1447" s="29"/>
      <c r="Q1447" s="83">
        <f>+C1447-15018.5</f>
        <v>36498.088000000003</v>
      </c>
    </row>
    <row r="1448" spans="1:21" x14ac:dyDescent="0.2">
      <c r="A1448" s="29" t="s">
        <v>352</v>
      </c>
      <c r="B1448" s="29"/>
      <c r="C1448" s="28">
        <v>51518.530200000001</v>
      </c>
      <c r="D1448" s="28">
        <v>1.4E-3</v>
      </c>
      <c r="E1448" s="1">
        <f>(C1448-C$7)/C$8</f>
        <v>9279.961446584748</v>
      </c>
      <c r="F1448" s="1">
        <f>ROUND(2*E1448,0)/2</f>
        <v>9280</v>
      </c>
      <c r="G1448" s="2">
        <f>C1448-(C$7+C$8*F1448)</f>
        <v>-3.745599999820115E-2</v>
      </c>
      <c r="J1448" s="1">
        <f>G1448</f>
        <v>-3.745599999820115E-2</v>
      </c>
      <c r="O1448" s="1">
        <f ca="1">+C$11+C$12*F1448</f>
        <v>-3.4268552860741999E-2</v>
      </c>
      <c r="Q1448" s="84">
        <f>+C1448-15018.5</f>
        <v>36500.030200000001</v>
      </c>
    </row>
    <row r="1449" spans="1:21" s="29" customFormat="1" x14ac:dyDescent="0.2">
      <c r="A1449" s="35" t="s">
        <v>353</v>
      </c>
      <c r="C1449" s="28">
        <v>51543.79</v>
      </c>
      <c r="D1449" s="28">
        <v>1E-3</v>
      </c>
      <c r="E1449" s="1">
        <f>(C1449-C$7)/C$8</f>
        <v>9305.9613280095291</v>
      </c>
      <c r="F1449" s="1">
        <f>ROUND(2*E1449,0)/2</f>
        <v>9306</v>
      </c>
      <c r="G1449" s="2">
        <f>C1449-(C$7+C$8*F1449)</f>
        <v>-3.7571199994999915E-2</v>
      </c>
      <c r="H1449" s="1"/>
      <c r="I1449" s="1"/>
      <c r="J1449" s="1"/>
      <c r="K1449" s="1">
        <f>G1449</f>
        <v>-3.7571199994999915E-2</v>
      </c>
      <c r="L1449" s="1"/>
      <c r="M1449" s="1"/>
      <c r="N1449" s="1"/>
      <c r="O1449" s="1">
        <f ca="1">+C$11+C$12*F1449</f>
        <v>-3.4505445989547578E-2</v>
      </c>
      <c r="P1449" s="1"/>
      <c r="Q1449" s="85">
        <f>+C1449-15018.5</f>
        <v>36525.29</v>
      </c>
      <c r="S1449" s="1"/>
      <c r="T1449" s="1"/>
      <c r="U1449" s="1"/>
    </row>
    <row r="1450" spans="1:21" x14ac:dyDescent="0.2">
      <c r="A1450" s="26" t="s">
        <v>350</v>
      </c>
      <c r="B1450" s="27" t="s">
        <v>52</v>
      </c>
      <c r="C1450" s="26">
        <v>51550.591999999997</v>
      </c>
      <c r="D1450" s="2"/>
      <c r="E1450" s="29">
        <f>(C1450-C$7)/C$8</f>
        <v>9312.9626183384808</v>
      </c>
      <c r="F1450" s="29">
        <f>ROUND(2*E1450,0)/2</f>
        <v>9313</v>
      </c>
      <c r="G1450" s="28">
        <f>C1450-(C$7+C$8*F1450)</f>
        <v>-3.6317600002803374E-2</v>
      </c>
      <c r="H1450" s="29"/>
      <c r="I1450" s="29"/>
      <c r="J1450" s="29"/>
      <c r="K1450" s="29">
        <f>G1450</f>
        <v>-3.6317600002803374E-2</v>
      </c>
      <c r="L1450" s="29"/>
      <c r="N1450" s="29"/>
      <c r="O1450" s="29">
        <f ca="1">+C$11+C$12*F1450</f>
        <v>-3.4569224908841387E-2</v>
      </c>
      <c r="P1450" s="29"/>
      <c r="Q1450" s="83">
        <f>+C1450-15018.5</f>
        <v>36532.091999999997</v>
      </c>
    </row>
    <row r="1451" spans="1:21" s="29" customFormat="1" x14ac:dyDescent="0.2">
      <c r="A1451" s="26" t="s">
        <v>350</v>
      </c>
      <c r="B1451" s="27" t="s">
        <v>52</v>
      </c>
      <c r="C1451" s="26">
        <v>51551.561999999998</v>
      </c>
      <c r="D1451" s="2"/>
      <c r="E1451" s="29">
        <f>(C1451-C$7)/C$8</f>
        <v>9313.9610381589882</v>
      </c>
      <c r="F1451" s="29">
        <f>ROUND(2*E1451,0)/2</f>
        <v>9314</v>
      </c>
      <c r="G1451" s="28">
        <f>C1451-(C$7+C$8*F1451)</f>
        <v>-3.785280000010971E-2</v>
      </c>
      <c r="K1451" s="29">
        <f>G1451</f>
        <v>-3.785280000010971E-2</v>
      </c>
      <c r="M1451" s="1"/>
      <c r="O1451" s="29">
        <f ca="1">+C$11+C$12*F1451</f>
        <v>-3.457833618302622E-2</v>
      </c>
      <c r="Q1451" s="83">
        <f>+C1451-15018.5</f>
        <v>36533.061999999998</v>
      </c>
      <c r="S1451" s="1"/>
      <c r="T1451" s="1"/>
      <c r="U1451" s="1"/>
    </row>
    <row r="1452" spans="1:21" x14ac:dyDescent="0.2">
      <c r="A1452" s="26" t="s">
        <v>350</v>
      </c>
      <c r="B1452" s="27" t="s">
        <v>52</v>
      </c>
      <c r="C1452" s="26">
        <v>51553.506000000001</v>
      </c>
      <c r="D1452" s="2"/>
      <c r="E1452" s="29">
        <f>(C1452-C$7)/C$8</f>
        <v>9315.9619949951411</v>
      </c>
      <c r="F1452" s="29">
        <f>ROUND(2*E1452,0)/2</f>
        <v>9316</v>
      </c>
      <c r="G1452" s="28">
        <f>C1452-(C$7+C$8*F1452)</f>
        <v>-3.6923200001183432E-2</v>
      </c>
      <c r="H1452" s="29"/>
      <c r="I1452" s="29"/>
      <c r="J1452" s="29"/>
      <c r="K1452" s="29">
        <f>G1452</f>
        <v>-3.6923200001183432E-2</v>
      </c>
      <c r="L1452" s="29"/>
      <c r="N1452" s="29"/>
      <c r="O1452" s="29">
        <f ca="1">+C$11+C$12*F1452</f>
        <v>-3.4596558731395874E-2</v>
      </c>
      <c r="P1452" s="29"/>
      <c r="Q1452" s="83">
        <f>+C1452-15018.5</f>
        <v>36535.006000000001</v>
      </c>
    </row>
    <row r="1453" spans="1:21" s="29" customFormat="1" x14ac:dyDescent="0.2">
      <c r="A1453" s="26" t="s">
        <v>350</v>
      </c>
      <c r="B1453" s="27" t="s">
        <v>52</v>
      </c>
      <c r="C1453" s="26">
        <v>51559.341999999997</v>
      </c>
      <c r="D1453" s="2"/>
      <c r="E1453" s="29">
        <f>(C1453-C$7)/C$8</f>
        <v>9321.9689826987214</v>
      </c>
      <c r="F1453" s="29">
        <f>ROUND(2*E1453,0)/2</f>
        <v>9322</v>
      </c>
      <c r="G1453" s="28">
        <f>C1453-(C$7+C$8*F1453)</f>
        <v>-3.013440000358969E-2</v>
      </c>
      <c r="K1453" s="29">
        <f>G1453</f>
        <v>-3.013440000358969E-2</v>
      </c>
      <c r="M1453" s="1"/>
      <c r="O1453" s="29">
        <f ca="1">+C$11+C$12*F1453</f>
        <v>-3.4651226376504862E-2</v>
      </c>
      <c r="Q1453" s="83">
        <f>+C1453-15018.5</f>
        <v>36540.841999999997</v>
      </c>
      <c r="S1453" s="1"/>
      <c r="T1453" s="1"/>
      <c r="U1453" s="1"/>
    </row>
    <row r="1454" spans="1:21" x14ac:dyDescent="0.2">
      <c r="A1454" s="26" t="s">
        <v>350</v>
      </c>
      <c r="B1454" s="27" t="s">
        <v>52</v>
      </c>
      <c r="C1454" s="26">
        <v>51586.54</v>
      </c>
      <c r="D1454" s="2"/>
      <c r="E1454" s="29">
        <f>(C1454-C$7)/C$8</f>
        <v>9349.9638510267087</v>
      </c>
      <c r="F1454" s="29">
        <f>ROUND(2*E1454,0)/2</f>
        <v>9350</v>
      </c>
      <c r="G1454" s="28">
        <f>C1454-(C$7+C$8*F1454)</f>
        <v>-3.5119999993185047E-2</v>
      </c>
      <c r="H1454" s="29"/>
      <c r="I1454" s="29"/>
      <c r="J1454" s="29"/>
      <c r="K1454" s="29">
        <f>G1454</f>
        <v>-3.5119999993185047E-2</v>
      </c>
      <c r="L1454" s="29"/>
      <c r="N1454" s="29"/>
      <c r="O1454" s="29">
        <f ca="1">+C$11+C$12*F1454</f>
        <v>-3.4906342053680095E-2</v>
      </c>
      <c r="P1454" s="29"/>
      <c r="Q1454" s="83">
        <f>+C1454-15018.5</f>
        <v>36568.04</v>
      </c>
    </row>
    <row r="1455" spans="1:21" x14ac:dyDescent="0.2">
      <c r="A1455" s="26" t="s">
        <v>350</v>
      </c>
      <c r="B1455" s="27" t="s">
        <v>52</v>
      </c>
      <c r="C1455" s="26">
        <v>51594.313000000002</v>
      </c>
      <c r="D1455" s="2"/>
      <c r="E1455" s="29">
        <f>(C1455-C$7)/C$8</f>
        <v>9357.9645904749559</v>
      </c>
      <c r="F1455" s="29">
        <f>ROUND(2*E1455,0)/2</f>
        <v>9358</v>
      </c>
      <c r="G1455" s="28">
        <f>C1455-(C$7+C$8*F1455)</f>
        <v>-3.4401599994453136E-2</v>
      </c>
      <c r="H1455" s="29"/>
      <c r="I1455" s="29"/>
      <c r="J1455" s="29"/>
      <c r="K1455" s="29">
        <f>G1455</f>
        <v>-3.4401599994453136E-2</v>
      </c>
      <c r="L1455" s="29"/>
      <c r="N1455" s="29"/>
      <c r="O1455" s="29">
        <f ca="1">+C$11+C$12*F1455</f>
        <v>-3.4979232247158737E-2</v>
      </c>
      <c r="P1455" s="29"/>
      <c r="Q1455" s="83">
        <f>+C1455-15018.5</f>
        <v>36575.813000000002</v>
      </c>
    </row>
    <row r="1456" spans="1:21" x14ac:dyDescent="0.2">
      <c r="A1456" s="26" t="s">
        <v>354</v>
      </c>
      <c r="B1456" s="27" t="s">
        <v>52</v>
      </c>
      <c r="C1456" s="26">
        <v>51734.211000000003</v>
      </c>
      <c r="D1456" s="2"/>
      <c r="E1456" s="29">
        <f>(C1456-C$7)/C$8</f>
        <v>9501.9614317628475</v>
      </c>
      <c r="F1456" s="29">
        <f>ROUND(2*E1456,0)/2</f>
        <v>9502</v>
      </c>
      <c r="G1456" s="28">
        <f>C1456-(C$7+C$8*F1456)</f>
        <v>-3.7470399991434533E-2</v>
      </c>
      <c r="H1456" s="29"/>
      <c r="I1456" s="29">
        <f>G1456</f>
        <v>-3.7470399991434533E-2</v>
      </c>
      <c r="J1456" s="29"/>
      <c r="K1456" s="29"/>
      <c r="L1456" s="29"/>
      <c r="N1456" s="29"/>
      <c r="O1456" s="29">
        <f ca="1">+C$11+C$12*F1456</f>
        <v>-3.6291255729774249E-2</v>
      </c>
      <c r="P1456" s="29"/>
      <c r="Q1456" s="83">
        <f>+C1456-15018.5</f>
        <v>36715.711000000003</v>
      </c>
    </row>
    <row r="1457" spans="1:21" x14ac:dyDescent="0.2">
      <c r="A1457" s="28" t="s">
        <v>355</v>
      </c>
      <c r="B1457" s="36" t="s">
        <v>52</v>
      </c>
      <c r="C1457" s="28">
        <v>51758.499400000001</v>
      </c>
      <c r="D1457" s="28" t="s">
        <v>41</v>
      </c>
      <c r="E1457" s="29">
        <f>(C1457-C$7)/C$8</f>
        <v>9526.9614523488217</v>
      </c>
      <c r="F1457" s="29">
        <f>ROUND(2*E1457,0)/2</f>
        <v>9527</v>
      </c>
      <c r="G1457" s="28">
        <f>C1457-(C$7+C$8*F1457)</f>
        <v>-3.7450399999215733E-2</v>
      </c>
      <c r="H1457" s="29"/>
      <c r="I1457" s="29"/>
      <c r="J1457" s="29">
        <f>G1457</f>
        <v>-3.7450399999215733E-2</v>
      </c>
      <c r="K1457" s="29"/>
      <c r="L1457" s="29"/>
      <c r="M1457" s="29"/>
      <c r="N1457" s="29"/>
      <c r="O1457" s="29">
        <f ca="1">+C$11+C$12*F1457</f>
        <v>-3.6519037584394995E-2</v>
      </c>
      <c r="P1457" s="29"/>
      <c r="Q1457" s="83">
        <f>+C1457-15018.5</f>
        <v>36739.999400000001</v>
      </c>
      <c r="S1457" s="29"/>
      <c r="T1457" s="29"/>
    </row>
    <row r="1458" spans="1:21" x14ac:dyDescent="0.2">
      <c r="A1458" s="28" t="s">
        <v>355</v>
      </c>
      <c r="B1458" s="36" t="s">
        <v>52</v>
      </c>
      <c r="C1458" s="28">
        <v>51759.466800000002</v>
      </c>
      <c r="D1458" s="28" t="s">
        <v>41</v>
      </c>
      <c r="E1458" s="29">
        <f>(C1458-C$7)/C$8</f>
        <v>9527.9571959924906</v>
      </c>
      <c r="F1458" s="29">
        <f>ROUND(2*E1458,0)/2</f>
        <v>9528</v>
      </c>
      <c r="G1458" s="28">
        <f>C1458-(C$7+C$8*F1458)</f>
        <v>-4.1585599996324163E-2</v>
      </c>
      <c r="H1458" s="29"/>
      <c r="I1458" s="29"/>
      <c r="J1458" s="29">
        <f>G1458</f>
        <v>-4.1585599996324163E-2</v>
      </c>
      <c r="K1458" s="29"/>
      <c r="L1458" s="29"/>
      <c r="M1458" s="29"/>
      <c r="N1458" s="29"/>
      <c r="O1458" s="29">
        <f ca="1">+C$11+C$12*F1458</f>
        <v>-3.6528148858579829E-2</v>
      </c>
      <c r="P1458" s="29"/>
      <c r="Q1458" s="83">
        <f>+C1458-15018.5</f>
        <v>36740.966800000002</v>
      </c>
      <c r="S1458" s="29"/>
      <c r="T1458" s="29"/>
    </row>
    <row r="1459" spans="1:21" x14ac:dyDescent="0.2">
      <c r="A1459" s="28" t="s">
        <v>355</v>
      </c>
      <c r="B1459" s="36" t="s">
        <v>52</v>
      </c>
      <c r="C1459" s="28">
        <v>51759.467499999999</v>
      </c>
      <c r="D1459" s="28" t="s">
        <v>41</v>
      </c>
      <c r="E1459" s="29">
        <f>(C1459-C$7)/C$8</f>
        <v>9527.9579165016366</v>
      </c>
      <c r="F1459" s="29">
        <f>ROUND(2*E1459,0)/2</f>
        <v>9528</v>
      </c>
      <c r="G1459" s="28">
        <f>C1459-(C$7+C$8*F1459)</f>
        <v>-4.0885599999455735E-2</v>
      </c>
      <c r="H1459" s="29"/>
      <c r="I1459" s="29"/>
      <c r="J1459" s="29">
        <f>G1459</f>
        <v>-4.0885599999455735E-2</v>
      </c>
      <c r="K1459" s="29"/>
      <c r="L1459" s="29"/>
      <c r="M1459" s="29"/>
      <c r="N1459" s="29"/>
      <c r="O1459" s="29">
        <f ca="1">+C$11+C$12*F1459</f>
        <v>-3.6528148858579829E-2</v>
      </c>
      <c r="P1459" s="29"/>
      <c r="Q1459" s="83">
        <f>+C1459-15018.5</f>
        <v>36740.967499999999</v>
      </c>
      <c r="S1459" s="29"/>
      <c r="T1459" s="29"/>
    </row>
    <row r="1460" spans="1:21" x14ac:dyDescent="0.2">
      <c r="A1460" s="28" t="s">
        <v>355</v>
      </c>
      <c r="B1460" s="36" t="s">
        <v>52</v>
      </c>
      <c r="C1460" s="28">
        <v>51759.468200000003</v>
      </c>
      <c r="D1460" s="28" t="s">
        <v>41</v>
      </c>
      <c r="E1460" s="29">
        <f>(C1460-C$7)/C$8</f>
        <v>9527.95863701079</v>
      </c>
      <c r="F1460" s="29">
        <f>ROUND(2*E1460,0)/2</f>
        <v>9528</v>
      </c>
      <c r="G1460" s="28">
        <f>C1460-(C$7+C$8*F1460)</f>
        <v>-4.018559999531135E-2</v>
      </c>
      <c r="H1460" s="29"/>
      <c r="I1460" s="29"/>
      <c r="J1460" s="29">
        <f>G1460</f>
        <v>-4.018559999531135E-2</v>
      </c>
      <c r="K1460" s="29"/>
      <c r="L1460" s="29"/>
      <c r="N1460" s="29"/>
      <c r="O1460" s="29">
        <f ca="1">+C$11+C$12*F1460</f>
        <v>-3.6528148858579829E-2</v>
      </c>
      <c r="P1460" s="29"/>
      <c r="Q1460" s="83">
        <f>+C1460-15018.5</f>
        <v>36740.968200000003</v>
      </c>
    </row>
    <row r="1461" spans="1:21" x14ac:dyDescent="0.2">
      <c r="A1461" s="28" t="s">
        <v>355</v>
      </c>
      <c r="B1461" s="36" t="s">
        <v>52</v>
      </c>
      <c r="C1461" s="28">
        <v>51759.468200000003</v>
      </c>
      <c r="D1461" s="28" t="s">
        <v>41</v>
      </c>
      <c r="E1461" s="29">
        <f>(C1461-C$7)/C$8</f>
        <v>9527.95863701079</v>
      </c>
      <c r="F1461" s="29">
        <f>ROUND(2*E1461,0)/2</f>
        <v>9528</v>
      </c>
      <c r="G1461" s="28">
        <f>C1461-(C$7+C$8*F1461)</f>
        <v>-4.018559999531135E-2</v>
      </c>
      <c r="H1461" s="29"/>
      <c r="I1461" s="29"/>
      <c r="J1461" s="29">
        <f>G1461</f>
        <v>-4.018559999531135E-2</v>
      </c>
      <c r="K1461" s="29"/>
      <c r="L1461" s="29"/>
      <c r="N1461" s="29"/>
      <c r="O1461" s="29">
        <f ca="1">+C$11+C$12*F1461</f>
        <v>-3.6528148858579829E-2</v>
      </c>
      <c r="P1461" s="29"/>
      <c r="Q1461" s="83">
        <f>+C1461-15018.5</f>
        <v>36740.968200000003</v>
      </c>
    </row>
    <row r="1462" spans="1:21" x14ac:dyDescent="0.2">
      <c r="A1462" s="28" t="s">
        <v>355</v>
      </c>
      <c r="B1462" s="36" t="s">
        <v>52</v>
      </c>
      <c r="C1462" s="28">
        <v>51759.470999999998</v>
      </c>
      <c r="D1462" s="28" t="s">
        <v>41</v>
      </c>
      <c r="E1462" s="29">
        <f>(C1462-C$7)/C$8</f>
        <v>9527.9615190473796</v>
      </c>
      <c r="F1462" s="29">
        <f>ROUND(2*E1462,0)/2</f>
        <v>9528</v>
      </c>
      <c r="G1462" s="28">
        <f>C1462-(C$7+C$8*F1462)</f>
        <v>-3.7385600000561681E-2</v>
      </c>
      <c r="H1462" s="29"/>
      <c r="I1462" s="29"/>
      <c r="J1462" s="29">
        <f>G1462</f>
        <v>-3.7385600000561681E-2</v>
      </c>
      <c r="K1462" s="29"/>
      <c r="L1462" s="29"/>
      <c r="N1462" s="29"/>
      <c r="O1462" s="29">
        <f ca="1">+C$11+C$12*F1462</f>
        <v>-3.6528148858579829E-2</v>
      </c>
      <c r="P1462" s="29"/>
      <c r="Q1462" s="83">
        <f>+C1462-15018.5</f>
        <v>36740.970999999998</v>
      </c>
    </row>
    <row r="1463" spans="1:21" x14ac:dyDescent="0.2">
      <c r="A1463" s="26" t="s">
        <v>356</v>
      </c>
      <c r="B1463" s="27" t="s">
        <v>52</v>
      </c>
      <c r="C1463" s="26">
        <v>51796.387000000002</v>
      </c>
      <c r="D1463" s="2"/>
      <c r="E1463" s="29">
        <f>(C1463-C$7)/C$8</f>
        <v>9565.959112958546</v>
      </c>
      <c r="F1463" s="29">
        <f>ROUND(2*E1463,0)/2</f>
        <v>9566</v>
      </c>
      <c r="G1463" s="28">
        <f>C1463-(C$7+C$8*F1463)</f>
        <v>-3.9723199995933101E-2</v>
      </c>
      <c r="H1463" s="29"/>
      <c r="I1463" s="29">
        <f>G1463</f>
        <v>-3.9723199995933101E-2</v>
      </c>
      <c r="J1463" s="29"/>
      <c r="K1463" s="29"/>
      <c r="L1463" s="29"/>
      <c r="N1463" s="29"/>
      <c r="O1463" s="29">
        <f ca="1">+C$11+C$12*F1463</f>
        <v>-3.6874377277603371E-2</v>
      </c>
      <c r="P1463" s="29"/>
      <c r="Q1463" s="83">
        <f>+C1463-15018.5</f>
        <v>36777.887000000002</v>
      </c>
    </row>
    <row r="1464" spans="1:21" x14ac:dyDescent="0.2">
      <c r="A1464" s="26" t="s">
        <v>350</v>
      </c>
      <c r="B1464" s="27" t="s">
        <v>52</v>
      </c>
      <c r="C1464" s="26">
        <v>51818.735000000001</v>
      </c>
      <c r="D1464" s="2"/>
      <c r="E1464" s="29">
        <f>(C1464-C$7)/C$8</f>
        <v>9588.961882183994</v>
      </c>
      <c r="F1464" s="29">
        <f>ROUND(2*E1464,0)/2</f>
        <v>9589</v>
      </c>
      <c r="G1464" s="28">
        <f>C1464-(C$7+C$8*F1464)</f>
        <v>-3.7032799998996779E-2</v>
      </c>
      <c r="H1464" s="29"/>
      <c r="I1464" s="29"/>
      <c r="J1464" s="29"/>
      <c r="K1464" s="29">
        <f>G1464</f>
        <v>-3.7032799998996779E-2</v>
      </c>
      <c r="L1464" s="29"/>
      <c r="N1464" s="29"/>
      <c r="O1464" s="29">
        <f ca="1">+C$11+C$12*F1464</f>
        <v>-3.7083936583854449E-2</v>
      </c>
      <c r="P1464" s="29"/>
      <c r="Q1464" s="83">
        <f>+C1464-15018.5</f>
        <v>36800.235000000001</v>
      </c>
    </row>
    <row r="1465" spans="1:21" x14ac:dyDescent="0.2">
      <c r="A1465" s="26" t="s">
        <v>350</v>
      </c>
      <c r="B1465" s="27" t="s">
        <v>52</v>
      </c>
      <c r="C1465" s="26">
        <v>51819.705000000002</v>
      </c>
      <c r="D1465" s="2"/>
      <c r="E1465" s="29">
        <f>(C1465-C$7)/C$8</f>
        <v>9589.9603020045015</v>
      </c>
      <c r="F1465" s="29">
        <f>ROUND(2*E1465,0)/2</f>
        <v>9590</v>
      </c>
      <c r="G1465" s="28">
        <f>C1465-(C$7+C$8*F1465)</f>
        <v>-3.8567999996303115E-2</v>
      </c>
      <c r="H1465" s="29"/>
      <c r="I1465" s="29"/>
      <c r="J1465" s="29"/>
      <c r="K1465" s="29">
        <f>G1465</f>
        <v>-3.8567999996303115E-2</v>
      </c>
      <c r="L1465" s="29"/>
      <c r="N1465" s="29"/>
      <c r="O1465" s="29">
        <f ca="1">+C$11+C$12*F1465</f>
        <v>-3.7093047858039283E-2</v>
      </c>
      <c r="P1465" s="29"/>
      <c r="Q1465" s="83">
        <f>+C1465-15018.5</f>
        <v>36801.205000000002</v>
      </c>
    </row>
    <row r="1466" spans="1:21" x14ac:dyDescent="0.2">
      <c r="A1466" s="26" t="s">
        <v>350</v>
      </c>
      <c r="B1466" s="27" t="s">
        <v>52</v>
      </c>
      <c r="C1466" s="26">
        <v>51820.678</v>
      </c>
      <c r="D1466" s="2"/>
      <c r="E1466" s="29">
        <f>(C1466-C$7)/C$8</f>
        <v>9590.9618097213588</v>
      </c>
      <c r="F1466" s="29">
        <f>ROUND(2*E1466,0)/2</f>
        <v>9591</v>
      </c>
      <c r="G1466" s="28">
        <f>C1466-(C$7+C$8*F1466)</f>
        <v>-3.7103199996636249E-2</v>
      </c>
      <c r="H1466" s="29"/>
      <c r="I1466" s="29"/>
      <c r="J1466" s="29"/>
      <c r="K1466" s="29">
        <f>G1466</f>
        <v>-3.7103199996636249E-2</v>
      </c>
      <c r="L1466" s="29"/>
      <c r="N1466" s="29"/>
      <c r="O1466" s="29">
        <f ca="1">+C$11+C$12*F1466</f>
        <v>-3.7102159132224116E-2</v>
      </c>
      <c r="P1466" s="29"/>
      <c r="Q1466" s="83">
        <f>+C1466-15018.5</f>
        <v>36802.178</v>
      </c>
    </row>
    <row r="1467" spans="1:21" x14ac:dyDescent="0.2">
      <c r="A1467" s="26" t="s">
        <v>356</v>
      </c>
      <c r="B1467" s="27" t="s">
        <v>52</v>
      </c>
      <c r="C1467" s="26">
        <v>51836.233999999997</v>
      </c>
      <c r="D1467" s="2"/>
      <c r="E1467" s="29">
        <f>(C1467-C$7)/C$8</f>
        <v>9606.9735816056873</v>
      </c>
      <c r="F1467" s="29">
        <f>ROUND(2*E1467,0)/2</f>
        <v>9607</v>
      </c>
      <c r="G1467" s="28">
        <f>C1467-(C$7+C$8*F1467)</f>
        <v>-2.5666400004411116E-2</v>
      </c>
      <c r="H1467" s="29"/>
      <c r="I1467" s="29">
        <f>G1467</f>
        <v>-2.5666400004411116E-2</v>
      </c>
      <c r="J1467" s="29"/>
      <c r="K1467" s="29"/>
      <c r="L1467" s="29"/>
      <c r="N1467" s="29"/>
      <c r="O1467" s="29">
        <f ca="1">+C$11+C$12*F1467</f>
        <v>-3.72479395191814E-2</v>
      </c>
      <c r="P1467" s="29"/>
      <c r="Q1467" s="83">
        <f>+C1467-15018.5</f>
        <v>36817.733999999997</v>
      </c>
    </row>
    <row r="1468" spans="1:21" x14ac:dyDescent="0.2">
      <c r="A1468" s="26" t="s">
        <v>350</v>
      </c>
      <c r="B1468" s="27" t="s">
        <v>52</v>
      </c>
      <c r="C1468" s="26">
        <v>51853.705800000003</v>
      </c>
      <c r="D1468" s="2"/>
      <c r="E1468" s="29">
        <f>(C1468-C$7)/C$8</f>
        <v>9624.9572841004683</v>
      </c>
      <c r="F1468" s="29">
        <f>ROUND(2*E1468,0)/2</f>
        <v>9625</v>
      </c>
      <c r="G1468" s="28">
        <f>C1468-(C$7+C$8*F1468)</f>
        <v>-4.1499999992083758E-2</v>
      </c>
      <c r="H1468" s="29"/>
      <c r="I1468" s="29"/>
      <c r="J1468" s="29"/>
      <c r="K1468" s="29">
        <f>G1468</f>
        <v>-4.1499999992083758E-2</v>
      </c>
      <c r="L1468" s="29"/>
      <c r="N1468" s="29"/>
      <c r="O1468" s="29">
        <f ca="1">+C$11+C$12*F1468</f>
        <v>-3.7411942454508337E-2</v>
      </c>
      <c r="P1468" s="29"/>
      <c r="Q1468" s="83">
        <f>+C1468-15018.5</f>
        <v>36835.205800000003</v>
      </c>
    </row>
    <row r="1469" spans="1:21" x14ac:dyDescent="0.2">
      <c r="A1469" s="26" t="s">
        <v>350</v>
      </c>
      <c r="B1469" s="27" t="s">
        <v>52</v>
      </c>
      <c r="C1469" s="26">
        <v>51853.709000000003</v>
      </c>
      <c r="D1469" s="2"/>
      <c r="E1469" s="29">
        <f>(C1469-C$7)/C$8</f>
        <v>9624.9605778565765</v>
      </c>
      <c r="F1469" s="29">
        <f>ROUND(2*E1469,0)/2</f>
        <v>9625</v>
      </c>
      <c r="G1469" s="28">
        <f>C1469-(C$7+C$8*F1469)</f>
        <v>-3.8299999992887024E-2</v>
      </c>
      <c r="H1469" s="29"/>
      <c r="I1469" s="29"/>
      <c r="J1469" s="29"/>
      <c r="K1469" s="29">
        <f>G1469</f>
        <v>-3.8299999992887024E-2</v>
      </c>
      <c r="L1469" s="29"/>
      <c r="N1469" s="29"/>
      <c r="O1469" s="29">
        <f ca="1">+C$11+C$12*F1469</f>
        <v>-3.7411942454508337E-2</v>
      </c>
      <c r="P1469" s="29"/>
      <c r="Q1469" s="83">
        <f>+C1469-15018.5</f>
        <v>36835.209000000003</v>
      </c>
    </row>
    <row r="1470" spans="1:21" s="29" customFormat="1" x14ac:dyDescent="0.2">
      <c r="A1470" s="26" t="s">
        <v>350</v>
      </c>
      <c r="B1470" s="27" t="s">
        <v>52</v>
      </c>
      <c r="C1470" s="26">
        <v>51859.535000000003</v>
      </c>
      <c r="D1470" s="2"/>
      <c r="E1470" s="29">
        <f>(C1470-C$7)/C$8</f>
        <v>9630.9572725723228</v>
      </c>
      <c r="F1470" s="29">
        <f>ROUND(2*E1470,0)/2</f>
        <v>9631</v>
      </c>
      <c r="G1470" s="28">
        <f>C1470-(C$7+C$8*F1470)</f>
        <v>-4.151119999733055E-2</v>
      </c>
      <c r="K1470" s="29">
        <f>G1470</f>
        <v>-4.151119999733055E-2</v>
      </c>
      <c r="M1470" s="1"/>
      <c r="O1470" s="29">
        <f ca="1">+C$11+C$12*F1470</f>
        <v>-3.7466610099617312E-2</v>
      </c>
      <c r="Q1470" s="83">
        <f>+C1470-15018.5</f>
        <v>36841.035000000003</v>
      </c>
      <c r="S1470" s="1"/>
      <c r="T1470" s="1"/>
      <c r="U1470" s="1"/>
    </row>
    <row r="1471" spans="1:21" x14ac:dyDescent="0.2">
      <c r="A1471" s="26" t="s">
        <v>350</v>
      </c>
      <c r="B1471" s="27" t="s">
        <v>52</v>
      </c>
      <c r="C1471" s="26">
        <v>51867.317999999999</v>
      </c>
      <c r="D1471" s="2"/>
      <c r="E1471" s="29">
        <f>(C1471-C$7)/C$8</f>
        <v>9638.9683050084041</v>
      </c>
      <c r="F1471" s="29">
        <f>ROUND(2*E1471,0)/2</f>
        <v>9639</v>
      </c>
      <c r="G1471" s="28">
        <f>C1471-(C$7+C$8*F1471)</f>
        <v>-3.0792799996561371E-2</v>
      </c>
      <c r="H1471" s="29"/>
      <c r="I1471" s="29"/>
      <c r="J1471" s="29"/>
      <c r="K1471" s="29">
        <f>G1471</f>
        <v>-3.0792799996561371E-2</v>
      </c>
      <c r="L1471" s="29"/>
      <c r="N1471" s="29"/>
      <c r="O1471" s="29">
        <f ca="1">+C$11+C$12*F1471</f>
        <v>-3.7539500293095954E-2</v>
      </c>
      <c r="P1471" s="29"/>
      <c r="Q1471" s="83">
        <f>+C1471-15018.5</f>
        <v>36848.817999999999</v>
      </c>
    </row>
    <row r="1472" spans="1:21" x14ac:dyDescent="0.2">
      <c r="A1472" s="26" t="s">
        <v>350</v>
      </c>
      <c r="B1472" s="27" t="s">
        <v>52</v>
      </c>
      <c r="C1472" s="26">
        <v>51891.597999999998</v>
      </c>
      <c r="D1472" s="2"/>
      <c r="E1472" s="29">
        <f>(C1472-C$7)/C$8</f>
        <v>9663.9596794845929</v>
      </c>
      <c r="F1472" s="29">
        <f>ROUND(2*E1472,0)/2</f>
        <v>9664</v>
      </c>
      <c r="G1472" s="28">
        <f>C1472-(C$7+C$8*F1472)</f>
        <v>-3.9172799995867535E-2</v>
      </c>
      <c r="H1472" s="29"/>
      <c r="I1472" s="29"/>
      <c r="J1472" s="29"/>
      <c r="K1472" s="29">
        <f>G1472</f>
        <v>-3.9172799995867535E-2</v>
      </c>
      <c r="L1472" s="29"/>
      <c r="N1472" s="29"/>
      <c r="O1472" s="29">
        <f ca="1">+C$11+C$12*F1472</f>
        <v>-3.7767282147716699E-2</v>
      </c>
      <c r="P1472" s="29"/>
      <c r="Q1472" s="83">
        <f>+C1472-15018.5</f>
        <v>36873.097999999998</v>
      </c>
    </row>
    <row r="1473" spans="1:20" x14ac:dyDescent="0.2">
      <c r="A1473" s="26" t="s">
        <v>350</v>
      </c>
      <c r="B1473" s="27" t="s">
        <v>52</v>
      </c>
      <c r="C1473" s="26">
        <v>51893.5383</v>
      </c>
      <c r="D1473" s="2"/>
      <c r="E1473" s="29">
        <f>(C1473-C$7)/C$8</f>
        <v>9665.9568279152445</v>
      </c>
      <c r="F1473" s="29">
        <f>ROUND(2*E1473,0)/2</f>
        <v>9666</v>
      </c>
      <c r="G1473" s="28">
        <f>C1473-(C$7+C$8*F1473)</f>
        <v>-4.1943199998058844E-2</v>
      </c>
      <c r="H1473" s="29"/>
      <c r="I1473" s="29"/>
      <c r="J1473" s="29"/>
      <c r="K1473" s="29">
        <f>G1473</f>
        <v>-4.1943199998058844E-2</v>
      </c>
      <c r="L1473" s="29"/>
      <c r="N1473" s="29"/>
      <c r="O1473" s="29">
        <f ca="1">+C$11+C$12*F1473</f>
        <v>-3.7785504696086367E-2</v>
      </c>
      <c r="P1473" s="29"/>
      <c r="Q1473" s="83">
        <f>+C1473-15018.5</f>
        <v>36875.0383</v>
      </c>
    </row>
    <row r="1474" spans="1:20" x14ac:dyDescent="0.2">
      <c r="A1474" s="28" t="s">
        <v>355</v>
      </c>
      <c r="B1474" s="36" t="s">
        <v>52</v>
      </c>
      <c r="C1474" s="28">
        <v>51899.367449999998</v>
      </c>
      <c r="D1474" s="28">
        <v>1.5E-3</v>
      </c>
      <c r="E1474" s="29">
        <f>(C1474-C$7)/C$8</f>
        <v>9671.9567649221553</v>
      </c>
      <c r="F1474" s="29">
        <f>ROUND(2*E1474,0)/2</f>
        <v>9672</v>
      </c>
      <c r="G1474" s="28">
        <f>C1474-(C$7+C$8*F1474)</f>
        <v>-4.2004399998404551E-2</v>
      </c>
      <c r="H1474" s="29"/>
      <c r="I1474" s="29"/>
      <c r="J1474" s="29">
        <f>G1474</f>
        <v>-4.2004399998404551E-2</v>
      </c>
      <c r="K1474" s="29"/>
      <c r="L1474" s="29"/>
      <c r="M1474" s="29"/>
      <c r="N1474" s="29"/>
      <c r="O1474" s="29">
        <f ca="1">+C$11+C$12*F1474</f>
        <v>-3.7840172341195341E-2</v>
      </c>
      <c r="P1474" s="29"/>
      <c r="Q1474" s="83">
        <f>+C1474-15018.5</f>
        <v>36880.867449999998</v>
      </c>
      <c r="S1474" s="29"/>
      <c r="T1474" s="29"/>
    </row>
    <row r="1475" spans="1:20" x14ac:dyDescent="0.2">
      <c r="A1475" s="33" t="s">
        <v>357</v>
      </c>
      <c r="B1475" s="37"/>
      <c r="C1475" s="28">
        <v>51899.3675</v>
      </c>
      <c r="D1475" s="28">
        <v>4.0000000000000002E-4</v>
      </c>
      <c r="E1475" s="1">
        <f>(C1475-C$7)/C$8</f>
        <v>9671.9568163870972</v>
      </c>
      <c r="F1475" s="1">
        <f>ROUND(2*E1475,0)/2</f>
        <v>9672</v>
      </c>
      <c r="G1475" s="2">
        <f>C1475-(C$7+C$8*F1475)</f>
        <v>-4.1954399996029679E-2</v>
      </c>
      <c r="J1475" s="1">
        <f>G1475</f>
        <v>-4.1954399996029679E-2</v>
      </c>
      <c r="O1475" s="1">
        <f ca="1">+C$11+C$12*F1475</f>
        <v>-3.7840172341195341E-2</v>
      </c>
      <c r="Q1475" s="84">
        <f>+C1475-15018.5</f>
        <v>36880.8675</v>
      </c>
    </row>
    <row r="1476" spans="1:20" x14ac:dyDescent="0.2">
      <c r="A1476" s="28" t="s">
        <v>355</v>
      </c>
      <c r="B1476" s="36" t="s">
        <v>52</v>
      </c>
      <c r="C1476" s="28">
        <v>51901.307000000001</v>
      </c>
      <c r="D1476" s="28" t="s">
        <v>41</v>
      </c>
      <c r="E1476" s="29">
        <f>(C1476-C$7)/C$8</f>
        <v>9673.953141378719</v>
      </c>
      <c r="F1476" s="29">
        <f>ROUND(2*E1476,0)/2</f>
        <v>9674</v>
      </c>
      <c r="G1476" s="28">
        <f>C1476-(C$7+C$8*F1476)</f>
        <v>-4.5524799999839161E-2</v>
      </c>
      <c r="H1476" s="29"/>
      <c r="I1476" s="29"/>
      <c r="J1476" s="29">
        <f>G1476</f>
        <v>-4.5524799999839161E-2</v>
      </c>
      <c r="K1476" s="29"/>
      <c r="L1476" s="29"/>
      <c r="N1476" s="29"/>
      <c r="O1476" s="29">
        <f ca="1">+C$11+C$12*F1476</f>
        <v>-3.7858394889564995E-2</v>
      </c>
      <c r="P1476" s="29"/>
      <c r="Q1476" s="83">
        <f>+C1476-15018.5</f>
        <v>36882.807000000001</v>
      </c>
    </row>
    <row r="1477" spans="1:20" x14ac:dyDescent="0.2">
      <c r="A1477" s="28" t="s">
        <v>355</v>
      </c>
      <c r="B1477" s="36" t="s">
        <v>52</v>
      </c>
      <c r="C1477" s="28">
        <v>51901.3174</v>
      </c>
      <c r="D1477" s="28" t="s">
        <v>41</v>
      </c>
      <c r="E1477" s="29">
        <f>(C1477-C$7)/C$8</f>
        <v>9673.9638460860733</v>
      </c>
      <c r="F1477" s="29">
        <f>ROUND(2*E1477,0)/2</f>
        <v>9674</v>
      </c>
      <c r="G1477" s="28">
        <f>C1477-(C$7+C$8*F1477)</f>
        <v>-3.5124800000630785E-2</v>
      </c>
      <c r="H1477" s="29"/>
      <c r="I1477" s="29"/>
      <c r="J1477" s="29">
        <f>G1477</f>
        <v>-3.5124800000630785E-2</v>
      </c>
      <c r="K1477" s="29"/>
      <c r="L1477" s="29"/>
      <c r="N1477" s="29"/>
      <c r="O1477" s="29">
        <f ca="1">+C$11+C$12*F1477</f>
        <v>-3.7858394889564995E-2</v>
      </c>
      <c r="P1477" s="29"/>
      <c r="Q1477" s="83">
        <f>+C1477-15018.5</f>
        <v>36882.8174</v>
      </c>
    </row>
    <row r="1478" spans="1:20" x14ac:dyDescent="0.2">
      <c r="A1478" s="28" t="s">
        <v>355</v>
      </c>
      <c r="B1478" s="36" t="s">
        <v>52</v>
      </c>
      <c r="C1478" s="28">
        <v>51901.328500000003</v>
      </c>
      <c r="D1478" s="28" t="s">
        <v>41</v>
      </c>
      <c r="E1478" s="29">
        <f>(C1478-C$7)/C$8</f>
        <v>9673.9752713025791</v>
      </c>
      <c r="F1478" s="29">
        <f>ROUND(2*E1478,0)/2</f>
        <v>9674</v>
      </c>
      <c r="G1478" s="28">
        <f>C1478-(C$7+C$8*F1478)</f>
        <v>-2.4024799997278024E-2</v>
      </c>
      <c r="H1478" s="29"/>
      <c r="I1478" s="29"/>
      <c r="J1478" s="29">
        <f>G1478</f>
        <v>-2.4024799997278024E-2</v>
      </c>
      <c r="K1478" s="29"/>
      <c r="L1478" s="29"/>
      <c r="N1478" s="29"/>
      <c r="O1478" s="29">
        <f ca="1">+C$11+C$12*F1478</f>
        <v>-3.7858394889564995E-2</v>
      </c>
      <c r="P1478" s="29"/>
      <c r="Q1478" s="83">
        <f>+C1478-15018.5</f>
        <v>36882.828500000003</v>
      </c>
    </row>
    <row r="1479" spans="1:20" x14ac:dyDescent="0.2">
      <c r="A1479" s="26" t="s">
        <v>350</v>
      </c>
      <c r="B1479" s="27" t="s">
        <v>52</v>
      </c>
      <c r="C1479" s="26">
        <v>51902.286</v>
      </c>
      <c r="D1479" s="2"/>
      <c r="E1479" s="29">
        <f>(C1479-C$7)/C$8</f>
        <v>9674.9608248882814</v>
      </c>
      <c r="F1479" s="29">
        <f>ROUND(2*E1479,0)/2</f>
        <v>9675</v>
      </c>
      <c r="G1479" s="28">
        <f>C1479-(C$7+C$8*F1479)</f>
        <v>-3.8059999998949934E-2</v>
      </c>
      <c r="H1479" s="29"/>
      <c r="I1479" s="29"/>
      <c r="J1479" s="29"/>
      <c r="K1479" s="29">
        <f>G1479</f>
        <v>-3.8059999998949934E-2</v>
      </c>
      <c r="L1479" s="29"/>
      <c r="N1479" s="29"/>
      <c r="O1479" s="29">
        <f ca="1">+C$11+C$12*F1479</f>
        <v>-3.7867506163749828E-2</v>
      </c>
      <c r="P1479" s="29"/>
      <c r="Q1479" s="83">
        <f>+C1479-15018.5</f>
        <v>36883.786</v>
      </c>
    </row>
    <row r="1480" spans="1:20" x14ac:dyDescent="0.2">
      <c r="A1480" s="26" t="s">
        <v>356</v>
      </c>
      <c r="B1480" s="27" t="s">
        <v>52</v>
      </c>
      <c r="C1480" s="26">
        <v>51902.286</v>
      </c>
      <c r="D1480" s="2"/>
      <c r="E1480" s="29">
        <f>(C1480-C$7)/C$8</f>
        <v>9674.9608248882814</v>
      </c>
      <c r="F1480" s="29">
        <f>ROUND(2*E1480,0)/2</f>
        <v>9675</v>
      </c>
      <c r="G1480" s="28">
        <f>C1480-(C$7+C$8*F1480)</f>
        <v>-3.8059999998949934E-2</v>
      </c>
      <c r="H1480" s="29"/>
      <c r="I1480" s="29">
        <f>G1480</f>
        <v>-3.8059999998949934E-2</v>
      </c>
      <c r="J1480" s="29"/>
      <c r="K1480" s="29"/>
      <c r="L1480" s="29"/>
      <c r="N1480" s="29"/>
      <c r="O1480" s="29">
        <f ca="1">+C$11+C$12*F1480</f>
        <v>-3.7867506163749828E-2</v>
      </c>
      <c r="P1480" s="29"/>
      <c r="Q1480" s="83">
        <f>+C1480-15018.5</f>
        <v>36883.786</v>
      </c>
    </row>
    <row r="1481" spans="1:20" x14ac:dyDescent="0.2">
      <c r="A1481" s="26" t="s">
        <v>358</v>
      </c>
      <c r="B1481" s="27" t="s">
        <v>52</v>
      </c>
      <c r="C1481" s="26">
        <v>51915.883999999998</v>
      </c>
      <c r="D1481" s="2"/>
      <c r="E1481" s="29">
        <f>(C1481-C$7)/C$8</f>
        <v>9688.9572297534869</v>
      </c>
      <c r="F1481" s="29">
        <f>ROUND(2*E1481,0)/2</f>
        <v>9689</v>
      </c>
      <c r="G1481" s="28">
        <f>C1481-(C$7+C$8*F1481)</f>
        <v>-4.1552800001227297E-2</v>
      </c>
      <c r="H1481" s="29"/>
      <c r="I1481" s="29">
        <f>G1481</f>
        <v>-4.1552800001227297E-2</v>
      </c>
      <c r="J1481" s="29"/>
      <c r="K1481" s="29"/>
      <c r="L1481" s="29"/>
      <c r="N1481" s="29"/>
      <c r="O1481" s="29">
        <f ca="1">+C$11+C$12*F1481</f>
        <v>-3.7995064002337445E-2</v>
      </c>
      <c r="P1481" s="29"/>
      <c r="Q1481" s="83">
        <f>+C1481-15018.5</f>
        <v>36897.383999999998</v>
      </c>
    </row>
    <row r="1482" spans="1:20" x14ac:dyDescent="0.2">
      <c r="A1482" s="26" t="s">
        <v>350</v>
      </c>
      <c r="B1482" s="27" t="s">
        <v>52</v>
      </c>
      <c r="C1482" s="26">
        <v>51928.517999999996</v>
      </c>
      <c r="D1482" s="2"/>
      <c r="E1482" s="29">
        <f>(C1482-C$7)/C$8</f>
        <v>9701.96139059089</v>
      </c>
      <c r="F1482" s="29">
        <f>ROUND(2*E1482,0)/2</f>
        <v>9702</v>
      </c>
      <c r="G1482" s="28">
        <f>C1482-(C$7+C$8*F1482)</f>
        <v>-3.7510399997700006E-2</v>
      </c>
      <c r="H1482" s="29"/>
      <c r="I1482" s="29"/>
      <c r="J1482" s="29"/>
      <c r="K1482" s="29">
        <f>G1482</f>
        <v>-3.7510399997700006E-2</v>
      </c>
      <c r="L1482" s="29"/>
      <c r="N1482" s="29"/>
      <c r="O1482" s="29">
        <f ca="1">+C$11+C$12*F1482</f>
        <v>-3.8113510566740241E-2</v>
      </c>
      <c r="P1482" s="29"/>
      <c r="Q1482" s="83">
        <f>+C1482-15018.5</f>
        <v>36910.017999999996</v>
      </c>
    </row>
    <row r="1483" spans="1:20" x14ac:dyDescent="0.2">
      <c r="A1483" s="26" t="s">
        <v>350</v>
      </c>
      <c r="B1483" s="27" t="s">
        <v>52</v>
      </c>
      <c r="C1483" s="26">
        <v>51960.574999999997</v>
      </c>
      <c r="D1483" s="2"/>
      <c r="E1483" s="29">
        <f>(C1483-C$7)/C$8</f>
        <v>9734.9576217104623</v>
      </c>
      <c r="F1483" s="29">
        <f>ROUND(2*E1483,0)/2</f>
        <v>9735</v>
      </c>
      <c r="G1483" s="28">
        <f>C1483-(C$7+C$8*F1483)</f>
        <v>-4.1171999997459352E-2</v>
      </c>
      <c r="H1483" s="29"/>
      <c r="I1483" s="29"/>
      <c r="J1483" s="29"/>
      <c r="K1483" s="29">
        <f>G1483</f>
        <v>-4.1171999997459352E-2</v>
      </c>
      <c r="L1483" s="29"/>
      <c r="N1483" s="29"/>
      <c r="O1483" s="29">
        <f ca="1">+C$11+C$12*F1483</f>
        <v>-3.8414182614839629E-2</v>
      </c>
      <c r="P1483" s="29"/>
      <c r="Q1483" s="83">
        <f>+C1483-15018.5</f>
        <v>36942.074999999997</v>
      </c>
    </row>
    <row r="1484" spans="1:20" x14ac:dyDescent="0.2">
      <c r="A1484" s="26" t="s">
        <v>350</v>
      </c>
      <c r="B1484" s="27" t="s">
        <v>52</v>
      </c>
      <c r="C1484" s="26">
        <v>51961.544000000002</v>
      </c>
      <c r="D1484" s="2"/>
      <c r="E1484" s="29">
        <f>(C1484-C$7)/C$8</f>
        <v>9735.9550122321907</v>
      </c>
      <c r="F1484" s="29">
        <f>ROUND(2*E1484,0)/2</f>
        <v>9736</v>
      </c>
      <c r="G1484" s="28">
        <f>C1484-(C$7+C$8*F1484)</f>
        <v>-4.3707199998607393E-2</v>
      </c>
      <c r="H1484" s="29"/>
      <c r="I1484" s="29"/>
      <c r="J1484" s="29"/>
      <c r="K1484" s="29">
        <f>G1484</f>
        <v>-4.3707199998607393E-2</v>
      </c>
      <c r="L1484" s="29"/>
      <c r="N1484" s="29"/>
      <c r="O1484" s="29">
        <f ca="1">+C$11+C$12*F1484</f>
        <v>-3.8423293889024462E-2</v>
      </c>
      <c r="P1484" s="29"/>
      <c r="Q1484" s="83">
        <f>+C1484-15018.5</f>
        <v>36943.044000000002</v>
      </c>
    </row>
    <row r="1485" spans="1:20" x14ac:dyDescent="0.2">
      <c r="A1485" s="38" t="s">
        <v>359</v>
      </c>
      <c r="B1485" s="37" t="s">
        <v>52</v>
      </c>
      <c r="C1485" s="28">
        <v>52133.504300000001</v>
      </c>
      <c r="D1485" s="28">
        <v>2.2000000000000001E-3</v>
      </c>
      <c r="E1485" s="1">
        <f>(C1485-C$7)/C$8</f>
        <v>9912.9535399232082</v>
      </c>
      <c r="F1485" s="1">
        <f>ROUND(2*E1485,0)/2</f>
        <v>9913</v>
      </c>
      <c r="G1485" s="2">
        <f>C1485-(C$7+C$8*F1485)</f>
        <v>-4.5137599998270161E-2</v>
      </c>
      <c r="K1485" s="1">
        <f>G1485</f>
        <v>-4.5137599998270161E-2</v>
      </c>
      <c r="O1485" s="1">
        <f ca="1">+C$11+C$12*F1485</f>
        <v>-4.0035989419739362E-2</v>
      </c>
      <c r="Q1485" s="84">
        <f>+C1485-15018.5</f>
        <v>37115.004300000001</v>
      </c>
    </row>
    <row r="1486" spans="1:20" x14ac:dyDescent="0.2">
      <c r="A1486" s="28" t="s">
        <v>355</v>
      </c>
      <c r="B1486" s="36" t="s">
        <v>52</v>
      </c>
      <c r="C1486" s="28">
        <v>52173.338900000002</v>
      </c>
      <c r="D1486" s="28" t="s">
        <v>41</v>
      </c>
      <c r="E1486" s="29">
        <f>(C1486-C$7)/C$8</f>
        <v>9953.9552452654352</v>
      </c>
      <c r="F1486" s="29">
        <f>ROUND(2*E1486,0)/2</f>
        <v>9954</v>
      </c>
      <c r="G1486" s="28">
        <f>C1486-(C$7+C$8*F1486)</f>
        <v>-4.3480799999088049E-2</v>
      </c>
      <c r="H1486" s="29"/>
      <c r="I1486" s="29"/>
      <c r="J1486" s="29">
        <f>G1486</f>
        <v>-4.3480799999088049E-2</v>
      </c>
      <c r="K1486" s="29"/>
      <c r="L1486" s="29"/>
      <c r="N1486" s="29"/>
      <c r="O1486" s="29">
        <f ca="1">+C$11+C$12*F1486</f>
        <v>-4.0409551661317392E-2</v>
      </c>
      <c r="P1486" s="29"/>
      <c r="Q1486" s="83">
        <f>+C1486-15018.5</f>
        <v>37154.838900000002</v>
      </c>
    </row>
    <row r="1487" spans="1:20" x14ac:dyDescent="0.2">
      <c r="A1487" s="33" t="s">
        <v>357</v>
      </c>
      <c r="B1487" s="37"/>
      <c r="C1487" s="28">
        <v>52202.481800000001</v>
      </c>
      <c r="D1487" s="28">
        <v>4.0000000000000002E-4</v>
      </c>
      <c r="E1487" s="1">
        <f>(C1487-C$7)/C$8</f>
        <v>9983.9519967984725</v>
      </c>
      <c r="F1487" s="1">
        <f>ROUND(2*E1487,0)/2</f>
        <v>9984</v>
      </c>
      <c r="G1487" s="2">
        <f>C1487-(C$7+C$8*F1487)</f>
        <v>-4.6636799997941125E-2</v>
      </c>
      <c r="J1487" s="1">
        <f>G1487</f>
        <v>-4.6636799997941125E-2</v>
      </c>
      <c r="O1487" s="1">
        <f ca="1">+C$11+C$12*F1487</f>
        <v>-4.0682889886862292E-2</v>
      </c>
      <c r="Q1487" s="84">
        <f>+C1487-15018.5</f>
        <v>37183.981800000001</v>
      </c>
    </row>
    <row r="1488" spans="1:20" x14ac:dyDescent="0.2">
      <c r="A1488" s="26" t="s">
        <v>350</v>
      </c>
      <c r="B1488" s="27" t="s">
        <v>52</v>
      </c>
      <c r="C1488" s="26">
        <v>52230.659</v>
      </c>
      <c r="D1488" s="2"/>
      <c r="E1488" s="29">
        <f>(C1488-C$7)/C$8</f>
        <v>10012.954754495773</v>
      </c>
      <c r="F1488" s="29">
        <f>ROUND(2*E1488,0)/2</f>
        <v>10013</v>
      </c>
      <c r="G1488" s="28">
        <f>C1488-(C$7+C$8*F1488)</f>
        <v>-4.3957599998975638E-2</v>
      </c>
      <c r="H1488" s="29"/>
      <c r="I1488" s="29"/>
      <c r="J1488" s="29"/>
      <c r="K1488" s="29">
        <f>G1488</f>
        <v>-4.3957599998975638E-2</v>
      </c>
      <c r="L1488" s="29"/>
      <c r="N1488" s="29"/>
      <c r="O1488" s="29">
        <f ca="1">+C$11+C$12*F1488</f>
        <v>-4.0947116838222358E-2</v>
      </c>
      <c r="P1488" s="29"/>
      <c r="Q1488" s="83">
        <f>+C1488-15018.5</f>
        <v>37212.159</v>
      </c>
    </row>
    <row r="1489" spans="1:17" x14ac:dyDescent="0.2">
      <c r="A1489" s="26" t="s">
        <v>350</v>
      </c>
      <c r="B1489" s="27" t="s">
        <v>52</v>
      </c>
      <c r="C1489" s="26">
        <v>52231.63</v>
      </c>
      <c r="D1489" s="2"/>
      <c r="E1489" s="29">
        <f>(C1489-C$7)/C$8</f>
        <v>10013.954203615061</v>
      </c>
      <c r="F1489" s="29">
        <f>ROUND(2*E1489,0)/2</f>
        <v>10014</v>
      </c>
      <c r="G1489" s="28">
        <f>C1489-(C$7+C$8*F1489)</f>
        <v>-4.4492799999716226E-2</v>
      </c>
      <c r="H1489" s="29"/>
      <c r="I1489" s="29"/>
      <c r="J1489" s="29"/>
      <c r="K1489" s="29">
        <f>G1489</f>
        <v>-4.4492799999716226E-2</v>
      </c>
      <c r="L1489" s="29"/>
      <c r="N1489" s="29"/>
      <c r="O1489" s="29">
        <f ca="1">+C$11+C$12*F1489</f>
        <v>-4.0956228112407192E-2</v>
      </c>
      <c r="P1489" s="29"/>
      <c r="Q1489" s="83">
        <f>+C1489-15018.5</f>
        <v>37213.129999999997</v>
      </c>
    </row>
    <row r="1490" spans="1:17" x14ac:dyDescent="0.2">
      <c r="A1490" s="26" t="s">
        <v>350</v>
      </c>
      <c r="B1490" s="27" t="s">
        <v>52</v>
      </c>
      <c r="C1490" s="26">
        <v>52235.514999999999</v>
      </c>
      <c r="D1490" s="2"/>
      <c r="E1490" s="29">
        <f>(C1490-C$7)/C$8</f>
        <v>10017.95302939101</v>
      </c>
      <c r="F1490" s="29">
        <f>ROUND(2*E1490,0)/2</f>
        <v>10018</v>
      </c>
      <c r="G1490" s="28">
        <f>C1490-(C$7+C$8*F1490)</f>
        <v>-4.5633599998836871E-2</v>
      </c>
      <c r="H1490" s="29"/>
      <c r="I1490" s="29"/>
      <c r="J1490" s="29"/>
      <c r="K1490" s="29">
        <f>G1490</f>
        <v>-4.5633599998836871E-2</v>
      </c>
      <c r="L1490" s="29"/>
      <c r="N1490" s="29"/>
      <c r="O1490" s="29">
        <f ca="1">+C$11+C$12*F1490</f>
        <v>-4.0992673209146499E-2</v>
      </c>
      <c r="P1490" s="29"/>
      <c r="Q1490" s="83">
        <f>+C1490-15018.5</f>
        <v>37217.014999999999</v>
      </c>
    </row>
    <row r="1491" spans="1:17" x14ac:dyDescent="0.2">
      <c r="A1491" s="26" t="s">
        <v>350</v>
      </c>
      <c r="B1491" s="27" t="s">
        <v>52</v>
      </c>
      <c r="C1491" s="26">
        <v>52235.514999999999</v>
      </c>
      <c r="D1491" s="2"/>
      <c r="E1491" s="29">
        <f>(C1491-C$7)/C$8</f>
        <v>10017.95302939101</v>
      </c>
      <c r="F1491" s="29">
        <f>ROUND(2*E1491,0)/2</f>
        <v>10018</v>
      </c>
      <c r="G1491" s="28">
        <f>C1491-(C$7+C$8*F1491)</f>
        <v>-4.5633599998836871E-2</v>
      </c>
      <c r="H1491" s="29"/>
      <c r="I1491" s="29"/>
      <c r="J1491" s="29"/>
      <c r="K1491" s="29">
        <f>G1491</f>
        <v>-4.5633599998836871E-2</v>
      </c>
      <c r="L1491" s="29"/>
      <c r="N1491" s="29"/>
      <c r="O1491" s="29">
        <f ca="1">+C$11+C$12*F1491</f>
        <v>-4.0992673209146499E-2</v>
      </c>
      <c r="P1491" s="29"/>
      <c r="Q1491" s="83">
        <f>+C1491-15018.5</f>
        <v>37217.014999999999</v>
      </c>
    </row>
    <row r="1492" spans="1:17" x14ac:dyDescent="0.2">
      <c r="A1492" s="26" t="s">
        <v>350</v>
      </c>
      <c r="B1492" s="27" t="s">
        <v>52</v>
      </c>
      <c r="C1492" s="26">
        <v>52265.631999999998</v>
      </c>
      <c r="D1492" s="2"/>
      <c r="E1492" s="29">
        <f>(C1492-C$7)/C$8</f>
        <v>10048.952420869568</v>
      </c>
      <c r="F1492" s="29">
        <f>ROUND(2*E1492,0)/2</f>
        <v>10049</v>
      </c>
      <c r="G1492" s="28">
        <f>C1492-(C$7+C$8*F1492)</f>
        <v>-4.6224799996707588E-2</v>
      </c>
      <c r="H1492" s="29"/>
      <c r="I1492" s="29"/>
      <c r="J1492" s="29"/>
      <c r="K1492" s="29">
        <f>G1492</f>
        <v>-4.6224799996707588E-2</v>
      </c>
      <c r="L1492" s="29"/>
      <c r="N1492" s="29"/>
      <c r="O1492" s="29">
        <f ca="1">+C$11+C$12*F1492</f>
        <v>-4.1275122708876233E-2</v>
      </c>
      <c r="P1492" s="29"/>
      <c r="Q1492" s="83">
        <f>+C1492-15018.5</f>
        <v>37247.131999999998</v>
      </c>
    </row>
    <row r="1493" spans="1:17" x14ac:dyDescent="0.2">
      <c r="A1493" s="26" t="s">
        <v>350</v>
      </c>
      <c r="B1493" s="27" t="s">
        <v>52</v>
      </c>
      <c r="C1493" s="26">
        <v>52270.488700000002</v>
      </c>
      <c r="D1493" s="2"/>
      <c r="E1493" s="29">
        <f>(C1493-C$7)/C$8</f>
        <v>10053.951416273958</v>
      </c>
      <c r="F1493" s="29">
        <f>ROUND(2*E1493,0)/2</f>
        <v>10054</v>
      </c>
      <c r="G1493" s="28">
        <f>C1493-(C$7+C$8*F1493)</f>
        <v>-4.7200799992424436E-2</v>
      </c>
      <c r="H1493" s="29"/>
      <c r="I1493" s="29"/>
      <c r="J1493" s="29"/>
      <c r="K1493" s="29">
        <f>G1493</f>
        <v>-4.7200799992424436E-2</v>
      </c>
      <c r="L1493" s="29"/>
      <c r="N1493" s="29"/>
      <c r="O1493" s="29">
        <f ca="1">+C$11+C$12*F1493</f>
        <v>-4.1320679079800388E-2</v>
      </c>
      <c r="P1493" s="29"/>
      <c r="Q1493" s="83">
        <f>+C1493-15018.5</f>
        <v>37251.988700000002</v>
      </c>
    </row>
    <row r="1494" spans="1:17" x14ac:dyDescent="0.2">
      <c r="A1494" s="33" t="s">
        <v>357</v>
      </c>
      <c r="B1494" s="37"/>
      <c r="C1494" s="28">
        <v>52278.26</v>
      </c>
      <c r="D1494" s="28">
        <v>4.0000000000000002E-4</v>
      </c>
      <c r="E1494" s="1">
        <f>(C1494-C$7)/C$8</f>
        <v>10061.950405914273</v>
      </c>
      <c r="F1494" s="1">
        <f>ROUND(2*E1494,0)/2</f>
        <v>10062</v>
      </c>
      <c r="G1494" s="2">
        <f>C1494-(C$7+C$8*F1494)</f>
        <v>-4.8182399994402658E-2</v>
      </c>
      <c r="J1494" s="29">
        <f>G1494</f>
        <v>-4.8182399994402658E-2</v>
      </c>
      <c r="O1494" s="1">
        <f ca="1">+C$11+C$12*F1494</f>
        <v>-4.1393569273279029E-2</v>
      </c>
      <c r="Q1494" s="84">
        <f>+C1494-15018.5</f>
        <v>37259.760000000002</v>
      </c>
    </row>
    <row r="1495" spans="1:17" x14ac:dyDescent="0.2">
      <c r="A1495" s="26" t="s">
        <v>350</v>
      </c>
      <c r="B1495" s="27" t="s">
        <v>52</v>
      </c>
      <c r="C1495" s="26">
        <v>52300.61</v>
      </c>
      <c r="D1495" s="2"/>
      <c r="E1495" s="29">
        <f>(C1495-C$7)/C$8</f>
        <v>10084.955233737288</v>
      </c>
      <c r="F1495" s="29">
        <f>ROUND(2*E1495,0)/2</f>
        <v>10085</v>
      </c>
      <c r="G1495" s="28">
        <f>C1495-(C$7+C$8*F1495)</f>
        <v>-4.3491999997058883E-2</v>
      </c>
      <c r="H1495" s="29"/>
      <c r="I1495" s="29"/>
      <c r="J1495" s="29"/>
      <c r="K1495" s="29">
        <f>G1495</f>
        <v>-4.3491999997058883E-2</v>
      </c>
      <c r="L1495" s="29"/>
      <c r="N1495" s="29"/>
      <c r="O1495" s="29">
        <f ca="1">+C$11+C$12*F1495</f>
        <v>-4.1603128579530108E-2</v>
      </c>
      <c r="P1495" s="29"/>
      <c r="Q1495" s="83">
        <f>+C1495-15018.5</f>
        <v>37282.11</v>
      </c>
    </row>
    <row r="1496" spans="1:17" x14ac:dyDescent="0.2">
      <c r="A1496" s="26" t="s">
        <v>360</v>
      </c>
      <c r="B1496" s="27" t="s">
        <v>52</v>
      </c>
      <c r="C1496" s="26">
        <v>52497.824000000001</v>
      </c>
      <c r="D1496" s="2"/>
      <c r="E1496" s="29">
        <f>(C1496-C$7)/C$8</f>
        <v>10287.947364130505</v>
      </c>
      <c r="F1496" s="29">
        <f>ROUND(2*E1496,0)/2</f>
        <v>10288</v>
      </c>
      <c r="G1496" s="28">
        <f>C1496-(C$7+C$8*F1496)</f>
        <v>-5.1137599999492522E-2</v>
      </c>
      <c r="H1496" s="29"/>
      <c r="I1496" s="29"/>
      <c r="J1496" s="29"/>
      <c r="K1496" s="29">
        <f>G1496</f>
        <v>-5.1137599999492522E-2</v>
      </c>
      <c r="L1496" s="29"/>
      <c r="N1496" s="29"/>
      <c r="O1496" s="29">
        <f ca="1">+C$11+C$12*F1496</f>
        <v>-4.3452717239050601E-2</v>
      </c>
      <c r="P1496" s="29"/>
      <c r="Q1496" s="83">
        <f>+C1496-15018.5</f>
        <v>37479.324000000001</v>
      </c>
    </row>
    <row r="1497" spans="1:17" x14ac:dyDescent="0.2">
      <c r="A1497" s="26" t="s">
        <v>360</v>
      </c>
      <c r="B1497" s="27" t="s">
        <v>52</v>
      </c>
      <c r="C1497" s="26">
        <v>52575.548000000003</v>
      </c>
      <c r="D1497" s="2"/>
      <c r="E1497" s="29">
        <f>(C1497-C$7)/C$8</f>
        <v>10367.948582820267</v>
      </c>
      <c r="F1497" s="29">
        <f>ROUND(2*E1497,0)/2</f>
        <v>10368</v>
      </c>
      <c r="G1497" s="28">
        <f>C1497-(C$7+C$8*F1497)</f>
        <v>-4.9953599991567899E-2</v>
      </c>
      <c r="H1497" s="29"/>
      <c r="I1497" s="29"/>
      <c r="J1497" s="29"/>
      <c r="K1497" s="29">
        <f>G1497</f>
        <v>-4.9953599991567899E-2</v>
      </c>
      <c r="L1497" s="29"/>
      <c r="N1497" s="29"/>
      <c r="O1497" s="29">
        <f ca="1">+C$11+C$12*F1497</f>
        <v>-4.4181619173836992E-2</v>
      </c>
      <c r="P1497" s="29"/>
      <c r="Q1497" s="83">
        <f>+C1497-15018.5</f>
        <v>37557.048000000003</v>
      </c>
    </row>
    <row r="1498" spans="1:17" x14ac:dyDescent="0.2">
      <c r="A1498" s="29" t="s">
        <v>361</v>
      </c>
      <c r="B1498" s="29"/>
      <c r="C1498" s="28">
        <v>52599.833500000001</v>
      </c>
      <c r="D1498" s="28">
        <v>2.9999999999999997E-4</v>
      </c>
      <c r="E1498" s="1">
        <f>(C1498-C$7)/C$8</f>
        <v>10392.945618439766</v>
      </c>
      <c r="F1498" s="1">
        <f>ROUND(2*E1498,0)/2</f>
        <v>10393</v>
      </c>
      <c r="G1498" s="2">
        <f>C1498-(C$7+C$8*F1498)</f>
        <v>-5.2833599998848513E-2</v>
      </c>
      <c r="K1498" s="1">
        <f>G1498</f>
        <v>-5.2833599998848513E-2</v>
      </c>
      <c r="O1498" s="1">
        <f ca="1">+C$11+C$12*F1498</f>
        <v>-4.4409401028457737E-2</v>
      </c>
      <c r="Q1498" s="84">
        <f>+C1498-15018.5</f>
        <v>37581.333500000001</v>
      </c>
    </row>
    <row r="1499" spans="1:17" x14ac:dyDescent="0.2">
      <c r="A1499" s="26" t="s">
        <v>360</v>
      </c>
      <c r="B1499" s="27" t="s">
        <v>52</v>
      </c>
      <c r="C1499" s="26">
        <v>52605.665999999997</v>
      </c>
      <c r="D1499" s="2"/>
      <c r="E1499" s="29">
        <f>(C1499-C$7)/C$8</f>
        <v>10398.949003597605</v>
      </c>
      <c r="F1499" s="29">
        <f>ROUND(2*E1499,0)/2</f>
        <v>10399</v>
      </c>
      <c r="G1499" s="28">
        <f>C1499-(C$7+C$8*F1499)</f>
        <v>-4.9544800000148825E-2</v>
      </c>
      <c r="H1499" s="29"/>
      <c r="I1499" s="29"/>
      <c r="J1499" s="29"/>
      <c r="K1499" s="29">
        <f>G1499</f>
        <v>-4.9544800000148825E-2</v>
      </c>
      <c r="L1499" s="29"/>
      <c r="N1499" s="29"/>
      <c r="O1499" s="29">
        <f ca="1">+C$11+C$12*F1499</f>
        <v>-4.4464068673566726E-2</v>
      </c>
      <c r="P1499" s="29"/>
      <c r="Q1499" s="83">
        <f>+C1499-15018.5</f>
        <v>37587.165999999997</v>
      </c>
    </row>
    <row r="1500" spans="1:17" x14ac:dyDescent="0.2">
      <c r="A1500" s="26" t="s">
        <v>360</v>
      </c>
      <c r="B1500" s="27" t="s">
        <v>52</v>
      </c>
      <c r="C1500" s="26">
        <v>52609.55</v>
      </c>
      <c r="D1500" s="2"/>
      <c r="E1500" s="29">
        <f>(C1500-C$7)/C$8</f>
        <v>10402.946800074773</v>
      </c>
      <c r="F1500" s="29">
        <f>ROUND(2*E1500,0)/2</f>
        <v>10403</v>
      </c>
      <c r="G1500" s="28">
        <f>C1500-(C$7+C$8*F1500)</f>
        <v>-5.1685599995835219E-2</v>
      </c>
      <c r="H1500" s="29"/>
      <c r="I1500" s="29"/>
      <c r="J1500" s="29"/>
      <c r="K1500" s="29">
        <f>G1500</f>
        <v>-5.1685599995835219E-2</v>
      </c>
      <c r="L1500" s="29"/>
      <c r="N1500" s="29"/>
      <c r="O1500" s="29">
        <f ca="1">+C$11+C$12*F1500</f>
        <v>-4.4500513770306033E-2</v>
      </c>
      <c r="P1500" s="29"/>
      <c r="Q1500" s="83">
        <f>+C1500-15018.5</f>
        <v>37591.050000000003</v>
      </c>
    </row>
    <row r="1501" spans="1:17" x14ac:dyDescent="0.2">
      <c r="A1501" s="26" t="s">
        <v>360</v>
      </c>
      <c r="B1501" s="27" t="s">
        <v>52</v>
      </c>
      <c r="C1501" s="26">
        <v>52610.523000000001</v>
      </c>
      <c r="D1501" s="2"/>
      <c r="E1501" s="29">
        <f>(C1501-C$7)/C$8</f>
        <v>10403.94830779163</v>
      </c>
      <c r="F1501" s="29">
        <f>ROUND(2*E1501,0)/2</f>
        <v>10404</v>
      </c>
      <c r="G1501" s="28">
        <f>C1501-(C$7+C$8*F1501)</f>
        <v>-5.0220799996168353E-2</v>
      </c>
      <c r="H1501" s="29"/>
      <c r="I1501" s="29"/>
      <c r="J1501" s="29"/>
      <c r="K1501" s="29">
        <f>G1501</f>
        <v>-5.0220799996168353E-2</v>
      </c>
      <c r="L1501" s="29"/>
      <c r="N1501" s="29"/>
      <c r="O1501" s="29">
        <f ca="1">+C$11+C$12*F1501</f>
        <v>-4.4509625044490866E-2</v>
      </c>
      <c r="P1501" s="29"/>
      <c r="Q1501" s="83">
        <f>+C1501-15018.5</f>
        <v>37592.023000000001</v>
      </c>
    </row>
    <row r="1502" spans="1:17" x14ac:dyDescent="0.2">
      <c r="A1502" s="30" t="s">
        <v>362</v>
      </c>
      <c r="B1502" s="39"/>
      <c r="C1502" s="28">
        <v>52618.292500000003</v>
      </c>
      <c r="D1502" s="28"/>
      <c r="E1502" s="1">
        <f>(C1502-C$7)/C$8</f>
        <v>10411.945444694134</v>
      </c>
      <c r="F1502" s="1">
        <f>ROUND(2*E1502,0)/2</f>
        <v>10412</v>
      </c>
      <c r="G1502" s="2">
        <f>C1502-(C$7+C$8*F1502)</f>
        <v>-5.3002399996330496E-2</v>
      </c>
      <c r="J1502" s="29">
        <f>G1502</f>
        <v>-5.3002399996330496E-2</v>
      </c>
      <c r="O1502" s="1">
        <f ca="1">+C$11+C$12*F1502</f>
        <v>-4.4582515237969508E-2</v>
      </c>
      <c r="Q1502" s="84">
        <f>+C1502-15018.5</f>
        <v>37599.792500000003</v>
      </c>
    </row>
    <row r="1503" spans="1:17" x14ac:dyDescent="0.2">
      <c r="A1503" s="26" t="s">
        <v>360</v>
      </c>
      <c r="B1503" s="27" t="s">
        <v>52</v>
      </c>
      <c r="C1503" s="26">
        <v>52643.555999999997</v>
      </c>
      <c r="D1503" s="2"/>
      <c r="E1503" s="29">
        <f>(C1503-C$7)/C$8</f>
        <v>10437.94913452441</v>
      </c>
      <c r="F1503" s="29">
        <f>ROUND(2*E1503,0)/2</f>
        <v>10438</v>
      </c>
      <c r="G1503" s="28">
        <f>C1503-(C$7+C$8*F1503)</f>
        <v>-4.9417599999287631E-2</v>
      </c>
      <c r="H1503" s="29"/>
      <c r="I1503" s="29"/>
      <c r="J1503" s="29"/>
      <c r="K1503" s="29">
        <f>G1503</f>
        <v>-4.9417599999287631E-2</v>
      </c>
      <c r="L1503" s="29"/>
      <c r="N1503" s="29"/>
      <c r="O1503" s="29">
        <f ca="1">+C$11+C$12*F1503</f>
        <v>-4.4819408366775088E-2</v>
      </c>
      <c r="P1503" s="29"/>
      <c r="Q1503" s="83">
        <f>+C1503-15018.5</f>
        <v>37625.055999999997</v>
      </c>
    </row>
    <row r="1504" spans="1:17" x14ac:dyDescent="0.2">
      <c r="A1504" s="26" t="s">
        <v>360</v>
      </c>
      <c r="B1504" s="27" t="s">
        <v>52</v>
      </c>
      <c r="C1504" s="26">
        <v>52644.527999999998</v>
      </c>
      <c r="D1504" s="2"/>
      <c r="E1504" s="29">
        <f>(C1504-C$7)/C$8</f>
        <v>10438.949612942486</v>
      </c>
      <c r="F1504" s="29">
        <f>ROUND(2*E1504,0)/2</f>
        <v>10439</v>
      </c>
      <c r="G1504" s="28">
        <f>C1504-(C$7+C$8*F1504)</f>
        <v>-4.8952799996186513E-2</v>
      </c>
      <c r="H1504" s="29"/>
      <c r="I1504" s="29"/>
      <c r="J1504" s="29"/>
      <c r="K1504" s="29">
        <f>G1504</f>
        <v>-4.8952799996186513E-2</v>
      </c>
      <c r="L1504" s="29"/>
      <c r="N1504" s="29"/>
      <c r="O1504" s="29">
        <f ca="1">+C$11+C$12*F1504</f>
        <v>-4.4828519640959921E-2</v>
      </c>
      <c r="P1504" s="29"/>
      <c r="Q1504" s="83">
        <f>+C1504-15018.5</f>
        <v>37626.027999999998</v>
      </c>
    </row>
    <row r="1505" spans="1:21" x14ac:dyDescent="0.2">
      <c r="A1505" s="26" t="s">
        <v>363</v>
      </c>
      <c r="B1505" s="27" t="s">
        <v>52</v>
      </c>
      <c r="C1505" s="26">
        <v>52675.614999999998</v>
      </c>
      <c r="D1505" s="2"/>
      <c r="E1505" s="29">
        <f>(C1505-C$7)/C$8</f>
        <v>10470.947424241551</v>
      </c>
      <c r="F1505" s="29">
        <f>ROUND(2*E1505,0)/2</f>
        <v>10471</v>
      </c>
      <c r="G1505" s="28">
        <f>C1505-(C$7+C$8*F1505)</f>
        <v>-5.1079199998639524E-2</v>
      </c>
      <c r="H1505" s="29"/>
      <c r="I1505" s="29"/>
      <c r="J1505" s="29"/>
      <c r="K1505" s="29">
        <f>G1505</f>
        <v>-5.1079199998639524E-2</v>
      </c>
      <c r="L1505" s="29"/>
      <c r="N1505" s="29"/>
      <c r="O1505" s="29">
        <f ca="1">+C$11+C$12*F1505</f>
        <v>-4.5120080414874475E-2</v>
      </c>
      <c r="P1505" s="29"/>
      <c r="Q1505" s="83">
        <f>+C1505-15018.5</f>
        <v>37657.114999999998</v>
      </c>
    </row>
    <row r="1506" spans="1:21" x14ac:dyDescent="0.2">
      <c r="A1506" s="26" t="s">
        <v>360</v>
      </c>
      <c r="B1506" s="27" t="s">
        <v>52</v>
      </c>
      <c r="C1506" s="26">
        <v>52676.584199999998</v>
      </c>
      <c r="D1506" s="2"/>
      <c r="E1506" s="29">
        <f>(C1506-C$7)/C$8</f>
        <v>10471.94502062303</v>
      </c>
      <c r="F1506" s="29">
        <f>ROUND(2*E1506,0)/2</f>
        <v>10472</v>
      </c>
      <c r="G1506" s="28">
        <f>C1506-(C$7+C$8*F1506)</f>
        <v>-5.3414399997564033E-2</v>
      </c>
      <c r="H1506" s="29"/>
      <c r="I1506" s="29"/>
      <c r="J1506" s="29"/>
      <c r="K1506" s="29">
        <f>G1506</f>
        <v>-5.3414399997564033E-2</v>
      </c>
      <c r="L1506" s="29"/>
      <c r="N1506" s="29"/>
      <c r="O1506" s="29">
        <f ca="1">+C$11+C$12*F1506</f>
        <v>-4.5129191689059309E-2</v>
      </c>
      <c r="P1506" s="29"/>
      <c r="Q1506" s="83">
        <f>+C1506-15018.5</f>
        <v>37658.084199999998</v>
      </c>
    </row>
    <row r="1507" spans="1:21" x14ac:dyDescent="0.2">
      <c r="A1507" s="26" t="s">
        <v>364</v>
      </c>
      <c r="B1507" s="27" t="s">
        <v>52</v>
      </c>
      <c r="C1507" s="26">
        <v>52684.353000000003</v>
      </c>
      <c r="D1507" s="2"/>
      <c r="E1507" s="29">
        <f>(C1507-C$7)/C$8</f>
        <v>10479.941437016389</v>
      </c>
      <c r="F1507" s="29">
        <f>ROUND(2*E1507,0)/2</f>
        <v>10480</v>
      </c>
      <c r="G1507" s="28">
        <f>C1507-(C$7+C$8*F1507)</f>
        <v>-5.6895999994594604E-2</v>
      </c>
      <c r="H1507" s="29"/>
      <c r="I1507" s="29">
        <f>G1507</f>
        <v>-5.6895999994594604E-2</v>
      </c>
      <c r="J1507" s="29"/>
      <c r="K1507" s="29"/>
      <c r="L1507" s="29"/>
      <c r="N1507" s="29"/>
      <c r="O1507" s="29">
        <f ca="1">+C$11+C$12*F1507</f>
        <v>-4.5202081882537951E-2</v>
      </c>
      <c r="P1507" s="29"/>
      <c r="Q1507" s="83">
        <f>+C1507-15018.5</f>
        <v>37665.853000000003</v>
      </c>
    </row>
    <row r="1508" spans="1:21" x14ac:dyDescent="0.2">
      <c r="A1508" s="26" t="s">
        <v>360</v>
      </c>
      <c r="B1508" s="27" t="s">
        <v>52</v>
      </c>
      <c r="C1508" s="26">
        <v>52871.860999999997</v>
      </c>
      <c r="D1508" s="2"/>
      <c r="E1508" s="29">
        <f>(C1508-C$7)/C$8</f>
        <v>10672.943193411827</v>
      </c>
      <c r="F1508" s="29">
        <f>ROUND(2*E1508,0)/2</f>
        <v>10673</v>
      </c>
      <c r="G1508" s="28">
        <f>C1508-(C$7+C$8*F1508)</f>
        <v>-5.5189600003359374E-2</v>
      </c>
      <c r="H1508" s="29"/>
      <c r="I1508" s="29"/>
      <c r="J1508" s="29"/>
      <c r="K1508" s="29">
        <f>G1508</f>
        <v>-5.5189600003359374E-2</v>
      </c>
      <c r="L1508" s="29"/>
      <c r="N1508" s="29"/>
      <c r="O1508" s="29">
        <f ca="1">+C$11+C$12*F1508</f>
        <v>-4.696055780021012E-2</v>
      </c>
      <c r="P1508" s="29"/>
      <c r="Q1508" s="83">
        <f>+C1508-15018.5</f>
        <v>37853.360999999997</v>
      </c>
    </row>
    <row r="1509" spans="1:21" x14ac:dyDescent="0.2">
      <c r="A1509" s="26" t="s">
        <v>360</v>
      </c>
      <c r="B1509" s="27" t="s">
        <v>52</v>
      </c>
      <c r="C1509" s="26">
        <v>52875.747000000003</v>
      </c>
      <c r="D1509" s="2"/>
      <c r="E1509" s="29">
        <f>(C1509-C$7)/C$8</f>
        <v>10676.943048486566</v>
      </c>
      <c r="F1509" s="29">
        <f>ROUND(2*E1509,0)/2</f>
        <v>10677</v>
      </c>
      <c r="G1509" s="28">
        <f>C1509-(C$7+C$8*F1509)</f>
        <v>-5.5330399991362356E-2</v>
      </c>
      <c r="H1509" s="29"/>
      <c r="I1509" s="29"/>
      <c r="J1509" s="29"/>
      <c r="K1509" s="29">
        <f>G1509</f>
        <v>-5.5330399991362356E-2</v>
      </c>
      <c r="L1509" s="29"/>
      <c r="N1509" s="29"/>
      <c r="O1509" s="29">
        <f ca="1">+C$11+C$12*F1509</f>
        <v>-4.6997002896949441E-2</v>
      </c>
      <c r="P1509" s="29"/>
      <c r="Q1509" s="83">
        <f>+C1509-15018.5</f>
        <v>37857.247000000003</v>
      </c>
    </row>
    <row r="1510" spans="1:21" x14ac:dyDescent="0.2">
      <c r="A1510" s="26" t="s">
        <v>360</v>
      </c>
      <c r="B1510" s="27" t="s">
        <v>52</v>
      </c>
      <c r="C1510" s="26">
        <v>52907.81</v>
      </c>
      <c r="D1510" s="2"/>
      <c r="E1510" s="29">
        <f>(C1510-C$7)/C$8</f>
        <v>10709.945455398836</v>
      </c>
      <c r="F1510" s="29">
        <f>ROUND(2*E1510,0)/2</f>
        <v>10710</v>
      </c>
      <c r="G1510" s="28">
        <f>C1510-(C$7+C$8*F1510)</f>
        <v>-5.2991999997175299E-2</v>
      </c>
      <c r="H1510" s="29"/>
      <c r="I1510" s="29"/>
      <c r="J1510" s="29"/>
      <c r="K1510" s="29">
        <f>G1510</f>
        <v>-5.2991999997175299E-2</v>
      </c>
      <c r="L1510" s="29"/>
      <c r="N1510" s="29"/>
      <c r="O1510" s="29">
        <f ca="1">+C$11+C$12*F1510</f>
        <v>-4.7297674945048829E-2</v>
      </c>
      <c r="P1510" s="29"/>
      <c r="Q1510" s="83">
        <f>+C1510-15018.5</f>
        <v>37889.31</v>
      </c>
    </row>
    <row r="1511" spans="1:21" x14ac:dyDescent="0.2">
      <c r="A1511" s="26" t="s">
        <v>360</v>
      </c>
      <c r="B1511" s="27" t="s">
        <v>52</v>
      </c>
      <c r="C1511" s="26">
        <v>52909.754000000001</v>
      </c>
      <c r="D1511" s="2"/>
      <c r="E1511" s="29">
        <f>(C1511-C$7)/C$8</f>
        <v>10711.946412234989</v>
      </c>
      <c r="F1511" s="29">
        <f>ROUND(2*E1511,0)/2</f>
        <v>10712</v>
      </c>
      <c r="G1511" s="28">
        <f>C1511-(C$7+C$8*F1511)</f>
        <v>-5.206239999824902E-2</v>
      </c>
      <c r="H1511" s="29"/>
      <c r="I1511" s="29"/>
      <c r="J1511" s="29"/>
      <c r="K1511" s="29">
        <f>G1511</f>
        <v>-5.206239999824902E-2</v>
      </c>
      <c r="L1511" s="29"/>
      <c r="N1511" s="29"/>
      <c r="O1511" s="29">
        <f ca="1">+C$11+C$12*F1511</f>
        <v>-4.7315897493418496E-2</v>
      </c>
      <c r="P1511" s="29"/>
      <c r="Q1511" s="83">
        <f>+C1511-15018.5</f>
        <v>37891.254000000001</v>
      </c>
    </row>
    <row r="1512" spans="1:21" x14ac:dyDescent="0.2">
      <c r="A1512" s="26" t="s">
        <v>360</v>
      </c>
      <c r="B1512" s="27" t="s">
        <v>52</v>
      </c>
      <c r="C1512" s="26">
        <v>52915.58</v>
      </c>
      <c r="D1512" s="2"/>
      <c r="E1512" s="29">
        <f>(C1512-C$7)/C$8</f>
        <v>10717.943106950735</v>
      </c>
      <c r="F1512" s="29">
        <f>ROUND(2*E1512,0)/2</f>
        <v>10718</v>
      </c>
      <c r="G1512" s="28">
        <f>C1512-(C$7+C$8*F1512)</f>
        <v>-5.5273599995416589E-2</v>
      </c>
      <c r="H1512" s="29"/>
      <c r="I1512" s="29"/>
      <c r="J1512" s="29"/>
      <c r="K1512" s="29">
        <f>G1512</f>
        <v>-5.5273599995416589E-2</v>
      </c>
      <c r="L1512" s="29"/>
      <c r="N1512" s="29"/>
      <c r="O1512" s="29">
        <f ca="1">+C$11+C$12*F1512</f>
        <v>-4.7370565138527471E-2</v>
      </c>
      <c r="P1512" s="29"/>
      <c r="Q1512" s="83">
        <f>+C1512-15018.5</f>
        <v>37897.08</v>
      </c>
    </row>
    <row r="1513" spans="1:21" x14ac:dyDescent="0.2">
      <c r="A1513" s="30" t="s">
        <v>362</v>
      </c>
      <c r="B1513" s="39"/>
      <c r="C1513" s="28">
        <v>52925.294600000001</v>
      </c>
      <c r="D1513" s="28"/>
      <c r="E1513" s="1">
        <f>(C1513-C$7)/C$8</f>
        <v>10727.942332918048</v>
      </c>
      <c r="F1513" s="1">
        <f>ROUND(2*E1513,0)/2</f>
        <v>10728</v>
      </c>
      <c r="G1513" s="2">
        <f>C1513-(C$7+C$8*F1513)</f>
        <v>-5.6025599995336961E-2</v>
      </c>
      <c r="J1513" s="29">
        <f>G1513</f>
        <v>-5.6025599995336961E-2</v>
      </c>
      <c r="O1513" s="1">
        <f ca="1">+C$11+C$12*F1513</f>
        <v>-4.746167788037578E-2</v>
      </c>
      <c r="Q1513" s="84">
        <f>+C1513-15018.5</f>
        <v>37906.794600000001</v>
      </c>
    </row>
    <row r="1514" spans="1:21" x14ac:dyDescent="0.2">
      <c r="A1514" s="35" t="s">
        <v>365</v>
      </c>
      <c r="B1514" s="29"/>
      <c r="C1514" s="28">
        <v>52943.753955105189</v>
      </c>
      <c r="D1514" s="28">
        <v>5.0000000000000002E-5</v>
      </c>
      <c r="E1514" s="1">
        <f>(C1514-C$7)/C$8</f>
        <v>10746.942524681752</v>
      </c>
      <c r="F1514" s="1">
        <f>ROUND(2*E1514,0)/2</f>
        <v>10747</v>
      </c>
      <c r="G1514" s="2">
        <f>C1514-(C$7+C$8*F1514)</f>
        <v>-5.5839294807810802E-2</v>
      </c>
      <c r="K1514" s="1">
        <f>G1514</f>
        <v>-5.5839294807810802E-2</v>
      </c>
      <c r="O1514" s="1">
        <f ca="1">+C$11+C$12*F1514</f>
        <v>-4.7634792089887537E-2</v>
      </c>
      <c r="Q1514" s="85">
        <f>+C1514-15018.5</f>
        <v>37925.253955105189</v>
      </c>
    </row>
    <row r="1515" spans="1:21" x14ac:dyDescent="0.2">
      <c r="A1515" s="26" t="s">
        <v>360</v>
      </c>
      <c r="B1515" s="27" t="s">
        <v>52</v>
      </c>
      <c r="C1515" s="26">
        <v>52950.561999999998</v>
      </c>
      <c r="D1515" s="2"/>
      <c r="E1515" s="29">
        <f>(C1515-C$7)/C$8</f>
        <v>10753.950037013585</v>
      </c>
      <c r="F1515" s="29">
        <f>ROUND(2*E1515,0)/2</f>
        <v>10754</v>
      </c>
      <c r="G1515" s="28">
        <f>C1515-(C$7+C$8*F1515)</f>
        <v>-4.8540800002228934E-2</v>
      </c>
      <c r="H1515" s="29"/>
      <c r="I1515" s="29"/>
      <c r="J1515" s="29"/>
      <c r="K1515" s="29">
        <f>G1515</f>
        <v>-4.8540800002228934E-2</v>
      </c>
      <c r="L1515" s="29"/>
      <c r="N1515" s="29"/>
      <c r="O1515" s="29">
        <f ca="1">+C$11+C$12*F1515</f>
        <v>-4.7698571009181359E-2</v>
      </c>
      <c r="P1515" s="29"/>
      <c r="Q1515" s="83">
        <f>+C1515-15018.5</f>
        <v>37932.061999999998</v>
      </c>
    </row>
    <row r="1516" spans="1:21" x14ac:dyDescent="0.2">
      <c r="A1516" s="30" t="s">
        <v>366</v>
      </c>
      <c r="B1516" s="40"/>
      <c r="C1516" s="28">
        <v>52992.330499999996</v>
      </c>
      <c r="D1516" s="28">
        <v>2.0000000000000001E-4</v>
      </c>
      <c r="E1516" s="1">
        <f>(C1516-C$7)/C$8</f>
        <v>10796.942303274238</v>
      </c>
      <c r="F1516" s="1">
        <f>ROUND(2*E1516,0)/2</f>
        <v>10797</v>
      </c>
      <c r="G1516" s="2">
        <f>C1516-(C$7+C$8*F1516)</f>
        <v>-5.6054400003631599E-2</v>
      </c>
      <c r="J1516" s="1">
        <f>G1516</f>
        <v>-5.6054400003631599E-2</v>
      </c>
      <c r="O1516" s="1">
        <f ca="1">+C$11+C$12*F1516</f>
        <v>-4.8090355799129042E-2</v>
      </c>
      <c r="Q1516" s="84">
        <f>+C1516-15018.5</f>
        <v>37973.830499999996</v>
      </c>
    </row>
    <row r="1517" spans="1:21" x14ac:dyDescent="0.2">
      <c r="A1517" s="30" t="s">
        <v>367</v>
      </c>
      <c r="B1517" s="40" t="s">
        <v>52</v>
      </c>
      <c r="C1517" s="28">
        <v>53011.760699999999</v>
      </c>
      <c r="D1517" s="28">
        <v>2.9999999999999997E-4</v>
      </c>
      <c r="E1517" s="1">
        <f>(C1517-C$7)/C$8</f>
        <v>10816.941784507655</v>
      </c>
      <c r="F1517" s="1">
        <f>ROUND(2*E1517,0)/2</f>
        <v>10817</v>
      </c>
      <c r="G1517" s="2">
        <f>C1517-(C$7+C$8*F1517)</f>
        <v>-5.6558399999630637E-2</v>
      </c>
      <c r="K1517" s="1">
        <f>G1517</f>
        <v>-5.6558399999630637E-2</v>
      </c>
      <c r="O1517" s="1">
        <f ca="1">+C$11+C$12*F1517</f>
        <v>-4.8272581282825647E-2</v>
      </c>
      <c r="Q1517" s="84">
        <f>+C1517-15018.5</f>
        <v>37993.260699999999</v>
      </c>
    </row>
    <row r="1518" spans="1:21" x14ac:dyDescent="0.2">
      <c r="A1518" s="26" t="s">
        <v>360</v>
      </c>
      <c r="B1518" s="27" t="s">
        <v>52</v>
      </c>
      <c r="C1518" s="26">
        <v>53017.591999999997</v>
      </c>
      <c r="D1518" s="2"/>
      <c r="E1518" s="29">
        <f>(C1518-C$7)/C$8</f>
        <v>10822.943934506951</v>
      </c>
      <c r="F1518" s="29">
        <f>ROUND(2*E1518,0)/2</f>
        <v>10823</v>
      </c>
      <c r="G1518" s="28">
        <f>C1518-(C$7+C$8*F1518)</f>
        <v>-5.4469599999720231E-2</v>
      </c>
      <c r="H1518" s="29"/>
      <c r="I1518" s="29"/>
      <c r="J1518" s="29"/>
      <c r="K1518" s="29">
        <f>G1518</f>
        <v>-5.4469599999720231E-2</v>
      </c>
      <c r="L1518" s="29"/>
      <c r="N1518" s="29"/>
      <c r="O1518" s="29">
        <f ca="1">+C$11+C$12*F1518</f>
        <v>-4.8327248927934621E-2</v>
      </c>
      <c r="P1518" s="29"/>
      <c r="Q1518" s="83">
        <f>+C1518-15018.5</f>
        <v>37999.091999999997</v>
      </c>
    </row>
    <row r="1519" spans="1:21" x14ac:dyDescent="0.2">
      <c r="A1519" s="26" t="s">
        <v>360</v>
      </c>
      <c r="B1519" s="27" t="s">
        <v>52</v>
      </c>
      <c r="C1519" s="26">
        <v>53018.561300000001</v>
      </c>
      <c r="D1519" s="2"/>
      <c r="E1519" s="29">
        <f>(C1519-C$7)/C$8</f>
        <v>10823.941633818315</v>
      </c>
      <c r="F1519" s="29">
        <f>ROUND(2*E1519,0)/2</f>
        <v>10824</v>
      </c>
      <c r="G1519" s="28">
        <f>C1519-(C$7+C$8*F1519)</f>
        <v>-5.6704799993894994E-2</v>
      </c>
      <c r="H1519" s="29"/>
      <c r="I1519" s="29"/>
      <c r="J1519" s="29"/>
      <c r="K1519" s="29">
        <f>G1519</f>
        <v>-5.6704799993894994E-2</v>
      </c>
      <c r="L1519" s="29"/>
      <c r="N1519" s="29"/>
      <c r="O1519" s="29">
        <f ca="1">+C$11+C$12*F1519</f>
        <v>-4.8336360202119455E-2</v>
      </c>
      <c r="P1519" s="29"/>
      <c r="Q1519" s="83">
        <f>+C1519-15018.5</f>
        <v>38000.061300000001</v>
      </c>
    </row>
    <row r="1520" spans="1:21" s="29" customFormat="1" x14ac:dyDescent="0.2">
      <c r="A1520" s="28" t="s">
        <v>355</v>
      </c>
      <c r="B1520" s="36" t="s">
        <v>52</v>
      </c>
      <c r="C1520" s="28">
        <v>53029.248339999998</v>
      </c>
      <c r="D1520" s="28">
        <v>8.0000000000000004E-4</v>
      </c>
      <c r="E1520" s="29">
        <f>(C1520-C$7)/C$8</f>
        <v>10834.941791095165</v>
      </c>
      <c r="F1520" s="29">
        <f>ROUND(2*E1520,0)/2</f>
        <v>10835</v>
      </c>
      <c r="G1520" s="28">
        <f>C1520-(C$7+C$8*F1520)</f>
        <v>-5.6552000001829583E-2</v>
      </c>
      <c r="J1520" s="29">
        <f>G1520</f>
        <v>-5.6552000001829583E-2</v>
      </c>
      <c r="O1520" s="29">
        <f ca="1">+C$11+C$12*F1520</f>
        <v>-4.8436584218152584E-2</v>
      </c>
      <c r="Q1520" s="83">
        <f>+C1520-15018.5</f>
        <v>38010.748339999998</v>
      </c>
      <c r="U1520" s="1"/>
    </row>
    <row r="1521" spans="1:21" x14ac:dyDescent="0.2">
      <c r="A1521" s="26" t="s">
        <v>360</v>
      </c>
      <c r="B1521" s="27" t="s">
        <v>52</v>
      </c>
      <c r="C1521" s="26">
        <v>53051.593000000001</v>
      </c>
      <c r="D1521" s="2"/>
      <c r="E1521" s="29">
        <f>(C1521-C$7)/C$8</f>
        <v>10857.941122462678</v>
      </c>
      <c r="F1521" s="29">
        <f>ROUND(2*E1521,0)/2</f>
        <v>10858</v>
      </c>
      <c r="G1521" s="28">
        <f>C1521-(C$7+C$8*F1521)</f>
        <v>-5.7201600000553299E-2</v>
      </c>
      <c r="H1521" s="29"/>
      <c r="I1521" s="29"/>
      <c r="J1521" s="29"/>
      <c r="K1521" s="29">
        <f>G1521</f>
        <v>-5.7201600000553299E-2</v>
      </c>
      <c r="L1521" s="29"/>
      <c r="N1521" s="29"/>
      <c r="O1521" s="29">
        <f ca="1">+C$11+C$12*F1521</f>
        <v>-4.8646143524403662E-2</v>
      </c>
      <c r="P1521" s="29"/>
      <c r="Q1521" s="83">
        <f>+C1521-15018.5</f>
        <v>38033.093000000001</v>
      </c>
    </row>
    <row r="1522" spans="1:21" x14ac:dyDescent="0.2">
      <c r="A1522" s="26" t="s">
        <v>363</v>
      </c>
      <c r="B1522" s="27" t="s">
        <v>52</v>
      </c>
      <c r="C1522" s="26">
        <v>53288.646999999997</v>
      </c>
      <c r="D1522" s="2"/>
      <c r="E1522" s="29">
        <f>(C1522-C$7)/C$8</f>
        <v>11101.940516411551</v>
      </c>
      <c r="F1522" s="29">
        <f>ROUND(2*E1522,0)/2</f>
        <v>11102</v>
      </c>
      <c r="G1522" s="28">
        <f>C1522-(C$7+C$8*F1522)</f>
        <v>-5.7790400001977105E-2</v>
      </c>
      <c r="H1522" s="29"/>
      <c r="I1522" s="29"/>
      <c r="J1522" s="29"/>
      <c r="K1522" s="29">
        <f>G1522</f>
        <v>-5.7790400001977105E-2</v>
      </c>
      <c r="L1522" s="29"/>
      <c r="N1522" s="29"/>
      <c r="O1522" s="29">
        <f ca="1">+C$11+C$12*F1522</f>
        <v>-5.0869294425502184E-2</v>
      </c>
      <c r="P1522" s="29"/>
      <c r="Q1522" s="83">
        <f>+C1522-15018.5</f>
        <v>38270.146999999997</v>
      </c>
    </row>
    <row r="1523" spans="1:21" x14ac:dyDescent="0.2">
      <c r="A1523" s="26" t="s">
        <v>363</v>
      </c>
      <c r="B1523" s="27" t="s">
        <v>52</v>
      </c>
      <c r="C1523" s="26">
        <v>53289.618000000002</v>
      </c>
      <c r="D1523" s="2"/>
      <c r="E1523" s="29">
        <f>(C1523-C$7)/C$8</f>
        <v>11102.939965530846</v>
      </c>
      <c r="F1523" s="29">
        <f>ROUND(2*E1523,0)/2</f>
        <v>11103</v>
      </c>
      <c r="G1523" s="28">
        <f>C1523-(C$7+C$8*F1523)</f>
        <v>-5.8325599995441735E-2</v>
      </c>
      <c r="H1523" s="29"/>
      <c r="I1523" s="29"/>
      <c r="J1523" s="29"/>
      <c r="K1523" s="29">
        <f>G1523</f>
        <v>-5.8325599995441735E-2</v>
      </c>
      <c r="L1523" s="29"/>
      <c r="N1523" s="29"/>
      <c r="O1523" s="29">
        <f ca="1">+C$11+C$12*F1523</f>
        <v>-5.0878405699687004E-2</v>
      </c>
      <c r="P1523" s="29"/>
      <c r="Q1523" s="83">
        <f>+C1523-15018.5</f>
        <v>38271.118000000002</v>
      </c>
    </row>
    <row r="1524" spans="1:21" x14ac:dyDescent="0.2">
      <c r="A1524" s="26" t="s">
        <v>368</v>
      </c>
      <c r="B1524" s="27" t="s">
        <v>52</v>
      </c>
      <c r="C1524" s="26">
        <v>53290.588300000003</v>
      </c>
      <c r="D1524" s="2"/>
      <c r="E1524" s="29">
        <f>(C1524-C$7)/C$8</f>
        <v>11103.938694140988</v>
      </c>
      <c r="F1524" s="29">
        <f>ROUND(2*E1524,0)/2</f>
        <v>11104</v>
      </c>
      <c r="G1524" s="28">
        <f>C1524-(C$7+C$8*F1524)</f>
        <v>-5.956079999305075E-2</v>
      </c>
      <c r="H1524" s="29"/>
      <c r="I1524" s="29"/>
      <c r="J1524" s="29"/>
      <c r="K1524" s="1">
        <f>G1524</f>
        <v>-5.956079999305075E-2</v>
      </c>
      <c r="L1524" s="29"/>
      <c r="N1524" s="29"/>
      <c r="O1524" s="29">
        <f ca="1">+C$11+C$12*F1524</f>
        <v>-5.0887516973871838E-2</v>
      </c>
      <c r="P1524" s="29"/>
      <c r="Q1524" s="83">
        <f>+C1524-15018.5</f>
        <v>38272.088300000003</v>
      </c>
    </row>
    <row r="1525" spans="1:21" x14ac:dyDescent="0.2">
      <c r="A1525" s="33" t="s">
        <v>369</v>
      </c>
      <c r="B1525" s="32" t="s">
        <v>52</v>
      </c>
      <c r="C1525" s="33">
        <v>53298.368999999999</v>
      </c>
      <c r="D1525" s="33" t="s">
        <v>41</v>
      </c>
      <c r="E1525" s="29">
        <f>(C1525-C$7)/C$8</f>
        <v>11111.947359189868</v>
      </c>
      <c r="F1525" s="29">
        <f>ROUND(2*E1525,0)/2</f>
        <v>11112</v>
      </c>
      <c r="G1525" s="28">
        <f>C1525-(C$7+C$8*F1525)</f>
        <v>-5.1142399999662302E-2</v>
      </c>
      <c r="H1525" s="29">
        <f>G1525</f>
        <v>-5.1142399999662302E-2</v>
      </c>
      <c r="I1525" s="29"/>
      <c r="J1525" s="29"/>
      <c r="K1525" s="29"/>
      <c r="L1525" s="29"/>
      <c r="N1525" s="29"/>
      <c r="O1525" s="29">
        <f ca="1">+C$11+C$12*F1525</f>
        <v>-5.096040716735048E-2</v>
      </c>
      <c r="P1525" s="29"/>
      <c r="Q1525" s="83">
        <f>+C1525-15018.5</f>
        <v>38279.868999999999</v>
      </c>
    </row>
    <row r="1526" spans="1:21" x14ac:dyDescent="0.2">
      <c r="A1526" s="26" t="s">
        <v>370</v>
      </c>
      <c r="B1526" s="27" t="s">
        <v>52</v>
      </c>
      <c r="C1526" s="26">
        <v>53310.993000000002</v>
      </c>
      <c r="D1526" s="2"/>
      <c r="E1526" s="29">
        <f>(C1526-C$7)/C$8</f>
        <v>11124.941227039437</v>
      </c>
      <c r="F1526" s="29">
        <f>ROUND(2*E1526,0)/2</f>
        <v>11125</v>
      </c>
      <c r="G1526" s="28">
        <f>C1526-(C$7+C$8*F1526)</f>
        <v>-5.7099999998172279E-2</v>
      </c>
      <c r="H1526" s="29"/>
      <c r="I1526" s="29">
        <f>G1526</f>
        <v>-5.7099999998172279E-2</v>
      </c>
      <c r="J1526" s="29"/>
      <c r="K1526" s="29"/>
      <c r="L1526" s="29"/>
      <c r="N1526" s="29"/>
      <c r="O1526" s="29">
        <f ca="1">+C$11+C$12*F1526</f>
        <v>-5.1078853731753263E-2</v>
      </c>
      <c r="P1526" s="29"/>
      <c r="Q1526" s="83">
        <f>+C1526-15018.5</f>
        <v>38292.493000000002</v>
      </c>
    </row>
    <row r="1527" spans="1:21" x14ac:dyDescent="0.2">
      <c r="A1527" s="26" t="s">
        <v>370</v>
      </c>
      <c r="B1527" s="27" t="s">
        <v>52</v>
      </c>
      <c r="C1527" s="26">
        <v>53312.934000000001</v>
      </c>
      <c r="D1527" s="2"/>
      <c r="E1527" s="29">
        <f>(C1527-C$7)/C$8</f>
        <v>11126.939095979233</v>
      </c>
      <c r="F1527" s="29">
        <f>ROUND(2*E1527,0)/2</f>
        <v>11127</v>
      </c>
      <c r="G1527" s="28">
        <f>C1527-(C$7+C$8*F1527)</f>
        <v>-5.9170399996219203E-2</v>
      </c>
      <c r="H1527" s="29"/>
      <c r="I1527" s="29">
        <f>G1527</f>
        <v>-5.9170399996219203E-2</v>
      </c>
      <c r="J1527" s="29"/>
      <c r="K1527" s="29"/>
      <c r="L1527" s="29"/>
      <c r="N1527" s="29"/>
      <c r="O1527" s="29">
        <f ca="1">+C$11+C$12*F1527</f>
        <v>-5.109707628012293E-2</v>
      </c>
      <c r="P1527" s="29"/>
      <c r="Q1527" s="83">
        <f>+C1527-15018.5</f>
        <v>38294.434000000001</v>
      </c>
    </row>
    <row r="1528" spans="1:21" s="29" customFormat="1" x14ac:dyDescent="0.2">
      <c r="A1528" s="41" t="s">
        <v>371</v>
      </c>
      <c r="B1528" s="36" t="s">
        <v>52</v>
      </c>
      <c r="C1528" s="42">
        <v>53320.703600000001</v>
      </c>
      <c r="D1528" s="42">
        <v>6.9999999999999999E-4</v>
      </c>
      <c r="E1528" s="29">
        <f>(C1528-C$7)/C$8</f>
        <v>11134.936335811613</v>
      </c>
      <c r="F1528" s="29">
        <f>ROUND(2*E1528,0)/2</f>
        <v>11135</v>
      </c>
      <c r="G1528" s="28">
        <f>C1528-(C$7+C$8*F1528)</f>
        <v>-6.1851999998907559E-2</v>
      </c>
      <c r="K1528" s="29">
        <f>G1528</f>
        <v>-6.1851999998907559E-2</v>
      </c>
      <c r="M1528" s="1"/>
      <c r="O1528" s="29">
        <f ca="1">+C$11+C$12*F1528</f>
        <v>-5.1169966473601572E-2</v>
      </c>
      <c r="Q1528" s="83">
        <f>+C1528-15018.5</f>
        <v>38302.203600000001</v>
      </c>
      <c r="U1528" s="1"/>
    </row>
    <row r="1529" spans="1:21" s="29" customFormat="1" x14ac:dyDescent="0.2">
      <c r="A1529" s="41" t="s">
        <v>371</v>
      </c>
      <c r="B1529" s="36" t="s">
        <v>52</v>
      </c>
      <c r="C1529" s="42">
        <v>53321.674599999998</v>
      </c>
      <c r="D1529" s="42">
        <v>2.9999999999999997E-4</v>
      </c>
      <c r="E1529" s="29">
        <f>(C1529-C$7)/C$8</f>
        <v>11135.935784930902</v>
      </c>
      <c r="F1529" s="29">
        <f>ROUND(2*E1529,0)/2</f>
        <v>11136</v>
      </c>
      <c r="G1529" s="28">
        <f>C1529-(C$7+C$8*F1529)</f>
        <v>-6.2387199999648146E-2</v>
      </c>
      <c r="K1529" s="29">
        <f>G1529</f>
        <v>-6.2387199999648146E-2</v>
      </c>
      <c r="M1529" s="1"/>
      <c r="O1529" s="29">
        <f ca="1">+C$11+C$12*F1529</f>
        <v>-5.1179077747786392E-2</v>
      </c>
      <c r="Q1529" s="83">
        <f>+C1529-15018.5</f>
        <v>38303.174599999998</v>
      </c>
      <c r="U1529" s="1"/>
    </row>
    <row r="1530" spans="1:21" x14ac:dyDescent="0.2">
      <c r="A1530" s="26" t="s">
        <v>363</v>
      </c>
      <c r="B1530" s="27" t="s">
        <v>52</v>
      </c>
      <c r="C1530" s="26">
        <v>53323.622000000003</v>
      </c>
      <c r="D1530" s="2"/>
      <c r="E1530" s="29">
        <f>(C1530-C$7)/C$8</f>
        <v>11137.940241382921</v>
      </c>
      <c r="F1530" s="29">
        <f>ROUND(2*E1530,0)/2</f>
        <v>11138</v>
      </c>
      <c r="G1530" s="28">
        <f>C1530-(C$7+C$8*F1530)</f>
        <v>-5.8057599992025644E-2</v>
      </c>
      <c r="H1530" s="29"/>
      <c r="I1530" s="29"/>
      <c r="J1530" s="29"/>
      <c r="K1530" s="29">
        <f>G1530</f>
        <v>-5.8057599992025644E-2</v>
      </c>
      <c r="L1530" s="29"/>
      <c r="N1530" s="29"/>
      <c r="O1530" s="29">
        <f ca="1">+C$11+C$12*F1530</f>
        <v>-5.1197300296156059E-2</v>
      </c>
      <c r="P1530" s="29"/>
      <c r="Q1530" s="83">
        <f>+C1530-15018.5</f>
        <v>38305.122000000003</v>
      </c>
    </row>
    <row r="1531" spans="1:21" x14ac:dyDescent="0.2">
      <c r="A1531" s="26" t="s">
        <v>363</v>
      </c>
      <c r="B1531" s="27" t="s">
        <v>52</v>
      </c>
      <c r="C1531" s="26">
        <v>53324.591</v>
      </c>
      <c r="D1531" s="2"/>
      <c r="E1531" s="29">
        <f>(C1531-C$7)/C$8</f>
        <v>11138.937631904641</v>
      </c>
      <c r="F1531" s="29">
        <f>ROUND(2*E1531,0)/2</f>
        <v>11139</v>
      </c>
      <c r="G1531" s="28">
        <f>C1531-(C$7+C$8*F1531)</f>
        <v>-6.0592800000449643E-2</v>
      </c>
      <c r="H1531" s="29"/>
      <c r="I1531" s="29"/>
      <c r="J1531" s="29"/>
      <c r="K1531" s="29">
        <f>G1531</f>
        <v>-6.0592800000449643E-2</v>
      </c>
      <c r="L1531" s="29"/>
      <c r="N1531" s="29"/>
      <c r="O1531" s="29">
        <f ca="1">+C$11+C$12*F1531</f>
        <v>-5.1206411570340893E-2</v>
      </c>
      <c r="P1531" s="29"/>
      <c r="Q1531" s="83">
        <f>+C1531-15018.5</f>
        <v>38306.091</v>
      </c>
    </row>
    <row r="1532" spans="1:21" x14ac:dyDescent="0.2">
      <c r="A1532" s="26" t="s">
        <v>363</v>
      </c>
      <c r="B1532" s="27" t="s">
        <v>52</v>
      </c>
      <c r="C1532" s="26">
        <v>53330.419000000002</v>
      </c>
      <c r="D1532" s="2"/>
      <c r="E1532" s="29">
        <f>(C1532-C$7)/C$8</f>
        <v>11144.936385217956</v>
      </c>
      <c r="F1532" s="29">
        <f>ROUND(2*E1532,0)/2</f>
        <v>11145</v>
      </c>
      <c r="G1532" s="28">
        <f>C1532-(C$7+C$8*F1532)</f>
        <v>-6.1803999997209758E-2</v>
      </c>
      <c r="H1532" s="29"/>
      <c r="I1532" s="29"/>
      <c r="J1532" s="29"/>
      <c r="K1532" s="29">
        <f>G1532</f>
        <v>-6.1803999997209758E-2</v>
      </c>
      <c r="L1532" s="29"/>
      <c r="N1532" s="29"/>
      <c r="O1532" s="29">
        <f ca="1">+C$11+C$12*F1532</f>
        <v>-5.1261079215449867E-2</v>
      </c>
      <c r="P1532" s="29"/>
      <c r="Q1532" s="83">
        <f>+C1532-15018.5</f>
        <v>38311.919000000002</v>
      </c>
    </row>
    <row r="1533" spans="1:21" x14ac:dyDescent="0.2">
      <c r="A1533" s="26" t="s">
        <v>363</v>
      </c>
      <c r="B1533" s="27" t="s">
        <v>52</v>
      </c>
      <c r="C1533" s="26">
        <v>53357.623200000002</v>
      </c>
      <c r="D1533" s="2"/>
      <c r="E1533" s="29">
        <f>(C1533-C$7)/C$8</f>
        <v>11172.937635198399</v>
      </c>
      <c r="F1533" s="29">
        <f>ROUND(2*E1533,0)/2</f>
        <v>11173</v>
      </c>
      <c r="G1533" s="28">
        <f>C1533-(C$7+C$8*F1533)</f>
        <v>-6.0589599997911137E-2</v>
      </c>
      <c r="H1533" s="29"/>
      <c r="I1533" s="29"/>
      <c r="J1533" s="29"/>
      <c r="K1533" s="29">
        <f>G1533</f>
        <v>-6.0589599997911137E-2</v>
      </c>
      <c r="L1533" s="29"/>
      <c r="N1533" s="29"/>
      <c r="O1533" s="29">
        <f ca="1">+C$11+C$12*F1533</f>
        <v>-5.15161948926251E-2</v>
      </c>
      <c r="P1533" s="29"/>
      <c r="Q1533" s="83">
        <f>+C1533-15018.5</f>
        <v>38339.123200000002</v>
      </c>
    </row>
    <row r="1534" spans="1:21" x14ac:dyDescent="0.2">
      <c r="A1534" s="26" t="s">
        <v>363</v>
      </c>
      <c r="B1534" s="27" t="s">
        <v>52</v>
      </c>
      <c r="C1534" s="26">
        <v>53359.566299999999</v>
      </c>
      <c r="D1534" s="2"/>
      <c r="E1534" s="29">
        <f>(C1534-C$7)/C$8</f>
        <v>11174.93766566564</v>
      </c>
      <c r="F1534" s="29">
        <f>ROUND(2*E1534,0)/2</f>
        <v>11175</v>
      </c>
      <c r="G1534" s="28">
        <f>C1534-(C$7+C$8*F1534)</f>
        <v>-6.0559999998076819E-2</v>
      </c>
      <c r="H1534" s="29"/>
      <c r="I1534" s="29"/>
      <c r="J1534" s="29"/>
      <c r="K1534" s="29">
        <f>G1534</f>
        <v>-6.0559999998076819E-2</v>
      </c>
      <c r="L1534" s="29"/>
      <c r="N1534" s="29"/>
      <c r="O1534" s="29">
        <f ca="1">+C$11+C$12*F1534</f>
        <v>-5.1534417440994768E-2</v>
      </c>
      <c r="P1534" s="29"/>
      <c r="Q1534" s="83">
        <f>+C1534-15018.5</f>
        <v>38341.066299999999</v>
      </c>
    </row>
    <row r="1535" spans="1:21" x14ac:dyDescent="0.2">
      <c r="A1535" s="26" t="s">
        <v>372</v>
      </c>
      <c r="B1535" s="27" t="s">
        <v>52</v>
      </c>
      <c r="C1535" s="26">
        <v>53381.913999999997</v>
      </c>
      <c r="D1535" s="2"/>
      <c r="E1535" s="29">
        <f>(C1535-C$7)/C$8</f>
        <v>11197.940126101452</v>
      </c>
      <c r="F1535" s="29">
        <f>ROUND(2*E1535,0)/2</f>
        <v>11198</v>
      </c>
      <c r="G1535" s="28">
        <f>C1535-(C$7+C$8*F1535)</f>
        <v>-5.8169600000837818E-2</v>
      </c>
      <c r="H1535" s="29"/>
      <c r="I1535" s="29">
        <f>G1535</f>
        <v>-5.8169600000837818E-2</v>
      </c>
      <c r="J1535" s="29"/>
      <c r="K1535" s="29"/>
      <c r="L1535" s="29"/>
      <c r="N1535" s="29"/>
      <c r="O1535" s="29">
        <f ca="1">+C$11+C$12*F1535</f>
        <v>-5.1743976747245859E-2</v>
      </c>
      <c r="P1535" s="29"/>
      <c r="Q1535" s="83">
        <f>+C1535-15018.5</f>
        <v>38363.413999999997</v>
      </c>
    </row>
    <row r="1536" spans="1:21" x14ac:dyDescent="0.2">
      <c r="A1536" s="26" t="s">
        <v>363</v>
      </c>
      <c r="B1536" s="27" t="s">
        <v>52</v>
      </c>
      <c r="C1536" s="26">
        <v>53392.597000000002</v>
      </c>
      <c r="D1536" s="2"/>
      <c r="E1536" s="29">
        <f>(C1536-C$7)/C$8</f>
        <v>11208.936125011223</v>
      </c>
      <c r="F1536" s="29">
        <f>ROUND(2*E1536,0)/2</f>
        <v>11209</v>
      </c>
      <c r="G1536" s="28">
        <f>C1536-(C$7+C$8*F1536)</f>
        <v>-6.2056799994024914E-2</v>
      </c>
      <c r="H1536" s="29"/>
      <c r="I1536" s="29"/>
      <c r="J1536" s="29"/>
      <c r="K1536" s="29">
        <f>G1536</f>
        <v>-6.2056799994024914E-2</v>
      </c>
      <c r="L1536" s="29"/>
      <c r="N1536" s="29"/>
      <c r="O1536" s="29">
        <f ca="1">+C$11+C$12*F1536</f>
        <v>-5.1844200763278989E-2</v>
      </c>
      <c r="P1536" s="29"/>
      <c r="Q1536" s="83">
        <f>+C1536-15018.5</f>
        <v>38374.097000000002</v>
      </c>
    </row>
    <row r="1537" spans="1:21" x14ac:dyDescent="0.2">
      <c r="A1537" s="26" t="s">
        <v>363</v>
      </c>
      <c r="B1537" s="27" t="s">
        <v>52</v>
      </c>
      <c r="C1537" s="26">
        <v>53393.569600000003</v>
      </c>
      <c r="D1537" s="2"/>
      <c r="E1537" s="29">
        <f>(C1537-C$7)/C$8</f>
        <v>11209.937221008569</v>
      </c>
      <c r="F1537" s="29">
        <f>ROUND(2*E1537,0)/2</f>
        <v>11210</v>
      </c>
      <c r="G1537" s="28">
        <f>C1537-(C$7+C$8*F1537)</f>
        <v>-6.0991999998805113E-2</v>
      </c>
      <c r="H1537" s="29"/>
      <c r="I1537" s="29"/>
      <c r="J1537" s="29"/>
      <c r="K1537" s="29">
        <f>G1537</f>
        <v>-6.0991999998805113E-2</v>
      </c>
      <c r="L1537" s="29"/>
      <c r="N1537" s="29"/>
      <c r="O1537" s="29">
        <f ca="1">+C$11+C$12*F1537</f>
        <v>-5.1853312037463808E-2</v>
      </c>
      <c r="P1537" s="29"/>
      <c r="Q1537" s="83">
        <f>+C1537-15018.5</f>
        <v>38375.069600000003</v>
      </c>
    </row>
    <row r="1538" spans="1:21" x14ac:dyDescent="0.2">
      <c r="A1538" s="43" t="s">
        <v>373</v>
      </c>
      <c r="B1538" s="39"/>
      <c r="C1538" s="28">
        <v>53403.284699999997</v>
      </c>
      <c r="D1538" s="28">
        <v>4.0000000000000002E-4</v>
      </c>
      <c r="E1538" s="1">
        <f>(C1538-C$7)/C$8</f>
        <v>11219.93696162527</v>
      </c>
      <c r="F1538" s="1">
        <f>ROUND(2*E1538,0)/2</f>
        <v>11220</v>
      </c>
      <c r="G1538" s="2">
        <f>C1538-(C$7+C$8*F1538)</f>
        <v>-6.124400000408059E-2</v>
      </c>
      <c r="J1538" s="1">
        <f>G1538</f>
        <v>-6.124400000408059E-2</v>
      </c>
      <c r="O1538" s="1">
        <f ca="1">+C$11+C$12*F1538</f>
        <v>-5.1944424779312118E-2</v>
      </c>
      <c r="Q1538" s="84">
        <f>+C1538-15018.5</f>
        <v>38384.784699999997</v>
      </c>
    </row>
    <row r="1539" spans="1:21" x14ac:dyDescent="0.2">
      <c r="A1539" s="43" t="s">
        <v>373</v>
      </c>
      <c r="B1539" s="39"/>
      <c r="C1539" s="28">
        <v>53631.592600000004</v>
      </c>
      <c r="D1539" s="28">
        <v>2.2000000000000001E-3</v>
      </c>
      <c r="E1539" s="1">
        <f>(C1539-C$7)/C$8</f>
        <v>11454.934005479168</v>
      </c>
      <c r="F1539" s="1">
        <f>ROUND(2*E1539,0)/2</f>
        <v>11455</v>
      </c>
      <c r="G1539" s="2">
        <f>C1539-(C$7+C$8*F1539)</f>
        <v>-6.4115999994101003E-2</v>
      </c>
      <c r="J1539" s="1">
        <f>G1539</f>
        <v>-6.4115999994101003E-2</v>
      </c>
      <c r="O1539" s="1">
        <f ca="1">+C$11+C$12*F1539</f>
        <v>-5.4085574212747151E-2</v>
      </c>
      <c r="Q1539" s="84">
        <f>+C1539-15018.5</f>
        <v>38613.092600000004</v>
      </c>
    </row>
    <row r="1540" spans="1:21" x14ac:dyDescent="0.2">
      <c r="A1540" s="26" t="s">
        <v>372</v>
      </c>
      <c r="B1540" s="27" t="s">
        <v>52</v>
      </c>
      <c r="C1540" s="26">
        <v>53645.193099999997</v>
      </c>
      <c r="D1540" s="2"/>
      <c r="E1540" s="29">
        <f>(C1540-C$7)/C$8</f>
        <v>11468.932983591329</v>
      </c>
      <c r="F1540" s="29">
        <f>ROUND(2*E1540,0)/2</f>
        <v>11469</v>
      </c>
      <c r="G1540" s="28">
        <f>C1540-(C$7+C$8*F1540)</f>
        <v>-6.5108800001326017E-2</v>
      </c>
      <c r="H1540" s="29"/>
      <c r="I1540" s="29"/>
      <c r="J1540" s="29"/>
      <c r="K1540" s="29">
        <f>G1540</f>
        <v>-6.5108800001326017E-2</v>
      </c>
      <c r="L1540" s="29"/>
      <c r="N1540" s="29"/>
      <c r="O1540" s="29">
        <f ca="1">+C$11+C$12*F1540</f>
        <v>-5.4213132051334767E-2</v>
      </c>
      <c r="P1540" s="29"/>
      <c r="Q1540" s="83">
        <f>+C1540-15018.5</f>
        <v>38626.693099999997</v>
      </c>
    </row>
    <row r="1541" spans="1:21" x14ac:dyDescent="0.2">
      <c r="A1541" s="26" t="s">
        <v>363</v>
      </c>
      <c r="B1541" s="27" t="s">
        <v>52</v>
      </c>
      <c r="C1541" s="26">
        <v>53696.686000000002</v>
      </c>
      <c r="D1541" s="2"/>
      <c r="E1541" s="29">
        <f>(C1541-C$7)/C$8</f>
        <v>11521.934562947388</v>
      </c>
      <c r="F1541" s="29">
        <f>ROUND(2*E1541,0)/2</f>
        <v>11522</v>
      </c>
      <c r="G1541" s="28">
        <f>C1541-(C$7+C$8*F1541)</f>
        <v>-6.3574399995559361E-2</v>
      </c>
      <c r="H1541" s="29"/>
      <c r="I1541" s="29"/>
      <c r="J1541" s="29"/>
      <c r="K1541" s="29">
        <f>G1541</f>
        <v>-6.3574399995559361E-2</v>
      </c>
      <c r="L1541" s="29"/>
      <c r="N1541" s="29"/>
      <c r="O1541" s="29">
        <f ca="1">+C$11+C$12*F1541</f>
        <v>-5.4696029583130759E-2</v>
      </c>
      <c r="P1541" s="29"/>
      <c r="Q1541" s="83">
        <f>+C1541-15018.5</f>
        <v>38678.186000000002</v>
      </c>
    </row>
    <row r="1542" spans="1:21" x14ac:dyDescent="0.2">
      <c r="A1542" s="26" t="s">
        <v>372</v>
      </c>
      <c r="B1542" s="27" t="s">
        <v>52</v>
      </c>
      <c r="C1542" s="26">
        <v>53719.028400000003</v>
      </c>
      <c r="D1542" s="2"/>
      <c r="E1542" s="29">
        <f>(C1542-C$7)/C$8</f>
        <v>11544.931568099648</v>
      </c>
      <c r="F1542" s="29">
        <f>ROUND(2*E1542,0)/2</f>
        <v>11545</v>
      </c>
      <c r="G1542" s="28">
        <f>C1542-(C$7+C$8*F1542)</f>
        <v>-6.6483999995398335E-2</v>
      </c>
      <c r="H1542" s="29"/>
      <c r="I1542" s="29"/>
      <c r="J1542" s="29"/>
      <c r="K1542" s="29">
        <f>G1542</f>
        <v>-6.6483999995398335E-2</v>
      </c>
      <c r="L1542" s="29"/>
      <c r="N1542" s="29"/>
      <c r="O1542" s="29">
        <f ca="1">+C$11+C$12*F1542</f>
        <v>-5.4905588889381851E-2</v>
      </c>
      <c r="P1542" s="29"/>
      <c r="Q1542" s="83">
        <f>+C1542-15018.5</f>
        <v>38700.528400000003</v>
      </c>
    </row>
    <row r="1543" spans="1:21" x14ac:dyDescent="0.2">
      <c r="A1543" s="43" t="s">
        <v>373</v>
      </c>
      <c r="B1543" s="39"/>
      <c r="C1543" s="28">
        <v>53745.2592</v>
      </c>
      <c r="D1543" s="28">
        <v>2E-3</v>
      </c>
      <c r="E1543" s="1">
        <f>(C1543-C$7)/C$8</f>
        <v>11571.930898643715</v>
      </c>
      <c r="F1543" s="1">
        <f>ROUND(2*E1543,0)/2</f>
        <v>11572</v>
      </c>
      <c r="G1543" s="2">
        <f>C1543-(C$7+C$8*F1543)</f>
        <v>-6.7134400000213645E-2</v>
      </c>
      <c r="J1543" s="1">
        <f>G1543</f>
        <v>-6.7134400000213645E-2</v>
      </c>
      <c r="O1543" s="1">
        <f ca="1">+C$11+C$12*F1543</f>
        <v>-5.5151593292372264E-2</v>
      </c>
      <c r="Q1543" s="84">
        <f>+C1543-15018.5</f>
        <v>38726.7592</v>
      </c>
    </row>
    <row r="1544" spans="1:21" x14ac:dyDescent="0.2">
      <c r="A1544" s="26" t="s">
        <v>363</v>
      </c>
      <c r="B1544" s="27" t="s">
        <v>52</v>
      </c>
      <c r="C1544" s="26">
        <v>53767.603000000003</v>
      </c>
      <c r="D1544" s="2"/>
      <c r="E1544" s="29">
        <f>(C1544-C$7)/C$8</f>
        <v>11594.929344814274</v>
      </c>
      <c r="F1544" s="29">
        <f>ROUND(2*E1544,0)/2</f>
        <v>11595</v>
      </c>
      <c r="G1544" s="28">
        <f>C1544-(C$7+C$8*F1544)</f>
        <v>-6.8643999999039806E-2</v>
      </c>
      <c r="H1544" s="29"/>
      <c r="I1544" s="29"/>
      <c r="J1544" s="29"/>
      <c r="K1544" s="29">
        <f>G1544</f>
        <v>-6.8643999999039806E-2</v>
      </c>
      <c r="L1544" s="29"/>
      <c r="N1544" s="29"/>
      <c r="O1544" s="29">
        <f ca="1">+C$11+C$12*F1544</f>
        <v>-5.5361152598623342E-2</v>
      </c>
      <c r="P1544" s="29"/>
      <c r="Q1544" s="83">
        <f>+C1544-15018.5</f>
        <v>38749.103000000003</v>
      </c>
    </row>
    <row r="1545" spans="1:21" x14ac:dyDescent="0.2">
      <c r="A1545" s="26" t="s">
        <v>374</v>
      </c>
      <c r="B1545" s="27" t="s">
        <v>52</v>
      </c>
      <c r="C1545" s="26">
        <v>53988.140700000004</v>
      </c>
      <c r="D1545" s="2"/>
      <c r="E1545" s="29">
        <f>(C1545-C$7)/C$8</f>
        <v>11821.928531256515</v>
      </c>
      <c r="F1545" s="29">
        <f>ROUND(2*E1545,0)/2</f>
        <v>11822</v>
      </c>
      <c r="G1545" s="28">
        <f>C1545-(C$7+C$8*F1545)</f>
        <v>-6.9434399993042462E-2</v>
      </c>
      <c r="H1545" s="29"/>
      <c r="I1545" s="29"/>
      <c r="J1545" s="29"/>
      <c r="K1545" s="29">
        <f>G1545</f>
        <v>-6.9434399993042462E-2</v>
      </c>
      <c r="L1545" s="29"/>
      <c r="N1545" s="29"/>
      <c r="O1545" s="29">
        <f ca="1">+C$11+C$12*F1545</f>
        <v>-5.7429411838579747E-2</v>
      </c>
      <c r="P1545" s="29"/>
      <c r="Q1545" s="83">
        <f>+C1545-15018.5</f>
        <v>38969.640700000004</v>
      </c>
    </row>
    <row r="1546" spans="1:21" s="29" customFormat="1" x14ac:dyDescent="0.2">
      <c r="A1546" s="28" t="s">
        <v>375</v>
      </c>
      <c r="B1546" s="40" t="s">
        <v>187</v>
      </c>
      <c r="C1546" s="44">
        <v>53995.432200000003</v>
      </c>
      <c r="D1546" s="44">
        <v>2.9999999999999997E-4</v>
      </c>
      <c r="E1546" s="29">
        <f>(C1546-C$7)/C$8</f>
        <v>11829.433663340253</v>
      </c>
      <c r="F1546" s="29">
        <f>ROUND(2*E1546,0)/2</f>
        <v>11829.5</v>
      </c>
      <c r="G1546" s="28">
        <f>C1546-(C$7+C$8*F1546)</f>
        <v>-6.4448399993125349E-2</v>
      </c>
      <c r="K1546" s="29">
        <f>G1546</f>
        <v>-6.4448399993125349E-2</v>
      </c>
      <c r="M1546" s="1"/>
      <c r="O1546" s="29">
        <f ca="1">+C$11+C$12*F1546</f>
        <v>-5.7497746394965965E-2</v>
      </c>
      <c r="Q1546" s="83">
        <f>+C1546-15018.5</f>
        <v>38976.932200000003</v>
      </c>
      <c r="U1546" s="1"/>
    </row>
    <row r="1547" spans="1:21" x14ac:dyDescent="0.2">
      <c r="A1547" s="26" t="s">
        <v>374</v>
      </c>
      <c r="B1547" s="27" t="s">
        <v>187</v>
      </c>
      <c r="C1547" s="26">
        <v>54002.2189</v>
      </c>
      <c r="D1547" s="2"/>
      <c r="E1547" s="29">
        <f>(C1547-C$7)/C$8</f>
        <v>11836.419205397809</v>
      </c>
      <c r="F1547" s="29">
        <f>ROUND(2*E1547,0)/2</f>
        <v>11836.5</v>
      </c>
      <c r="G1547" s="28">
        <f>C1547-(C$7+C$8*F1547)</f>
        <v>-7.8494800000044052E-2</v>
      </c>
      <c r="H1547" s="29"/>
      <c r="I1547" s="29"/>
      <c r="J1547" s="29"/>
      <c r="K1547" s="29">
        <f>G1547</f>
        <v>-7.8494800000044052E-2</v>
      </c>
      <c r="L1547" s="29"/>
      <c r="N1547" s="29"/>
      <c r="O1547" s="29">
        <f ca="1">+C$11+C$12*F1547</f>
        <v>-5.7561525314259787E-2</v>
      </c>
      <c r="P1547" s="29"/>
      <c r="Q1547" s="83">
        <f>+C1547-15018.5</f>
        <v>38983.7189</v>
      </c>
    </row>
    <row r="1548" spans="1:21" x14ac:dyDescent="0.2">
      <c r="A1548" s="26" t="s">
        <v>376</v>
      </c>
      <c r="B1548" s="27" t="s">
        <v>52</v>
      </c>
      <c r="C1548" s="26">
        <v>54002.712</v>
      </c>
      <c r="D1548" s="2"/>
      <c r="E1548" s="29">
        <f>(C1548-C$7)/C$8</f>
        <v>11836.926752628213</v>
      </c>
      <c r="F1548" s="29">
        <f>ROUND(2*E1548,0)/2</f>
        <v>11837</v>
      </c>
      <c r="G1548" s="28">
        <f>C1548-(C$7+C$8*F1548)</f>
        <v>-7.1162399995955639E-2</v>
      </c>
      <c r="H1548" s="29"/>
      <c r="I1548" s="29"/>
      <c r="J1548" s="29"/>
      <c r="K1548" s="29">
        <f>G1548</f>
        <v>-7.1162399995955639E-2</v>
      </c>
      <c r="L1548" s="29"/>
      <c r="N1548" s="29"/>
      <c r="O1548" s="29">
        <f ca="1">+C$11+C$12*F1548</f>
        <v>-5.7566080951352197E-2</v>
      </c>
      <c r="P1548" s="29"/>
      <c r="Q1548" s="83">
        <f>+C1548-15018.5</f>
        <v>38984.212</v>
      </c>
    </row>
    <row r="1549" spans="1:21" x14ac:dyDescent="0.2">
      <c r="A1549" s="26" t="s">
        <v>376</v>
      </c>
      <c r="B1549" s="27" t="s">
        <v>52</v>
      </c>
      <c r="C1549" s="26">
        <v>54037.69</v>
      </c>
      <c r="D1549" s="2"/>
      <c r="E1549" s="29">
        <f>(C1549-C$7)/C$8</f>
        <v>11872.929565495933</v>
      </c>
      <c r="F1549" s="29">
        <f>ROUND(2*E1549,0)/2</f>
        <v>11873</v>
      </c>
      <c r="G1549" s="28">
        <f>C1549-(C$7+C$8*F1549)</f>
        <v>-6.8429599996306933E-2</v>
      </c>
      <c r="H1549" s="29"/>
      <c r="I1549" s="29"/>
      <c r="J1549" s="29"/>
      <c r="K1549" s="29">
        <f>G1549</f>
        <v>-6.8429599996306933E-2</v>
      </c>
      <c r="L1549" s="29"/>
      <c r="N1549" s="29"/>
      <c r="O1549" s="29">
        <f ca="1">+C$11+C$12*F1549</f>
        <v>-5.7894086822006072E-2</v>
      </c>
      <c r="P1549" s="29"/>
      <c r="Q1549" s="83">
        <f>+C1549-15018.5</f>
        <v>39019.19</v>
      </c>
    </row>
    <row r="1550" spans="1:21" s="29" customFormat="1" x14ac:dyDescent="0.2">
      <c r="A1550" s="28" t="s">
        <v>355</v>
      </c>
      <c r="B1550" s="36" t="s">
        <v>52</v>
      </c>
      <c r="C1550" s="28">
        <v>54085.294289999998</v>
      </c>
      <c r="D1550" s="28">
        <v>1E-3</v>
      </c>
      <c r="E1550" s="29">
        <f>(C1550-C$7)/C$8</f>
        <v>11921.928603307424</v>
      </c>
      <c r="F1550" s="29">
        <f>ROUND(2*E1550,0)/2</f>
        <v>11922</v>
      </c>
      <c r="G1550" s="28">
        <f>C1550-(C$7+C$8*F1550)</f>
        <v>-6.9364399998448789E-2</v>
      </c>
      <c r="J1550" s="29">
        <f>G1550</f>
        <v>-6.9364399998448789E-2</v>
      </c>
      <c r="O1550" s="29">
        <f ca="1">+C$11+C$12*F1550</f>
        <v>-5.8340539257062743E-2</v>
      </c>
      <c r="Q1550" s="83">
        <f>+C1550-15018.5</f>
        <v>39066.794289999998</v>
      </c>
      <c r="U1550" s="1"/>
    </row>
    <row r="1551" spans="1:21" x14ac:dyDescent="0.2">
      <c r="A1551" s="26" t="s">
        <v>376</v>
      </c>
      <c r="B1551" s="27" t="s">
        <v>52</v>
      </c>
      <c r="C1551" s="26">
        <v>54104.722999999998</v>
      </c>
      <c r="D1551" s="2"/>
      <c r="E1551" s="29">
        <f>(C1551-C$7)/C$8</f>
        <v>11941.92655088565</v>
      </c>
      <c r="F1551" s="29">
        <f>ROUND(2*E1551,0)/2</f>
        <v>11942</v>
      </c>
      <c r="G1551" s="28">
        <f>C1551-(C$7+C$8*F1551)</f>
        <v>-7.1358400004100986E-2</v>
      </c>
      <c r="H1551" s="29"/>
      <c r="I1551" s="29"/>
      <c r="J1551" s="29"/>
      <c r="K1551" s="29">
        <f>G1551</f>
        <v>-7.1358400004100986E-2</v>
      </c>
      <c r="L1551" s="29"/>
      <c r="N1551" s="29"/>
      <c r="O1551" s="29">
        <f ca="1">+C$11+C$12*F1551</f>
        <v>-5.8522764740759348E-2</v>
      </c>
      <c r="P1551" s="29"/>
      <c r="Q1551" s="83">
        <f>+C1551-15018.5</f>
        <v>39086.222999999998</v>
      </c>
    </row>
    <row r="1552" spans="1:21" x14ac:dyDescent="0.2">
      <c r="A1552" s="26" t="s">
        <v>376</v>
      </c>
      <c r="B1552" s="27" t="s">
        <v>52</v>
      </c>
      <c r="C1552" s="26">
        <v>54107.639000000003</v>
      </c>
      <c r="D1552" s="2"/>
      <c r="E1552" s="29">
        <f>(C1552-C$7)/C$8</f>
        <v>11944.927986139879</v>
      </c>
      <c r="F1552" s="29">
        <f>ROUND(2*E1552,0)/2</f>
        <v>11945</v>
      </c>
      <c r="G1552" s="28">
        <f>C1552-(C$7+C$8*F1552)</f>
        <v>-6.9963999994797632E-2</v>
      </c>
      <c r="H1552" s="29"/>
      <c r="I1552" s="29"/>
      <c r="J1552" s="29"/>
      <c r="K1552" s="29">
        <f>G1552</f>
        <v>-6.9963999994797632E-2</v>
      </c>
      <c r="L1552" s="29"/>
      <c r="N1552" s="29"/>
      <c r="O1552" s="29">
        <f ca="1">+C$11+C$12*F1552</f>
        <v>-5.8550098563313835E-2</v>
      </c>
      <c r="P1552" s="29"/>
      <c r="Q1552" s="83">
        <f>+C1552-15018.5</f>
        <v>39089.139000000003</v>
      </c>
    </row>
    <row r="1553" spans="1:21" s="29" customFormat="1" x14ac:dyDescent="0.2">
      <c r="A1553" s="28" t="s">
        <v>377</v>
      </c>
      <c r="B1553" s="40" t="s">
        <v>52</v>
      </c>
      <c r="C1553" s="28">
        <v>54115.411500000002</v>
      </c>
      <c r="D1553" s="28">
        <v>6.9999999999999999E-4</v>
      </c>
      <c r="E1553" s="29">
        <f>(C1553-C$7)/C$8</f>
        <v>11952.928210938733</v>
      </c>
      <c r="F1553" s="29">
        <f>ROUND(2*E1553,0)/2</f>
        <v>11953</v>
      </c>
      <c r="G1553" s="28">
        <f>C1553-(C$7+C$8*F1553)</f>
        <v>-6.9745599997986574E-2</v>
      </c>
      <c r="J1553" s="29">
        <f>G1553</f>
        <v>-6.9745599997986574E-2</v>
      </c>
      <c r="O1553" s="29">
        <f ca="1">+C$11+C$12*F1553</f>
        <v>-5.8622988756792477E-2</v>
      </c>
      <c r="Q1553" s="83">
        <f>+C1553-15018.5</f>
        <v>39096.911500000002</v>
      </c>
      <c r="U1553" s="1"/>
    </row>
    <row r="1554" spans="1:21" x14ac:dyDescent="0.2">
      <c r="A1554" s="43" t="s">
        <v>378</v>
      </c>
      <c r="B1554" s="36" t="s">
        <v>52</v>
      </c>
      <c r="C1554" s="28">
        <v>54380.640299999999</v>
      </c>
      <c r="D1554" s="28">
        <v>1E-4</v>
      </c>
      <c r="E1554" s="29">
        <f>(C1554-C$7)/C$8</f>
        <v>12225.927892267826</v>
      </c>
      <c r="F1554" s="29">
        <f>ROUND(2*E1554,0)/2</f>
        <v>12226</v>
      </c>
      <c r="G1554" s="28">
        <f>C1554-(C$7+C$8*F1554)</f>
        <v>-7.0055199998023454E-2</v>
      </c>
      <c r="H1554" s="29"/>
      <c r="I1554" s="29"/>
      <c r="J1554" s="29"/>
      <c r="K1554" s="29">
        <f>G1554</f>
        <v>-7.0055199998023454E-2</v>
      </c>
      <c r="L1554" s="29"/>
      <c r="N1554" s="29"/>
      <c r="O1554" s="29">
        <f ca="1">+C$11+C$12*F1554</f>
        <v>-6.1110366609251052E-2</v>
      </c>
      <c r="P1554" s="29"/>
      <c r="Q1554" s="83">
        <f>+C1554-15018.5</f>
        <v>39362.140299999999</v>
      </c>
    </row>
    <row r="1555" spans="1:21" x14ac:dyDescent="0.2">
      <c r="A1555" s="26" t="s">
        <v>379</v>
      </c>
      <c r="B1555" s="27" t="s">
        <v>52</v>
      </c>
      <c r="C1555" s="26">
        <v>54394.241000000002</v>
      </c>
      <c r="D1555" s="2"/>
      <c r="E1555" s="29">
        <f>(C1555-C$7)/C$8</f>
        <v>12239.927076239754</v>
      </c>
      <c r="F1555" s="29">
        <f>ROUND(2*E1555,0)/2</f>
        <v>12240</v>
      </c>
      <c r="G1555" s="28">
        <f>C1555-(C$7+C$8*F1555)</f>
        <v>-7.0847999995748978E-2</v>
      </c>
      <c r="H1555" s="29"/>
      <c r="I1555" s="29">
        <f>G1555</f>
        <v>-7.0847999995748978E-2</v>
      </c>
      <c r="J1555" s="29"/>
      <c r="K1555" s="29"/>
      <c r="L1555" s="29"/>
      <c r="N1555" s="29"/>
      <c r="O1555" s="29">
        <f ca="1">+C$11+C$12*F1555</f>
        <v>-6.1237924447838668E-2</v>
      </c>
      <c r="P1555" s="29"/>
      <c r="Q1555" s="83">
        <f>+C1555-15018.5</f>
        <v>39375.741000000002</v>
      </c>
    </row>
    <row r="1556" spans="1:21" x14ac:dyDescent="0.2">
      <c r="A1556" s="43" t="s">
        <v>378</v>
      </c>
      <c r="B1556" s="36" t="s">
        <v>52</v>
      </c>
      <c r="C1556" s="28">
        <v>54411.728799999997</v>
      </c>
      <c r="D1556" s="28">
        <v>2.0000000000000001E-4</v>
      </c>
      <c r="E1556" s="29">
        <f>(C1556-C$7)/C$8</f>
        <v>12257.927247515066</v>
      </c>
      <c r="F1556" s="29">
        <f>ROUND(2*E1556,0)/2</f>
        <v>12258</v>
      </c>
      <c r="G1556" s="28">
        <f>C1556-(C$7+C$8*F1556)</f>
        <v>-7.0681600001989864E-2</v>
      </c>
      <c r="H1556" s="29"/>
      <c r="I1556" s="29"/>
      <c r="J1556" s="29"/>
      <c r="K1556" s="29">
        <f>G1556</f>
        <v>-7.0681600001989864E-2</v>
      </c>
      <c r="L1556" s="29"/>
      <c r="N1556" s="29"/>
      <c r="O1556" s="29">
        <f ca="1">+C$11+C$12*F1556</f>
        <v>-6.1401927383165605E-2</v>
      </c>
      <c r="P1556" s="29"/>
      <c r="Q1556" s="83">
        <f>+C1556-15018.5</f>
        <v>39393.228799999997</v>
      </c>
    </row>
    <row r="1557" spans="1:21" x14ac:dyDescent="0.2">
      <c r="A1557" s="43" t="s">
        <v>378</v>
      </c>
      <c r="B1557" s="36" t="s">
        <v>52</v>
      </c>
      <c r="C1557" s="28">
        <v>54448.647299999997</v>
      </c>
      <c r="D1557" s="28">
        <v>1E-4</v>
      </c>
      <c r="E1557" s="29">
        <f>(C1557-C$7)/C$8</f>
        <v>12295.927414673188</v>
      </c>
      <c r="F1557" s="29">
        <f>ROUND(2*E1557,0)/2</f>
        <v>12296</v>
      </c>
      <c r="G1557" s="28">
        <f>C1557-(C$7+C$8*F1557)</f>
        <v>-7.0519200002308935E-2</v>
      </c>
      <c r="H1557" s="29"/>
      <c r="I1557" s="29"/>
      <c r="J1557" s="29"/>
      <c r="K1557" s="29">
        <f>G1557</f>
        <v>-7.0519200002308935E-2</v>
      </c>
      <c r="L1557" s="29"/>
      <c r="N1557" s="29"/>
      <c r="O1557" s="29">
        <f ca="1">+C$11+C$12*F1557</f>
        <v>-6.1748155802189147E-2</v>
      </c>
      <c r="P1557" s="29"/>
      <c r="Q1557" s="83">
        <f>+C1557-15018.5</f>
        <v>39430.147299999997</v>
      </c>
    </row>
    <row r="1558" spans="1:21" s="29" customFormat="1" x14ac:dyDescent="0.2">
      <c r="A1558" s="28" t="s">
        <v>380</v>
      </c>
      <c r="B1558" s="36" t="s">
        <v>52</v>
      </c>
      <c r="C1558" s="28">
        <v>54457.392099999997</v>
      </c>
      <c r="D1558" s="28">
        <v>1E-4</v>
      </c>
      <c r="E1558" s="29">
        <f>(C1558-C$7)/C$8</f>
        <v>12304.928426679753</v>
      </c>
      <c r="F1558" s="29">
        <f>ROUND(2*E1558,0)/2</f>
        <v>12305</v>
      </c>
      <c r="G1558" s="28">
        <f>C1558-(C$7+C$8*F1558)</f>
        <v>-6.9536000002699438E-2</v>
      </c>
      <c r="J1558" s="29">
        <f>G1558</f>
        <v>-6.9536000002699438E-2</v>
      </c>
      <c r="O1558" s="29">
        <f ca="1">+C$11+C$12*F1558</f>
        <v>-6.1830157269852609E-2</v>
      </c>
      <c r="Q1558" s="83">
        <f>+C1558-15018.5</f>
        <v>39438.892099999997</v>
      </c>
      <c r="U1558" s="1"/>
    </row>
    <row r="1559" spans="1:21" x14ac:dyDescent="0.2">
      <c r="A1559" s="43" t="s">
        <v>381</v>
      </c>
      <c r="B1559" s="36" t="s">
        <v>52</v>
      </c>
      <c r="C1559" s="28">
        <v>54680.843000000001</v>
      </c>
      <c r="D1559" s="28">
        <v>1E-4</v>
      </c>
      <c r="E1559" s="29">
        <f>(C1559-C$7)/C$8</f>
        <v>12534.926166339626</v>
      </c>
      <c r="F1559" s="29">
        <f>ROUND(2*E1559,0)/2</f>
        <v>12535</v>
      </c>
      <c r="G1559" s="28">
        <f>C1559-(C$7+C$8*F1559)</f>
        <v>-7.1731999996700324E-2</v>
      </c>
      <c r="H1559" s="29"/>
      <c r="I1559" s="29"/>
      <c r="J1559" s="29"/>
      <c r="K1559" s="29">
        <f>G1559</f>
        <v>-7.1731999996700324E-2</v>
      </c>
      <c r="L1559" s="29"/>
      <c r="N1559" s="29"/>
      <c r="O1559" s="29">
        <f ca="1">+C$11+C$12*F1559</f>
        <v>-6.3925750332363501E-2</v>
      </c>
      <c r="P1559" s="29"/>
      <c r="Q1559" s="83">
        <f>+C1559-15018.5</f>
        <v>39662.343000000001</v>
      </c>
    </row>
    <row r="1560" spans="1:21" s="29" customFormat="1" x14ac:dyDescent="0.2">
      <c r="A1560" s="44" t="s">
        <v>382</v>
      </c>
      <c r="B1560" s="40" t="s">
        <v>52</v>
      </c>
      <c r="C1560" s="44">
        <v>54764.394800000002</v>
      </c>
      <c r="D1560" s="44">
        <v>1E-4</v>
      </c>
      <c r="E1560" s="29">
        <f>(C1560-C$7)/C$8</f>
        <v>12620.925932482944</v>
      </c>
      <c r="F1560" s="29">
        <f>ROUND(2*E1560,0)/2</f>
        <v>12621</v>
      </c>
      <c r="G1560" s="28">
        <f>C1560-(C$7+C$8*F1560)</f>
        <v>-7.1959199995035306E-2</v>
      </c>
      <c r="K1560" s="29">
        <f>G1560</f>
        <v>-7.1959199995035306E-2</v>
      </c>
      <c r="M1560" s="1"/>
      <c r="O1560" s="29">
        <f ca="1">+C$11+C$12*F1560</f>
        <v>-6.4709319912258881E-2</v>
      </c>
      <c r="Q1560" s="83">
        <f>+C1560-15018.5</f>
        <v>39745.894800000002</v>
      </c>
      <c r="U1560" s="1"/>
    </row>
    <row r="1561" spans="1:21" x14ac:dyDescent="0.2">
      <c r="A1561" s="43" t="s">
        <v>383</v>
      </c>
      <c r="B1561" s="36" t="s">
        <v>52</v>
      </c>
      <c r="C1561" s="28">
        <v>54765.366300000002</v>
      </c>
      <c r="D1561" s="28">
        <v>1E-4</v>
      </c>
      <c r="E1561" s="29">
        <f>(C1561-C$7)/C$8</f>
        <v>12621.925896251627</v>
      </c>
      <c r="F1561" s="29">
        <f>ROUND(2*E1561,0)/2</f>
        <v>12622</v>
      </c>
      <c r="G1561" s="28">
        <f>C1561-(C$7+C$8*F1561)</f>
        <v>-7.1994399993855041E-2</v>
      </c>
      <c r="H1561" s="29"/>
      <c r="I1561" s="29"/>
      <c r="J1561" s="29">
        <f>G1561</f>
        <v>-7.1994399993855041E-2</v>
      </c>
      <c r="K1561" s="29"/>
      <c r="L1561" s="29"/>
      <c r="M1561" s="29"/>
      <c r="N1561" s="29"/>
      <c r="O1561" s="29">
        <f ca="1">+C$11+C$12*F1561</f>
        <v>-6.4718431186443715E-2</v>
      </c>
      <c r="P1561" s="29"/>
      <c r="Q1561" s="83">
        <f>+C1561-15018.5</f>
        <v>39746.866300000002</v>
      </c>
    </row>
    <row r="1562" spans="1:21" x14ac:dyDescent="0.2">
      <c r="A1562" s="43" t="s">
        <v>383</v>
      </c>
      <c r="B1562" s="36" t="s">
        <v>52</v>
      </c>
      <c r="C1562" s="28">
        <v>54765.366300000002</v>
      </c>
      <c r="D1562" s="28">
        <v>2.0000000000000001E-4</v>
      </c>
      <c r="E1562" s="29">
        <f>(C1562-C$7)/C$8</f>
        <v>12621.925896251627</v>
      </c>
      <c r="F1562" s="29">
        <f>ROUND(2*E1562,0)/2</f>
        <v>12622</v>
      </c>
      <c r="G1562" s="28">
        <f>C1562-(C$7+C$8*F1562)</f>
        <v>-7.1994399993855041E-2</v>
      </c>
      <c r="H1562" s="29"/>
      <c r="I1562" s="29"/>
      <c r="J1562" s="1">
        <f>G1562</f>
        <v>-7.1994399993855041E-2</v>
      </c>
      <c r="K1562" s="29"/>
      <c r="L1562" s="29"/>
      <c r="M1562" s="29"/>
      <c r="N1562" s="29"/>
      <c r="O1562" s="29">
        <f ca="1">+C$11+C$12*F1562</f>
        <v>-6.4718431186443715E-2</v>
      </c>
      <c r="P1562" s="29"/>
      <c r="Q1562" s="83">
        <f>+C1562-15018.5</f>
        <v>39746.866300000002</v>
      </c>
    </row>
    <row r="1563" spans="1:21" x14ac:dyDescent="0.2">
      <c r="A1563" s="43" t="s">
        <v>384</v>
      </c>
      <c r="B1563" s="36" t="s">
        <v>52</v>
      </c>
      <c r="C1563" s="28">
        <v>55056.824399999998</v>
      </c>
      <c r="D1563" s="28">
        <v>1E-4</v>
      </c>
      <c r="E1563" s="29">
        <f>(C1563-C$7)/C$8</f>
        <v>12921.923364176613</v>
      </c>
      <c r="F1563" s="29">
        <f>ROUND(2*E1563,0)/2</f>
        <v>12922</v>
      </c>
      <c r="G1563" s="28">
        <f>C1563-(C$7+C$8*F1563)</f>
        <v>-7.445440000446979E-2</v>
      </c>
      <c r="H1563" s="29"/>
      <c r="I1563" s="29"/>
      <c r="J1563" s="29"/>
      <c r="K1563" s="29">
        <f>G1563</f>
        <v>-7.445440000446979E-2</v>
      </c>
      <c r="L1563" s="29"/>
      <c r="N1563" s="29"/>
      <c r="O1563" s="29">
        <f ca="1">+C$11+C$12*F1563</f>
        <v>-6.7451813441892702E-2</v>
      </c>
      <c r="P1563" s="29"/>
      <c r="Q1563" s="83">
        <f>+C1563-15018.5</f>
        <v>40038.324399999998</v>
      </c>
    </row>
    <row r="1564" spans="1:21" x14ac:dyDescent="0.2">
      <c r="A1564" s="26" t="s">
        <v>385</v>
      </c>
      <c r="B1564" s="27" t="s">
        <v>52</v>
      </c>
      <c r="C1564" s="26">
        <v>55071.396200000003</v>
      </c>
      <c r="D1564" s="2"/>
      <c r="E1564" s="29">
        <f>(C1564-C$7)/C$8</f>
        <v>12936.922100197713</v>
      </c>
      <c r="F1564" s="29">
        <f>ROUND(2*E1564,0)/2</f>
        <v>12937</v>
      </c>
      <c r="G1564" s="28">
        <f>C1564-(C$7+C$8*F1564)</f>
        <v>-7.5682399998186156E-2</v>
      </c>
      <c r="H1564" s="29"/>
      <c r="I1564" s="29"/>
      <c r="J1564" s="29">
        <f>G1564</f>
        <v>-7.5682399998186156E-2</v>
      </c>
      <c r="K1564" s="29"/>
      <c r="L1564" s="29"/>
      <c r="N1564" s="29"/>
      <c r="O1564" s="29">
        <f ca="1">+C$11+C$12*F1564</f>
        <v>-6.7588482554665152E-2</v>
      </c>
      <c r="P1564" s="29"/>
      <c r="Q1564" s="83">
        <f>+C1564-15018.5</f>
        <v>40052.896200000003</v>
      </c>
    </row>
    <row r="1565" spans="1:21" x14ac:dyDescent="0.2">
      <c r="A1565" s="43" t="s">
        <v>386</v>
      </c>
      <c r="B1565" s="36" t="s">
        <v>52</v>
      </c>
      <c r="C1565" s="28">
        <v>55090.827899999997</v>
      </c>
      <c r="D1565" s="28">
        <v>1E-4</v>
      </c>
      <c r="E1565" s="29">
        <f>(C1565-C$7)/C$8</f>
        <v>12956.923125379295</v>
      </c>
      <c r="F1565" s="29">
        <f>ROUND(2*E1565,0)/2</f>
        <v>12957</v>
      </c>
      <c r="G1565" s="28">
        <f>C1565-(C$7+C$8*F1565)</f>
        <v>-7.4686400002974551E-2</v>
      </c>
      <c r="H1565" s="29"/>
      <c r="I1565" s="29"/>
      <c r="J1565" s="29"/>
      <c r="K1565" s="29">
        <f>G1565</f>
        <v>-7.4686400002974551E-2</v>
      </c>
      <c r="L1565" s="29"/>
      <c r="N1565" s="29"/>
      <c r="O1565" s="29">
        <f ca="1">+C$11+C$12*F1565</f>
        <v>-6.7770708038361743E-2</v>
      </c>
      <c r="P1565" s="29"/>
      <c r="Q1565" s="83">
        <f>+C1565-15018.5</f>
        <v>40072.327899999997</v>
      </c>
    </row>
    <row r="1566" spans="1:21" x14ac:dyDescent="0.2">
      <c r="A1566" s="43" t="s">
        <v>386</v>
      </c>
      <c r="B1566" s="36" t="s">
        <v>52</v>
      </c>
      <c r="C1566" s="28">
        <v>55092.770900000003</v>
      </c>
      <c r="D1566" s="28">
        <v>1E-4</v>
      </c>
      <c r="E1566" s="29">
        <f>(C1566-C$7)/C$8</f>
        <v>12958.923052916667</v>
      </c>
      <c r="F1566" s="29">
        <f>ROUND(2*E1566,0)/2</f>
        <v>12959</v>
      </c>
      <c r="G1566" s="28">
        <f>C1566-(C$7+C$8*F1566)</f>
        <v>-7.4756799993338063E-2</v>
      </c>
      <c r="H1566" s="29"/>
      <c r="I1566" s="29"/>
      <c r="J1566" s="29"/>
      <c r="K1566" s="29">
        <f>G1566</f>
        <v>-7.4756799993338063E-2</v>
      </c>
      <c r="L1566" s="29"/>
      <c r="N1566" s="29"/>
      <c r="O1566" s="29">
        <f ca="1">+C$11+C$12*F1566</f>
        <v>-6.7788930586731411E-2</v>
      </c>
      <c r="P1566" s="29"/>
      <c r="Q1566" s="83">
        <f>+C1566-15018.5</f>
        <v>40074.270900000003</v>
      </c>
    </row>
    <row r="1567" spans="1:21" x14ac:dyDescent="0.2">
      <c r="A1567" s="33" t="s">
        <v>387</v>
      </c>
      <c r="B1567" s="32" t="s">
        <v>52</v>
      </c>
      <c r="C1567" s="33">
        <v>55104.428999999996</v>
      </c>
      <c r="D1567" s="28"/>
      <c r="E1567" s="29">
        <f>(C1567-C$7)/C$8</f>
        <v>12970.922721070732</v>
      </c>
      <c r="F1567" s="29">
        <f>ROUND(2*E1567,0)/2</f>
        <v>12971</v>
      </c>
      <c r="G1567" s="28">
        <f>C1567-(C$7+C$8*F1567)</f>
        <v>-7.5079200003528967E-2</v>
      </c>
      <c r="H1567" s="29"/>
      <c r="I1567" s="29"/>
      <c r="J1567" s="29"/>
      <c r="K1567" s="29">
        <f>G1567</f>
        <v>-7.5079200003528967E-2</v>
      </c>
      <c r="L1567" s="29"/>
      <c r="N1567" s="29"/>
      <c r="O1567" s="29">
        <f ca="1">+C$11+C$12*F1567</f>
        <v>-6.789826587694936E-2</v>
      </c>
      <c r="P1567" s="29"/>
      <c r="Q1567" s="83">
        <f>+C1567-15018.5</f>
        <v>40085.928999999996</v>
      </c>
    </row>
    <row r="1568" spans="1:21" x14ac:dyDescent="0.2">
      <c r="A1568" s="26" t="s">
        <v>388</v>
      </c>
      <c r="B1568" s="27" t="s">
        <v>52</v>
      </c>
      <c r="C1568" s="26">
        <v>55222.957000000002</v>
      </c>
      <c r="D1568" s="2"/>
      <c r="E1568" s="29">
        <f>(C1568-C$7)/C$8</f>
        <v>13092.923447343961</v>
      </c>
      <c r="F1568" s="29">
        <f>ROUND(2*E1568,0)/2</f>
        <v>13093</v>
      </c>
      <c r="G1568" s="28">
        <f>C1568-(C$7+C$8*F1568)</f>
        <v>-7.4373599993123207E-2</v>
      </c>
      <c r="H1568" s="29"/>
      <c r="I1568" s="29">
        <f>G1568</f>
        <v>-7.4373599993123207E-2</v>
      </c>
      <c r="J1568" s="29"/>
      <c r="K1568" s="29"/>
      <c r="L1568" s="29"/>
      <c r="N1568" s="29"/>
      <c r="O1568" s="29">
        <f ca="1">+C$11+C$12*F1568</f>
        <v>-6.9009841327498614E-2</v>
      </c>
      <c r="P1568" s="29"/>
      <c r="Q1568" s="83">
        <f>+C1568-15018.5</f>
        <v>40204.457000000002</v>
      </c>
    </row>
    <row r="1569" spans="1:20" x14ac:dyDescent="0.2">
      <c r="A1569" s="26" t="s">
        <v>388</v>
      </c>
      <c r="B1569" s="27" t="s">
        <v>52</v>
      </c>
      <c r="C1569" s="26">
        <v>55482.347500000003</v>
      </c>
      <c r="D1569" s="2"/>
      <c r="E1569" s="29">
        <f>(C1569-C$7)/C$8</f>
        <v>13359.91377358227</v>
      </c>
      <c r="F1569" s="29">
        <f>ROUND(2*E1569,0)/2</f>
        <v>13360</v>
      </c>
      <c r="G1569" s="28">
        <f>C1569-(C$7+C$8*F1569)</f>
        <v>-8.3771999998134561E-2</v>
      </c>
      <c r="H1569" s="29"/>
      <c r="I1569" s="29"/>
      <c r="J1569" s="29"/>
      <c r="K1569" s="29">
        <f>G1569</f>
        <v>-8.3771999998134561E-2</v>
      </c>
      <c r="L1569" s="29"/>
      <c r="N1569" s="29"/>
      <c r="O1569" s="29">
        <f ca="1">+C$11+C$12*F1569</f>
        <v>-7.1442551534848214E-2</v>
      </c>
      <c r="P1569" s="29"/>
      <c r="Q1569" s="83">
        <f>+C1569-15018.5</f>
        <v>40463.847500000003</v>
      </c>
    </row>
    <row r="1570" spans="1:20" x14ac:dyDescent="0.2">
      <c r="A1570" s="26" t="s">
        <v>388</v>
      </c>
      <c r="B1570" s="27" t="s">
        <v>52</v>
      </c>
      <c r="C1570" s="26">
        <v>55495.955699999999</v>
      </c>
      <c r="D1570" s="2"/>
      <c r="E1570" s="29">
        <f>(C1570-C$7)/C$8</f>
        <v>13373.920677295069</v>
      </c>
      <c r="F1570" s="29">
        <f>ROUND(2*E1570,0)/2</f>
        <v>13374</v>
      </c>
      <c r="G1570" s="28">
        <f>C1570-(C$7+C$8*F1570)</f>
        <v>-7.7064799996151123E-2</v>
      </c>
      <c r="H1570" s="29"/>
      <c r="I1570" s="29"/>
      <c r="J1570" s="29"/>
      <c r="K1570" s="29">
        <f>G1570</f>
        <v>-7.7064799996151123E-2</v>
      </c>
      <c r="L1570" s="29"/>
      <c r="N1570" s="29"/>
      <c r="O1570" s="29">
        <f ca="1">+C$11+C$12*F1570</f>
        <v>-7.1570109373435831E-2</v>
      </c>
      <c r="P1570" s="29"/>
      <c r="Q1570" s="83">
        <f>+C1570-15018.5</f>
        <v>40477.455699999999</v>
      </c>
    </row>
    <row r="1571" spans="1:20" x14ac:dyDescent="0.2">
      <c r="A1571" s="43" t="s">
        <v>389</v>
      </c>
      <c r="B1571" s="36" t="s">
        <v>52</v>
      </c>
      <c r="C1571" s="28">
        <v>55806.844799999999</v>
      </c>
      <c r="D1571" s="28">
        <v>1E-4</v>
      </c>
      <c r="E1571" s="29">
        <f>(C1571-C$7)/C$8</f>
        <v>13693.918449892501</v>
      </c>
      <c r="F1571" s="29">
        <f>ROUND(2*E1571,0)/2</f>
        <v>13694</v>
      </c>
      <c r="G1571" s="28">
        <f>C1571-(C$7+C$8*F1571)</f>
        <v>-7.9228800001146737E-2</v>
      </c>
      <c r="H1571" s="29"/>
      <c r="I1571" s="29"/>
      <c r="J1571" s="29"/>
      <c r="K1571" s="29">
        <f>G1571</f>
        <v>-7.9228800001146737E-2</v>
      </c>
      <c r="L1571" s="29"/>
      <c r="N1571" s="29"/>
      <c r="O1571" s="29">
        <f ca="1">+C$11+C$12*F1571</f>
        <v>-7.4485717112581423E-2</v>
      </c>
      <c r="P1571" s="29"/>
      <c r="Q1571" s="83">
        <f>+C1571-15018.5</f>
        <v>40788.344799999999</v>
      </c>
    </row>
    <row r="1572" spans="1:20" x14ac:dyDescent="0.2">
      <c r="A1572" s="43" t="s">
        <v>390</v>
      </c>
      <c r="B1572" s="36" t="s">
        <v>52</v>
      </c>
      <c r="C1572" s="28">
        <v>55806.844799999999</v>
      </c>
      <c r="D1572" s="28">
        <v>1E-4</v>
      </c>
      <c r="E1572" s="29">
        <f>(C1572-C$7)/C$8</f>
        <v>13693.918449892501</v>
      </c>
      <c r="F1572" s="29">
        <f>ROUND(2*E1572,0)/2</f>
        <v>13694</v>
      </c>
      <c r="G1572" s="28">
        <f>C1572-(C$7+C$8*F1572)</f>
        <v>-7.9228800001146737E-2</v>
      </c>
      <c r="H1572" s="29"/>
      <c r="I1572" s="29"/>
      <c r="J1572" s="29"/>
      <c r="K1572" s="29">
        <f>G1572</f>
        <v>-7.9228800001146737E-2</v>
      </c>
      <c r="L1572" s="29"/>
      <c r="N1572" s="29"/>
      <c r="O1572" s="29">
        <f ca="1">+C$11+C$12*F1572</f>
        <v>-7.4485717112581423E-2</v>
      </c>
      <c r="P1572" s="29"/>
      <c r="Q1572" s="83">
        <f>+C1572-15018.5</f>
        <v>40788.344799999999</v>
      </c>
    </row>
    <row r="1573" spans="1:20" x14ac:dyDescent="0.2">
      <c r="A1573" s="26" t="s">
        <v>391</v>
      </c>
      <c r="B1573" s="27" t="s">
        <v>52</v>
      </c>
      <c r="C1573" s="26">
        <v>55828.218000000001</v>
      </c>
      <c r="D1573" s="2"/>
      <c r="E1573" s="29">
        <f>(C1573-C$7)/C$8</f>
        <v>13715.917858663281</v>
      </c>
      <c r="F1573" s="29">
        <f>ROUND(2*E1573,0)/2</f>
        <v>13716</v>
      </c>
      <c r="G1573" s="28">
        <f>C1573-(C$7+C$8*F1573)</f>
        <v>-7.9803199994785246E-2</v>
      </c>
      <c r="H1573" s="29"/>
      <c r="I1573" s="29"/>
      <c r="J1573" s="29"/>
      <c r="K1573" s="29">
        <f>G1573</f>
        <v>-7.9803199994785246E-2</v>
      </c>
      <c r="L1573" s="29"/>
      <c r="N1573" s="29"/>
      <c r="O1573" s="29">
        <f ca="1">+C$11+C$12*F1573</f>
        <v>-7.4686165144647682E-2</v>
      </c>
      <c r="P1573" s="29"/>
      <c r="Q1573" s="83">
        <f>+C1573-15018.5</f>
        <v>40809.718000000001</v>
      </c>
    </row>
    <row r="1574" spans="1:20" x14ac:dyDescent="0.2">
      <c r="A1574" s="45" t="s">
        <v>392</v>
      </c>
      <c r="B1574" s="46"/>
      <c r="C1574" s="45">
        <v>55856.392999999996</v>
      </c>
      <c r="D1574" s="45">
        <v>1.1999999999999999E-3</v>
      </c>
      <c r="E1574" s="29">
        <f>(C1574-C$7)/C$8</f>
        <v>13744.918351903254</v>
      </c>
      <c r="F1574" s="29">
        <f>ROUND(2*E1574,0)/2</f>
        <v>13745</v>
      </c>
      <c r="G1574" s="28">
        <f>C1574-(C$7+C$8*F1574)</f>
        <v>-7.9324000005726703E-2</v>
      </c>
      <c r="H1574" s="29"/>
      <c r="I1574" s="29"/>
      <c r="J1574" s="1">
        <f>G1574</f>
        <v>-7.9324000005726703E-2</v>
      </c>
      <c r="K1574" s="29"/>
      <c r="L1574" s="29"/>
      <c r="M1574" s="29"/>
      <c r="N1574" s="29"/>
      <c r="O1574" s="29">
        <f ca="1">+C$11+C$12*F1574</f>
        <v>-7.4950392096007748E-2</v>
      </c>
      <c r="P1574" s="29"/>
      <c r="Q1574" s="83">
        <f>+C1574-15018.5</f>
        <v>40837.892999999996</v>
      </c>
    </row>
    <row r="1575" spans="1:20" x14ac:dyDescent="0.2">
      <c r="A1575" s="43" t="s">
        <v>393</v>
      </c>
      <c r="B1575" s="36" t="s">
        <v>52</v>
      </c>
      <c r="C1575" s="28">
        <v>55857.364200000004</v>
      </c>
      <c r="D1575" s="28">
        <v>1E-4</v>
      </c>
      <c r="E1575" s="29">
        <f>(C1575-C$7)/C$8</f>
        <v>13745.918006882308</v>
      </c>
      <c r="F1575" s="29">
        <f>ROUND(2*E1575,0)/2</f>
        <v>13746</v>
      </c>
      <c r="G1575" s="28">
        <f>C1575-(C$7+C$8*F1575)</f>
        <v>-7.96591999969678E-2</v>
      </c>
      <c r="H1575" s="29"/>
      <c r="I1575" s="29"/>
      <c r="J1575" s="29">
        <f>G1575</f>
        <v>-7.96591999969678E-2</v>
      </c>
      <c r="K1575" s="29"/>
      <c r="L1575" s="29"/>
      <c r="N1575" s="29"/>
      <c r="O1575" s="29">
        <f ca="1">+C$11+C$12*F1575</f>
        <v>-7.4959503370192568E-2</v>
      </c>
      <c r="P1575" s="29"/>
      <c r="Q1575" s="83">
        <f>+C1575-15018.5</f>
        <v>40838.864200000004</v>
      </c>
    </row>
    <row r="1576" spans="1:20" x14ac:dyDescent="0.2">
      <c r="A1576" s="43" t="s">
        <v>389</v>
      </c>
      <c r="B1576" s="36" t="s">
        <v>52</v>
      </c>
      <c r="C1576" s="28">
        <v>55881.652000000002</v>
      </c>
      <c r="D1576" s="28">
        <v>1E-4</v>
      </c>
      <c r="E1576" s="29">
        <f>(C1576-C$7)/C$8</f>
        <v>13770.917409889013</v>
      </c>
      <c r="F1576" s="29">
        <f>ROUND(2*E1576,0)/2</f>
        <v>13771</v>
      </c>
      <c r="G1576" s="28">
        <f>C1576-(C$7+C$8*F1576)</f>
        <v>-8.0239199996867683E-2</v>
      </c>
      <c r="H1576" s="29"/>
      <c r="I1576" s="29"/>
      <c r="J1576" s="29"/>
      <c r="K1576" s="29">
        <f>G1576</f>
        <v>-8.0239199996867683E-2</v>
      </c>
      <c r="L1576" s="29"/>
      <c r="N1576" s="29"/>
      <c r="O1576" s="29">
        <f ca="1">+C$11+C$12*F1576</f>
        <v>-7.5187285224813341E-2</v>
      </c>
      <c r="P1576" s="29"/>
      <c r="Q1576" s="83">
        <f>+C1576-15018.5</f>
        <v>40863.152000000002</v>
      </c>
    </row>
    <row r="1577" spans="1:20" x14ac:dyDescent="0.2">
      <c r="A1577" s="43" t="s">
        <v>390</v>
      </c>
      <c r="B1577" s="36" t="s">
        <v>52</v>
      </c>
      <c r="C1577" s="28">
        <v>55881.652000000002</v>
      </c>
      <c r="D1577" s="28">
        <v>1E-4</v>
      </c>
      <c r="E1577" s="29">
        <f>(C1577-C$7)/C$8</f>
        <v>13770.917409889013</v>
      </c>
      <c r="F1577" s="29">
        <f>ROUND(2*E1577,0)/2</f>
        <v>13771</v>
      </c>
      <c r="G1577" s="28">
        <f>C1577-(C$7+C$8*F1577)</f>
        <v>-8.0239199996867683E-2</v>
      </c>
      <c r="H1577" s="29"/>
      <c r="I1577" s="29"/>
      <c r="J1577" s="29"/>
      <c r="K1577" s="29">
        <f>G1577</f>
        <v>-8.0239199996867683E-2</v>
      </c>
      <c r="L1577" s="29"/>
      <c r="N1577" s="29"/>
      <c r="O1577" s="29">
        <f ca="1">+C$11+C$12*F1577</f>
        <v>-7.5187285224813341E-2</v>
      </c>
      <c r="P1577" s="29"/>
      <c r="Q1577" s="83">
        <f>+C1577-15018.5</f>
        <v>40863.152000000002</v>
      </c>
    </row>
    <row r="1578" spans="1:20" x14ac:dyDescent="0.2">
      <c r="A1578" s="26" t="s">
        <v>391</v>
      </c>
      <c r="B1578" s="27" t="s">
        <v>52</v>
      </c>
      <c r="C1578" s="26">
        <v>55901.082600000002</v>
      </c>
      <c r="D1578" s="2"/>
      <c r="E1578" s="29">
        <f>(C1578-C$7)/C$8</f>
        <v>13790.917302841939</v>
      </c>
      <c r="F1578" s="29">
        <f>ROUND(2*E1578,0)/2</f>
        <v>13791</v>
      </c>
      <c r="G1578" s="28">
        <f>C1578-(C$7+C$8*F1578)</f>
        <v>-8.0343199995695613E-2</v>
      </c>
      <c r="H1578" s="29"/>
      <c r="I1578" s="29"/>
      <c r="J1578" s="29"/>
      <c r="K1578" s="29">
        <f>G1578</f>
        <v>-8.0343199995695613E-2</v>
      </c>
      <c r="L1578" s="29"/>
      <c r="N1578" s="29"/>
      <c r="O1578" s="29">
        <f ca="1">+C$11+C$12*F1578</f>
        <v>-7.5369510708509932E-2</v>
      </c>
      <c r="P1578" s="29"/>
      <c r="Q1578" s="83">
        <f>+C1578-15018.5</f>
        <v>40882.582600000002</v>
      </c>
    </row>
    <row r="1579" spans="1:20" x14ac:dyDescent="0.2">
      <c r="A1579" s="26" t="s">
        <v>391</v>
      </c>
      <c r="B1579" s="27" t="s">
        <v>52</v>
      </c>
      <c r="C1579" s="26">
        <v>55917.659899999999</v>
      </c>
      <c r="D1579" s="2"/>
      <c r="E1579" s="29">
        <f>(C1579-C$7)/C$8</f>
        <v>13807.980297574397</v>
      </c>
      <c r="F1579" s="29">
        <f>ROUND(2*E1579,0)/2</f>
        <v>13808</v>
      </c>
      <c r="H1579" s="29"/>
      <c r="I1579" s="29"/>
      <c r="J1579" s="29"/>
      <c r="K1579" s="29"/>
      <c r="L1579" s="29"/>
      <c r="N1579" s="29"/>
      <c r="O1579" s="29">
        <f ca="1">+C$11+C$12*F1579</f>
        <v>-7.5524402369652036E-2</v>
      </c>
      <c r="P1579" s="29"/>
      <c r="Q1579" s="83">
        <f>+C1579-15018.5</f>
        <v>40899.159899999999</v>
      </c>
      <c r="T1579" s="29">
        <f>C1579-(C$7+C$8*F1579)</f>
        <v>-1.9141600001603365E-2</v>
      </c>
    </row>
    <row r="1580" spans="1:20" x14ac:dyDescent="0.2">
      <c r="A1580" s="43" t="s">
        <v>389</v>
      </c>
      <c r="B1580" s="36" t="s">
        <v>52</v>
      </c>
      <c r="C1580" s="28">
        <v>55920.512900000002</v>
      </c>
      <c r="D1580" s="28">
        <v>1E-4</v>
      </c>
      <c r="E1580" s="29">
        <f>(C1580-C$7)/C$8</f>
        <v>13810.916887005229</v>
      </c>
      <c r="F1580" s="29">
        <f>ROUND(2*E1580,0)/2</f>
        <v>13811</v>
      </c>
      <c r="G1580" s="28">
        <f>C1580-(C$7+C$8*F1580)</f>
        <v>-8.0747199994220864E-2</v>
      </c>
      <c r="H1580" s="29"/>
      <c r="I1580" s="29"/>
      <c r="J1580" s="29"/>
      <c r="K1580" s="29">
        <f>G1580</f>
        <v>-8.0747199994220864E-2</v>
      </c>
      <c r="L1580" s="29"/>
      <c r="N1580" s="29"/>
      <c r="O1580" s="29">
        <f ca="1">+C$11+C$12*F1580</f>
        <v>-7.5551736192206523E-2</v>
      </c>
      <c r="P1580" s="29"/>
      <c r="Q1580" s="83">
        <f>+C1580-15018.5</f>
        <v>40902.012900000002</v>
      </c>
    </row>
    <row r="1581" spans="1:20" x14ac:dyDescent="0.2">
      <c r="A1581" s="43" t="s">
        <v>390</v>
      </c>
      <c r="B1581" s="36" t="s">
        <v>52</v>
      </c>
      <c r="C1581" s="28">
        <v>55920.512900000002</v>
      </c>
      <c r="D1581" s="28">
        <v>1E-4</v>
      </c>
      <c r="E1581" s="29">
        <f>(C1581-C$7)/C$8</f>
        <v>13810.916887005229</v>
      </c>
      <c r="F1581" s="29">
        <f>ROUND(2*E1581,0)/2</f>
        <v>13811</v>
      </c>
      <c r="G1581" s="28">
        <f>C1581-(C$7+C$8*F1581)</f>
        <v>-8.0747199994220864E-2</v>
      </c>
      <c r="H1581" s="29"/>
      <c r="I1581" s="29"/>
      <c r="J1581" s="29"/>
      <c r="K1581" s="29">
        <f>G1581</f>
        <v>-8.0747199994220864E-2</v>
      </c>
      <c r="L1581" s="29"/>
      <c r="N1581" s="29"/>
      <c r="O1581" s="29">
        <f ca="1">+C$11+C$12*F1581</f>
        <v>-7.5551736192206523E-2</v>
      </c>
      <c r="P1581" s="29"/>
      <c r="Q1581" s="83">
        <f>+C1581-15018.5</f>
        <v>40902.012900000002</v>
      </c>
    </row>
    <row r="1582" spans="1:20" x14ac:dyDescent="0.2">
      <c r="A1582" s="43" t="s">
        <v>394</v>
      </c>
      <c r="B1582" s="36" t="s">
        <v>52</v>
      </c>
      <c r="C1582" s="28">
        <v>56180.8822</v>
      </c>
      <c r="D1582" s="28">
        <v>1E-4</v>
      </c>
      <c r="E1582" s="29">
        <f>(C1582-C$7)/C$8</f>
        <v>14078.914690893342</v>
      </c>
      <c r="F1582" s="29">
        <f>ROUND(2*E1582,0)/2</f>
        <v>14079</v>
      </c>
      <c r="G1582" s="28">
        <f>C1582-(C$7+C$8*F1582)</f>
        <v>-8.2880800000566524E-2</v>
      </c>
      <c r="H1582" s="29"/>
      <c r="I1582" s="29"/>
      <c r="J1582" s="29"/>
      <c r="K1582" s="29">
        <f>G1582</f>
        <v>-8.2880800000566524E-2</v>
      </c>
      <c r="L1582" s="29"/>
      <c r="N1582" s="29"/>
      <c r="O1582" s="29">
        <f ca="1">+C$11+C$12*F1582</f>
        <v>-7.7993557673740957E-2</v>
      </c>
      <c r="P1582" s="29"/>
      <c r="Q1582" s="83">
        <f>+C1582-15018.5</f>
        <v>41162.3822</v>
      </c>
    </row>
    <row r="1583" spans="1:20" x14ac:dyDescent="0.2">
      <c r="A1583" s="43" t="s">
        <v>394</v>
      </c>
      <c r="B1583" s="36" t="s">
        <v>52</v>
      </c>
      <c r="C1583" s="28">
        <v>56221.686399999999</v>
      </c>
      <c r="D1583" s="28">
        <v>1E-4</v>
      </c>
      <c r="E1583" s="29">
        <f>(C1583-C$7)/C$8</f>
        <v>14120.91440433656</v>
      </c>
      <c r="F1583" s="29">
        <f>ROUND(2*E1583,0)/2</f>
        <v>14121</v>
      </c>
      <c r="G1583" s="28">
        <f>C1583-(C$7+C$8*F1583)</f>
        <v>-8.3159199995861854E-2</v>
      </c>
      <c r="H1583" s="29"/>
      <c r="I1583" s="29"/>
      <c r="J1583" s="29"/>
      <c r="K1583" s="29">
        <f>G1583</f>
        <v>-8.3159199995861854E-2</v>
      </c>
      <c r="L1583" s="29"/>
      <c r="N1583" s="29"/>
      <c r="O1583" s="29">
        <f ca="1">+C$11+C$12*F1583</f>
        <v>-7.8376231189503806E-2</v>
      </c>
      <c r="P1583" s="29"/>
      <c r="Q1583" s="83">
        <f>+C1583-15018.5</f>
        <v>41203.186399999999</v>
      </c>
    </row>
    <row r="1584" spans="1:20" x14ac:dyDescent="0.2">
      <c r="A1584" s="26" t="s">
        <v>395</v>
      </c>
      <c r="B1584" s="27" t="s">
        <v>52</v>
      </c>
      <c r="C1584" s="26">
        <v>56275.120999999999</v>
      </c>
      <c r="D1584" s="2"/>
      <c r="E1584" s="29">
        <f>(C1584-C$7)/C$8</f>
        <v>14175.914573141561</v>
      </c>
      <c r="F1584" s="29">
        <f>ROUND(2*E1584,0)/2</f>
        <v>14176</v>
      </c>
      <c r="G1584" s="28">
        <f>C1584-(C$7+C$8*F1584)</f>
        <v>-8.2995199998549651E-2</v>
      </c>
      <c r="H1584" s="29"/>
      <c r="I1584" s="29"/>
      <c r="J1584" s="29"/>
      <c r="K1584" s="29">
        <f>G1584</f>
        <v>-8.2995199998549651E-2</v>
      </c>
      <c r="L1584" s="29"/>
      <c r="N1584" s="29"/>
      <c r="O1584" s="29">
        <f ca="1">+C$11+C$12*F1584</f>
        <v>-7.8877351269669452E-2</v>
      </c>
      <c r="P1584" s="29"/>
      <c r="Q1584" s="83">
        <f>+C1584-15018.5</f>
        <v>41256.620999999999</v>
      </c>
    </row>
    <row r="1585" spans="1:17" x14ac:dyDescent="0.2">
      <c r="A1585" s="43" t="s">
        <v>396</v>
      </c>
      <c r="B1585" s="36" t="s">
        <v>52</v>
      </c>
      <c r="C1585" s="28">
        <v>56294.551500000001</v>
      </c>
      <c r="D1585" s="28">
        <v>1E-4</v>
      </c>
      <c r="E1585" s="29">
        <f>(C1585-C$7)/C$8</f>
        <v>14195.914363164611</v>
      </c>
      <c r="F1585" s="29">
        <f>ROUND(2*E1585,0)/2</f>
        <v>14196</v>
      </c>
      <c r="G1585" s="28">
        <f>C1585-(C$7+C$8*F1585)</f>
        <v>-8.3199199994851369E-2</v>
      </c>
      <c r="H1585" s="29"/>
      <c r="I1585" s="29"/>
      <c r="J1585" s="29"/>
      <c r="K1585" s="29">
        <f>G1585</f>
        <v>-8.3199199994851369E-2</v>
      </c>
      <c r="L1585" s="29"/>
      <c r="N1585" s="29"/>
      <c r="O1585" s="29">
        <f ca="1">+C$11+C$12*F1585</f>
        <v>-7.905957675336607E-2</v>
      </c>
      <c r="P1585" s="29"/>
      <c r="Q1585" s="83">
        <f>+C1585-15018.5</f>
        <v>41276.051500000001</v>
      </c>
    </row>
    <row r="1586" spans="1:17" x14ac:dyDescent="0.2">
      <c r="A1586" s="43" t="s">
        <v>396</v>
      </c>
      <c r="B1586" s="36" t="s">
        <v>52</v>
      </c>
      <c r="C1586" s="28">
        <v>56522.861100000002</v>
      </c>
      <c r="D1586" s="28">
        <v>1E-4</v>
      </c>
      <c r="E1586" s="29">
        <f>(C1586-C$7)/C$8</f>
        <v>14430.913156826437</v>
      </c>
      <c r="F1586" s="29">
        <f>ROUND(2*E1586,0)/2</f>
        <v>14431</v>
      </c>
      <c r="G1586" s="28">
        <f>C1586-(C$7+C$8*F1586)</f>
        <v>-8.4371199998713564E-2</v>
      </c>
      <c r="H1586" s="29"/>
      <c r="I1586" s="29"/>
      <c r="J1586" s="29"/>
      <c r="K1586" s="29">
        <f>G1586</f>
        <v>-8.4371199998713564E-2</v>
      </c>
      <c r="L1586" s="29"/>
      <c r="N1586" s="29"/>
      <c r="O1586" s="29">
        <f ca="1">+C$11+C$12*F1586</f>
        <v>-8.1200726186801089E-2</v>
      </c>
      <c r="P1586" s="29"/>
      <c r="Q1586" s="83">
        <f>+C1586-15018.5</f>
        <v>41504.361100000002</v>
      </c>
    </row>
    <row r="1587" spans="1:17" x14ac:dyDescent="0.2">
      <c r="A1587" s="43" t="s">
        <v>396</v>
      </c>
      <c r="B1587" s="36" t="s">
        <v>52</v>
      </c>
      <c r="C1587" s="28">
        <v>56558.807699999998</v>
      </c>
      <c r="D1587" s="28">
        <v>1E-4</v>
      </c>
      <c r="E1587" s="29">
        <f>(C1587-C$7)/C$8</f>
        <v>14467.912948496358</v>
      </c>
      <c r="F1587" s="29">
        <f>ROUND(2*E1587,0)/2</f>
        <v>14468</v>
      </c>
      <c r="G1587" s="28">
        <f>C1587-(C$7+C$8*F1587)</f>
        <v>-8.4573599997384008E-2</v>
      </c>
      <c r="H1587" s="29"/>
      <c r="I1587" s="29"/>
      <c r="J1587" s="29"/>
      <c r="K1587" s="29">
        <f>G1587</f>
        <v>-8.4573599997384008E-2</v>
      </c>
      <c r="L1587" s="29"/>
      <c r="N1587" s="29"/>
      <c r="O1587" s="29">
        <f ca="1">+C$11+C$12*F1587</f>
        <v>-8.1537843331639812E-2</v>
      </c>
      <c r="P1587" s="29"/>
      <c r="Q1587" s="83">
        <f>+C1587-15018.5</f>
        <v>41540.307699999998</v>
      </c>
    </row>
    <row r="1588" spans="1:17" x14ac:dyDescent="0.2">
      <c r="A1588" s="43" t="s">
        <v>397</v>
      </c>
      <c r="B1588" s="36" t="s">
        <v>52</v>
      </c>
      <c r="C1588" s="28">
        <v>56929.9326</v>
      </c>
      <c r="D1588" s="28">
        <v>1E-4</v>
      </c>
      <c r="E1588" s="29">
        <f>(C1588-C$7)/C$8</f>
        <v>14849.911356788722</v>
      </c>
      <c r="F1588" s="29">
        <f>ROUND(2*E1588,0)/2</f>
        <v>14850</v>
      </c>
      <c r="G1588" s="28">
        <f>C1588-(C$7+C$8*F1588)</f>
        <v>-8.6119999999937136E-2</v>
      </c>
      <c r="H1588" s="29"/>
      <c r="I1588" s="29"/>
      <c r="J1588" s="29"/>
      <c r="K1588" s="29">
        <f>G1588</f>
        <v>-8.6119999999937136E-2</v>
      </c>
      <c r="L1588" s="29"/>
      <c r="N1588" s="29"/>
      <c r="O1588" s="29">
        <f ca="1">+C$11+C$12*F1588</f>
        <v>-8.5018350070244844E-2</v>
      </c>
      <c r="P1588" s="29"/>
      <c r="Q1588" s="83">
        <f>+C1588-15018.5</f>
        <v>41911.4326</v>
      </c>
    </row>
    <row r="1589" spans="1:17" x14ac:dyDescent="0.2">
      <c r="A1589" s="44" t="s">
        <v>392</v>
      </c>
      <c r="B1589" s="36"/>
      <c r="C1589" s="44">
        <v>56949.3629</v>
      </c>
      <c r="D1589" s="44">
        <v>1.8E-3</v>
      </c>
      <c r="E1589" s="29">
        <f>(C1589-C$7)/C$8</f>
        <v>14869.910940952013</v>
      </c>
      <c r="F1589" s="29">
        <f>ROUND(2*E1589,0)/2</f>
        <v>14870</v>
      </c>
      <c r="G1589" s="28">
        <f>C1589-(C$7+C$8*F1589)</f>
        <v>-8.6523999998462386E-2</v>
      </c>
      <c r="H1589" s="29"/>
      <c r="I1589" s="29"/>
      <c r="J1589" s="1">
        <f>G1589</f>
        <v>-8.6523999998462386E-2</v>
      </c>
      <c r="K1589" s="29"/>
      <c r="L1589" s="29"/>
      <c r="M1589" s="29"/>
      <c r="N1589" s="29"/>
      <c r="O1589" s="29">
        <f ca="1">+C$11+C$12*F1589</f>
        <v>-8.5200575553941463E-2</v>
      </c>
      <c r="P1589" s="29"/>
      <c r="Q1589" s="83">
        <f>+C1589-15018.5</f>
        <v>41930.8629</v>
      </c>
    </row>
    <row r="1590" spans="1:17" x14ac:dyDescent="0.2">
      <c r="A1590" s="47" t="s">
        <v>398</v>
      </c>
      <c r="B1590" s="48" t="s">
        <v>52</v>
      </c>
      <c r="C1590" s="47">
        <v>57308.830399999999</v>
      </c>
      <c r="D1590" s="47">
        <v>5.0000000000000001E-4</v>
      </c>
      <c r="E1590" s="29">
        <f>(C1590-C$7)/C$8</f>
        <v>15239.910401599449</v>
      </c>
      <c r="F1590" s="29">
        <f>ROUND(2*E1590,0)/2</f>
        <v>15240</v>
      </c>
      <c r="G1590" s="28">
        <f>C1590-(C$7+C$8*F1590)</f>
        <v>-8.704800000123214E-2</v>
      </c>
      <c r="H1590" s="29"/>
      <c r="I1590" s="29"/>
      <c r="J1590" s="29"/>
      <c r="K1590" s="29">
        <f>G1590</f>
        <v>-8.704800000123214E-2</v>
      </c>
      <c r="L1590" s="29"/>
      <c r="O1590" s="29">
        <f ca="1">+C$11+C$12*F1590</f>
        <v>-8.8571747002328546E-2</v>
      </c>
      <c r="P1590" s="29"/>
      <c r="Q1590" s="83">
        <f>+C1590-15018.5</f>
        <v>42290.330399999999</v>
      </c>
    </row>
    <row r="1591" spans="1:17" x14ac:dyDescent="0.2">
      <c r="A1591" s="49" t="s">
        <v>399</v>
      </c>
      <c r="B1591" s="50" t="s">
        <v>52</v>
      </c>
      <c r="C1591" s="51">
        <v>57338.462599999999</v>
      </c>
      <c r="D1591" s="51" t="s">
        <v>400</v>
      </c>
      <c r="E1591" s="29">
        <f>(C1591-C$7)/C$8</f>
        <v>15270.41078902751</v>
      </c>
      <c r="F1591" s="29">
        <f>ROUND(2*E1591,0)/2</f>
        <v>15270.5</v>
      </c>
      <c r="G1591" s="28">
        <f>C1591-(C$7+C$8*F1591)</f>
        <v>-8.6671600001864135E-2</v>
      </c>
      <c r="H1591" s="29"/>
      <c r="I1591" s="29"/>
      <c r="J1591" s="29"/>
      <c r="K1591" s="29">
        <f>G1591</f>
        <v>-8.6671600001864135E-2</v>
      </c>
      <c r="L1591" s="29"/>
      <c r="O1591" s="29">
        <f ca="1">+C$11+C$12*F1591</f>
        <v>-8.8849640864965843E-2</v>
      </c>
      <c r="P1591" s="29"/>
      <c r="Q1591" s="83">
        <f>+C1591-15018.5</f>
        <v>42319.962599999999</v>
      </c>
    </row>
    <row r="1592" spans="1:17" x14ac:dyDescent="0.2">
      <c r="A1592" s="47" t="s">
        <v>401</v>
      </c>
      <c r="B1592" s="48" t="s">
        <v>52</v>
      </c>
      <c r="C1592" s="47">
        <v>57614.861499999999</v>
      </c>
      <c r="D1592" s="47">
        <v>1E-4</v>
      </c>
      <c r="E1592" s="29">
        <f>(C1592-C$7)/C$8</f>
        <v>15554.907840704074</v>
      </c>
      <c r="F1592" s="29">
        <f>ROUND(2*E1592,0)/2</f>
        <v>15555</v>
      </c>
      <c r="G1592" s="28">
        <f>C1592-(C$7+C$8*F1592)</f>
        <v>-8.9535999999498017E-2</v>
      </c>
      <c r="H1592" s="29"/>
      <c r="I1592" s="29"/>
      <c r="J1592" s="29"/>
      <c r="K1592" s="29">
        <f>G1592</f>
        <v>-8.9535999999498017E-2</v>
      </c>
      <c r="L1592" s="29"/>
      <c r="O1592" s="29">
        <f ca="1">+C$11+C$12*F1592</f>
        <v>-9.1441798370549984E-2</v>
      </c>
      <c r="P1592" s="29"/>
      <c r="Q1592" s="83">
        <f>+C1592-15018.5</f>
        <v>42596.361499999999</v>
      </c>
    </row>
    <row r="1593" spans="1:17" x14ac:dyDescent="0.2">
      <c r="A1593" s="52" t="s">
        <v>402</v>
      </c>
      <c r="B1593" s="53" t="s">
        <v>52</v>
      </c>
      <c r="C1593" s="54">
        <v>57626.519160000003</v>
      </c>
      <c r="D1593" s="54">
        <v>1E-4</v>
      </c>
      <c r="E1593" s="29">
        <f>(C1593-C$7)/C$8</f>
        <v>15566.907055966685</v>
      </c>
      <c r="F1593" s="29">
        <f>ROUND(2*E1593,0)/2</f>
        <v>15567</v>
      </c>
      <c r="G1593" s="28">
        <f>C1593-(C$7+C$8*F1593)</f>
        <v>-9.0298399991297629E-2</v>
      </c>
      <c r="H1593" s="29"/>
      <c r="I1593" s="29"/>
      <c r="J1593" s="29"/>
      <c r="K1593" s="29">
        <f>G1593</f>
        <v>-9.0298399991297629E-2</v>
      </c>
      <c r="L1593" s="29"/>
      <c r="O1593" s="29">
        <f ca="1">+C$11+C$12*F1593</f>
        <v>-9.1551133660767933E-2</v>
      </c>
      <c r="P1593" s="29"/>
      <c r="Q1593" s="83">
        <f>+C1593-15018.5</f>
        <v>42608.019160000003</v>
      </c>
    </row>
    <row r="1594" spans="1:17" x14ac:dyDescent="0.2">
      <c r="A1594" s="86" t="s">
        <v>4431</v>
      </c>
      <c r="B1594" s="87" t="s">
        <v>52</v>
      </c>
      <c r="C1594" s="94">
        <v>57664.408704999834</v>
      </c>
      <c r="D1594" s="94"/>
      <c r="E1594" s="29">
        <f>(C1594-C$7)/C$8</f>
        <v>15605.90671856237</v>
      </c>
      <c r="F1594" s="29">
        <f>ROUND(2*E1594,0)/2</f>
        <v>15606</v>
      </c>
      <c r="G1594" s="28">
        <f>C1594-(C$7+C$8*F1594)</f>
        <v>-9.0626200166298077E-2</v>
      </c>
      <c r="H1594" s="29"/>
      <c r="I1594" s="29"/>
      <c r="J1594" s="29"/>
      <c r="K1594" s="29">
        <f>G1594</f>
        <v>-9.0626200166298077E-2</v>
      </c>
      <c r="L1594" s="29"/>
      <c r="O1594" s="29">
        <f ca="1">+C$11+C$12*F1594</f>
        <v>-9.1906473353976295E-2</v>
      </c>
      <c r="P1594" s="29"/>
      <c r="Q1594" s="83">
        <f>+C1594-15018.5</f>
        <v>42645.908704999834</v>
      </c>
    </row>
    <row r="1595" spans="1:17" x14ac:dyDescent="0.2">
      <c r="A1595" s="65" t="s">
        <v>409</v>
      </c>
      <c r="B1595" s="66" t="s">
        <v>52</v>
      </c>
      <c r="C1595" s="67">
        <v>57737.272940000053</v>
      </c>
      <c r="D1595" s="67">
        <v>1E-4</v>
      </c>
      <c r="E1595" s="29">
        <f>(C1595-C$7)/C$8</f>
        <v>15680.905787047197</v>
      </c>
      <c r="F1595" s="29">
        <f>ROUND(2*E1595,0)/2</f>
        <v>15681</v>
      </c>
      <c r="G1595" s="28">
        <f>C1595-(C$7+C$8*F1595)</f>
        <v>-9.153119994152803E-2</v>
      </c>
      <c r="H1595" s="29"/>
      <c r="I1595" s="29"/>
      <c r="J1595" s="29"/>
      <c r="K1595" s="29">
        <f>G1595</f>
        <v>-9.153119994152803E-2</v>
      </c>
      <c r="L1595" s="29"/>
      <c r="O1595" s="29">
        <f ca="1">+C$11+C$12*F1595</f>
        <v>-9.2589818917838532E-2</v>
      </c>
      <c r="P1595" s="29"/>
      <c r="Q1595" s="83">
        <f>+C1595-15018.5</f>
        <v>42718.772940000053</v>
      </c>
    </row>
    <row r="1596" spans="1:17" x14ac:dyDescent="0.2">
      <c r="A1596" s="59" t="s">
        <v>406</v>
      </c>
      <c r="B1596" s="60" t="s">
        <v>52</v>
      </c>
      <c r="C1596" s="61">
        <v>58003.471250000002</v>
      </c>
      <c r="D1596" s="61">
        <v>3.0000000000000001E-5</v>
      </c>
      <c r="E1596" s="29">
        <f>(C1596-C$7)/C$8</f>
        <v>15954.903383840343</v>
      </c>
      <c r="F1596" s="29">
        <f>ROUND(2*E1596,0)/2</f>
        <v>15955</v>
      </c>
      <c r="G1596" s="28">
        <f>C1596-(C$7+C$8*F1596)</f>
        <v>-9.3865999995614402E-2</v>
      </c>
      <c r="H1596" s="29"/>
      <c r="I1596" s="29"/>
      <c r="J1596" s="29"/>
      <c r="K1596" s="29">
        <f>G1596</f>
        <v>-9.3865999995614402E-2</v>
      </c>
      <c r="L1596" s="29"/>
      <c r="O1596" s="29">
        <f ca="1">+C$11+C$12*F1596</f>
        <v>-9.508630804448194E-2</v>
      </c>
      <c r="P1596" s="29"/>
      <c r="Q1596" s="83">
        <f>+C1596-15018.5</f>
        <v>42984.971250000002</v>
      </c>
    </row>
    <row r="1597" spans="1:17" x14ac:dyDescent="0.2">
      <c r="A1597" s="62" t="s">
        <v>406</v>
      </c>
      <c r="B1597" s="63" t="s">
        <v>52</v>
      </c>
      <c r="C1597" s="64">
        <v>58003.471250000002</v>
      </c>
      <c r="D1597" s="64">
        <v>3.0000000000000001E-5</v>
      </c>
      <c r="E1597" s="29">
        <f>(C1597-C$7)/C$8</f>
        <v>15954.903383840343</v>
      </c>
      <c r="F1597" s="29">
        <f>ROUND(2*E1597,0)/2</f>
        <v>15955</v>
      </c>
      <c r="G1597" s="28">
        <f>C1597-(C$7+C$8*F1597)</f>
        <v>-9.3865999995614402E-2</v>
      </c>
      <c r="H1597" s="29"/>
      <c r="I1597" s="29"/>
      <c r="J1597" s="29"/>
      <c r="K1597" s="29">
        <f>G1597</f>
        <v>-9.3865999995614402E-2</v>
      </c>
      <c r="L1597" s="29"/>
      <c r="O1597" s="29">
        <f ca="1">+C$11+C$12*F1597</f>
        <v>-9.508630804448194E-2</v>
      </c>
      <c r="P1597" s="29"/>
      <c r="Q1597" s="83">
        <f>+C1597-15018.5</f>
        <v>42984.971250000002</v>
      </c>
    </row>
    <row r="1598" spans="1:17" x14ac:dyDescent="0.2">
      <c r="A1598" s="55" t="s">
        <v>403</v>
      </c>
      <c r="B1598" s="56" t="s">
        <v>52</v>
      </c>
      <c r="C1598" s="55">
        <v>58026.787700000001</v>
      </c>
      <c r="D1598" s="55">
        <v>1E-4</v>
      </c>
      <c r="E1598" s="29">
        <f>(C1598-C$7)/C$8</f>
        <v>15978.902977473181</v>
      </c>
      <c r="F1598" s="29">
        <f>ROUND(2*E1598,0)/2</f>
        <v>15979</v>
      </c>
      <c r="G1598" s="28">
        <f>C1598-(C$7+C$8*F1598)</f>
        <v>-9.426079999684589E-2</v>
      </c>
      <c r="H1598" s="29"/>
      <c r="I1598" s="29"/>
      <c r="J1598" s="29"/>
      <c r="K1598" s="29">
        <f>G1598</f>
        <v>-9.426079999684589E-2</v>
      </c>
      <c r="L1598" s="29"/>
      <c r="O1598" s="29">
        <f ca="1">+C$11+C$12*F1598</f>
        <v>-9.5304978624917866E-2</v>
      </c>
      <c r="P1598" s="29"/>
      <c r="Q1598" s="83">
        <f>+C1598-15018.5</f>
        <v>43008.287700000001</v>
      </c>
    </row>
    <row r="1599" spans="1:17" x14ac:dyDescent="0.2">
      <c r="A1599" s="55" t="s">
        <v>403</v>
      </c>
      <c r="B1599" s="56" t="s">
        <v>52</v>
      </c>
      <c r="C1599" s="55">
        <v>58034.5599</v>
      </c>
      <c r="D1599" s="55">
        <v>1E-4</v>
      </c>
      <c r="E1599" s="29">
        <f>(C1599-C$7)/C$8</f>
        <v>15986.9028934824</v>
      </c>
      <c r="F1599" s="29">
        <f>ROUND(2*E1599,0)/2</f>
        <v>15987</v>
      </c>
      <c r="G1599" s="28">
        <f>C1599-(C$7+C$8*F1599)</f>
        <v>-9.4342399999732152E-2</v>
      </c>
      <c r="H1599" s="29"/>
      <c r="I1599" s="29"/>
      <c r="J1599" s="29"/>
      <c r="K1599" s="29">
        <f>G1599</f>
        <v>-9.4342399999732152E-2</v>
      </c>
      <c r="L1599" s="29"/>
      <c r="O1599" s="29">
        <f ca="1">+C$11+C$12*F1599</f>
        <v>-9.5377868818396508E-2</v>
      </c>
      <c r="P1599" s="29"/>
      <c r="Q1599" s="83">
        <f>+C1599-15018.5</f>
        <v>43016.0599</v>
      </c>
    </row>
    <row r="1600" spans="1:17" x14ac:dyDescent="0.2">
      <c r="A1600" s="55" t="s">
        <v>403</v>
      </c>
      <c r="B1600" s="56" t="s">
        <v>52</v>
      </c>
      <c r="C1600" s="55">
        <v>58035.5314</v>
      </c>
      <c r="D1600" s="55">
        <v>1E-4</v>
      </c>
      <c r="E1600" s="29">
        <f>(C1600-C$7)/C$8</f>
        <v>15987.902857251082</v>
      </c>
      <c r="F1600" s="29">
        <f>ROUND(2*E1600,0)/2</f>
        <v>15988</v>
      </c>
      <c r="G1600" s="28">
        <f>C1600-(C$7+C$8*F1600)</f>
        <v>-9.4377599998551887E-2</v>
      </c>
      <c r="H1600" s="29"/>
      <c r="I1600" s="29"/>
      <c r="J1600" s="29"/>
      <c r="K1600" s="29">
        <f>G1600</f>
        <v>-9.4377599998551887E-2</v>
      </c>
      <c r="L1600" s="29"/>
      <c r="O1600" s="29">
        <f ca="1">+C$11+C$12*F1600</f>
        <v>-9.5386980092581355E-2</v>
      </c>
      <c r="P1600" s="29"/>
      <c r="Q1600" s="83">
        <f>+C1600-15018.5</f>
        <v>43017.0314</v>
      </c>
    </row>
    <row r="1601" spans="1:17" x14ac:dyDescent="0.2">
      <c r="A1601" s="55" t="s">
        <v>403</v>
      </c>
      <c r="B1601" s="56" t="s">
        <v>52</v>
      </c>
      <c r="C1601" s="55">
        <v>58036.502800000002</v>
      </c>
      <c r="D1601" s="55">
        <v>1E-4</v>
      </c>
      <c r="E1601" s="29">
        <f>(C1601-C$7)/C$8</f>
        <v>15988.902718089888</v>
      </c>
      <c r="F1601" s="29">
        <f>ROUND(2*E1601,0)/2</f>
        <v>15989</v>
      </c>
      <c r="G1601" s="28">
        <f>C1601-(C$7+C$8*F1601)</f>
        <v>-9.4512799994845409E-2</v>
      </c>
      <c r="H1601" s="29"/>
      <c r="I1601" s="29"/>
      <c r="J1601" s="29"/>
      <c r="K1601" s="29">
        <f>G1601</f>
        <v>-9.4512799994845409E-2</v>
      </c>
      <c r="L1601" s="29"/>
      <c r="O1601" s="29">
        <f ca="1">+C$11+C$12*F1601</f>
        <v>-9.5396091366766175E-2</v>
      </c>
      <c r="P1601" s="29"/>
      <c r="Q1601" s="83">
        <f>+C1601-15018.5</f>
        <v>43018.002800000002</v>
      </c>
    </row>
    <row r="1602" spans="1:17" x14ac:dyDescent="0.2">
      <c r="A1602" s="55" t="s">
        <v>403</v>
      </c>
      <c r="B1602" s="56" t="s">
        <v>52</v>
      </c>
      <c r="C1602" s="55">
        <v>58037.474600000001</v>
      </c>
      <c r="D1602" s="55">
        <v>1E-4</v>
      </c>
      <c r="E1602" s="29">
        <f>(C1602-C$7)/C$8</f>
        <v>15989.902990648206</v>
      </c>
      <c r="F1602" s="29">
        <f>ROUND(2*E1602,0)/2</f>
        <v>15990</v>
      </c>
      <c r="G1602" s="28">
        <f>C1602-(C$7+C$8*F1602)</f>
        <v>-9.4247999993967824E-2</v>
      </c>
      <c r="H1602" s="29"/>
      <c r="I1602" s="29"/>
      <c r="J1602" s="29"/>
      <c r="K1602" s="29">
        <f>G1602</f>
        <v>-9.4247999993967824E-2</v>
      </c>
      <c r="L1602" s="29"/>
      <c r="O1602" s="29">
        <f ca="1">+C$11+C$12*F1602</f>
        <v>-9.5405202640950995E-2</v>
      </c>
      <c r="P1602" s="29"/>
      <c r="Q1602" s="83">
        <f>+C1602-15018.5</f>
        <v>43018.974600000001</v>
      </c>
    </row>
    <row r="1603" spans="1:17" x14ac:dyDescent="0.2">
      <c r="A1603" s="35" t="s">
        <v>404</v>
      </c>
      <c r="B1603" s="36"/>
      <c r="C1603" s="28">
        <v>58062.734199999999</v>
      </c>
      <c r="D1603" s="28">
        <v>1E-4</v>
      </c>
      <c r="E1603" s="29">
        <f>(C1603-C$7)/C$8</f>
        <v>16015.902666213227</v>
      </c>
      <c r="F1603" s="29">
        <f>ROUND(2*E1603,0)/2</f>
        <v>16016</v>
      </c>
      <c r="G1603" s="28">
        <f>C1603-(C$7+C$8*F1603)</f>
        <v>-9.4563200000266079E-2</v>
      </c>
      <c r="H1603" s="29"/>
      <c r="I1603" s="29"/>
      <c r="J1603" s="29"/>
      <c r="K1603" s="29">
        <f>G1603</f>
        <v>-9.4563200000266079E-2</v>
      </c>
      <c r="L1603" s="29"/>
      <c r="O1603" s="29">
        <f ca="1">+C$11+C$12*F1603</f>
        <v>-9.5642095769756588E-2</v>
      </c>
      <c r="P1603" s="29"/>
      <c r="Q1603" s="83">
        <f>+C1603-15018.5</f>
        <v>43044.234199999999</v>
      </c>
    </row>
    <row r="1604" spans="1:17" x14ac:dyDescent="0.2">
      <c r="A1604" s="55" t="s">
        <v>403</v>
      </c>
      <c r="B1604" s="56" t="s">
        <v>52</v>
      </c>
      <c r="C1604" s="55">
        <v>58072.4496</v>
      </c>
      <c r="D1604" s="55">
        <v>1E-4</v>
      </c>
      <c r="E1604" s="29">
        <f>(C1604-C$7)/C$8</f>
        <v>16025.90271561957</v>
      </c>
      <c r="F1604" s="29">
        <f>ROUND(2*E1604,0)/2</f>
        <v>16026</v>
      </c>
      <c r="G1604" s="28">
        <f>C1604-(C$7+C$8*F1604)</f>
        <v>-9.4515199998568278E-2</v>
      </c>
      <c r="H1604" s="29"/>
      <c r="I1604" s="29"/>
      <c r="J1604" s="29"/>
      <c r="K1604" s="29">
        <f>G1604</f>
        <v>-9.4515199998568278E-2</v>
      </c>
      <c r="L1604" s="29"/>
      <c r="O1604" s="29">
        <f ca="1">+C$11+C$12*F1604</f>
        <v>-9.573320851160487E-2</v>
      </c>
      <c r="P1604" s="29"/>
      <c r="Q1604" s="83">
        <f>+C1604-15018.5</f>
        <v>43053.9496</v>
      </c>
    </row>
    <row r="1605" spans="1:17" x14ac:dyDescent="0.2">
      <c r="A1605" s="55" t="s">
        <v>403</v>
      </c>
      <c r="B1605" s="56" t="s">
        <v>52</v>
      </c>
      <c r="C1605" s="55">
        <v>58107.424599999998</v>
      </c>
      <c r="D1605" s="55">
        <v>1E-4</v>
      </c>
      <c r="E1605" s="29">
        <f>(C1605-C$7)/C$8</f>
        <v>16061.902440590933</v>
      </c>
      <c r="F1605" s="29">
        <f>ROUND(2*E1605,0)/2</f>
        <v>16062</v>
      </c>
      <c r="G1605" s="28">
        <f>C1605-(C$7+C$8*F1605)</f>
        <v>-9.4782400003168732E-2</v>
      </c>
      <c r="H1605" s="29"/>
      <c r="I1605" s="29"/>
      <c r="J1605" s="29"/>
      <c r="K1605" s="29">
        <f>G1605</f>
        <v>-9.4782400003168732E-2</v>
      </c>
      <c r="L1605" s="29"/>
      <c r="O1605" s="29">
        <f ca="1">+C$11+C$12*F1605</f>
        <v>-9.6061214382258772E-2</v>
      </c>
      <c r="P1605" s="29"/>
      <c r="Q1605" s="83">
        <f>+C1605-15018.5</f>
        <v>43088.924599999998</v>
      </c>
    </row>
    <row r="1606" spans="1:17" x14ac:dyDescent="0.2">
      <c r="A1606" s="55" t="s">
        <v>403</v>
      </c>
      <c r="B1606" s="56" t="s">
        <v>52</v>
      </c>
      <c r="C1606" s="55">
        <v>58108.395700000001</v>
      </c>
      <c r="D1606" s="55">
        <v>1E-4</v>
      </c>
      <c r="E1606" s="29">
        <f>(C1606-C$7)/C$8</f>
        <v>16062.901992640105</v>
      </c>
      <c r="F1606" s="29">
        <f>ROUND(2*E1606,0)/2</f>
        <v>16063</v>
      </c>
      <c r="G1606" s="28">
        <f>C1606-(C$7+C$8*F1606)</f>
        <v>-9.5217599999159575E-2</v>
      </c>
      <c r="H1606" s="29"/>
      <c r="I1606" s="29"/>
      <c r="J1606" s="29"/>
      <c r="K1606" s="29">
        <f>G1606</f>
        <v>-9.5217599999159575E-2</v>
      </c>
      <c r="L1606" s="29"/>
      <c r="O1606" s="29">
        <f ca="1">+C$11+C$12*F1606</f>
        <v>-9.6070325656443592E-2</v>
      </c>
      <c r="P1606" s="29"/>
      <c r="Q1606" s="83">
        <f>+C1606-15018.5</f>
        <v>43089.895700000001</v>
      </c>
    </row>
    <row r="1607" spans="1:17" x14ac:dyDescent="0.2">
      <c r="A1607" s="55" t="s">
        <v>403</v>
      </c>
      <c r="B1607" s="56" t="s">
        <v>52</v>
      </c>
      <c r="C1607" s="55">
        <v>58137.541400000002</v>
      </c>
      <c r="D1607" s="55">
        <v>1E-4</v>
      </c>
      <c r="E1607" s="29">
        <f>(C1607-C$7)/C$8</f>
        <v>16092.901626209738</v>
      </c>
      <c r="F1607" s="29">
        <f>ROUND(2*E1607,0)/2</f>
        <v>16093</v>
      </c>
      <c r="G1607" s="28">
        <f>C1607-(C$7+C$8*F1607)</f>
        <v>-9.5573599995987024E-2</v>
      </c>
      <c r="H1607" s="29"/>
      <c r="I1607" s="29"/>
      <c r="J1607" s="29"/>
      <c r="K1607" s="29">
        <f>G1607</f>
        <v>-9.5573599995987024E-2</v>
      </c>
      <c r="L1607" s="29"/>
      <c r="O1607" s="29">
        <f ca="1">+C$11+C$12*F1607</f>
        <v>-9.6343663881988492E-2</v>
      </c>
      <c r="P1607" s="29"/>
      <c r="Q1607" s="83">
        <f>+C1607-15018.5</f>
        <v>43119.041400000002</v>
      </c>
    </row>
    <row r="1608" spans="1:17" x14ac:dyDescent="0.2">
      <c r="A1608" s="55" t="s">
        <v>403</v>
      </c>
      <c r="B1608" s="56" t="s">
        <v>52</v>
      </c>
      <c r="C1608" s="55">
        <v>58137.541499999999</v>
      </c>
      <c r="D1608" s="55">
        <v>1E-4</v>
      </c>
      <c r="E1608" s="29">
        <f>(C1608-C$7)/C$8</f>
        <v>16092.901729139614</v>
      </c>
      <c r="F1608" s="29">
        <f>ROUND(2*E1608,0)/2</f>
        <v>16093</v>
      </c>
      <c r="G1608" s="28">
        <f>C1608-(C$7+C$8*F1608)</f>
        <v>-9.5473599998513237E-2</v>
      </c>
      <c r="H1608" s="29"/>
      <c r="I1608" s="29"/>
      <c r="J1608" s="29"/>
      <c r="K1608" s="29">
        <f>G1608</f>
        <v>-9.5473599998513237E-2</v>
      </c>
      <c r="L1608" s="29"/>
      <c r="O1608" s="29">
        <f ca="1">+C$11+C$12*F1608</f>
        <v>-9.6343663881988492E-2</v>
      </c>
      <c r="P1608" s="29"/>
      <c r="Q1608" s="83">
        <f>+C1608-15018.5</f>
        <v>43119.041499999999</v>
      </c>
    </row>
    <row r="1609" spans="1:17" x14ac:dyDescent="0.2">
      <c r="A1609" s="59" t="s">
        <v>4427</v>
      </c>
      <c r="B1609" s="60" t="s">
        <v>52</v>
      </c>
      <c r="C1609" s="61">
        <v>58409.568299999999</v>
      </c>
      <c r="D1609" s="61">
        <v>2.0000000000000001E-4</v>
      </c>
      <c r="E1609" s="29">
        <f>(C1609-C$7)/C$8</f>
        <v>16372.898583602529</v>
      </c>
      <c r="F1609" s="29">
        <f>ROUND(2*E1609,0)/2</f>
        <v>16373</v>
      </c>
      <c r="G1609" s="28">
        <f>C1609-(C$7+C$8*F1609)</f>
        <v>-9.8529599999892525E-2</v>
      </c>
      <c r="H1609" s="29"/>
      <c r="I1609" s="29"/>
      <c r="J1609" s="29"/>
      <c r="K1609" s="29">
        <f>G1609</f>
        <v>-9.8529599999892525E-2</v>
      </c>
      <c r="L1609" s="29"/>
      <c r="O1609" s="29">
        <f ca="1">+C$11+C$12*F1609</f>
        <v>-9.8894820653740875E-2</v>
      </c>
      <c r="P1609" s="29"/>
      <c r="Q1609" s="83">
        <f>+C1609-15018.5</f>
        <v>43391.068299999999</v>
      </c>
    </row>
    <row r="1610" spans="1:17" x14ac:dyDescent="0.2">
      <c r="A1610" s="86" t="s">
        <v>4428</v>
      </c>
      <c r="B1610" s="87" t="s">
        <v>52</v>
      </c>
      <c r="C1610" s="94">
        <v>58409.568299999999</v>
      </c>
      <c r="D1610" s="88">
        <v>2.0000000000000001E-4</v>
      </c>
      <c r="E1610" s="29">
        <f>(C1610-C$7)/C$8</f>
        <v>16372.898583602529</v>
      </c>
      <c r="F1610" s="29">
        <f>ROUND(2*E1610,0)/2</f>
        <v>16373</v>
      </c>
      <c r="G1610" s="28">
        <f>C1610-(C$7+C$8*F1610)</f>
        <v>-9.8529599999892525E-2</v>
      </c>
      <c r="H1610" s="29"/>
      <c r="I1610" s="29"/>
      <c r="J1610" s="29"/>
      <c r="K1610" s="29">
        <f>G1610</f>
        <v>-9.8529599999892525E-2</v>
      </c>
      <c r="L1610" s="29"/>
      <c r="O1610" s="29">
        <f ca="1">+C$11+C$12*F1610</f>
        <v>-9.8894820653740875E-2</v>
      </c>
      <c r="P1610" s="29"/>
      <c r="Q1610" s="83">
        <f>+C1610-15018.5</f>
        <v>43391.068299999999</v>
      </c>
    </row>
    <row r="1611" spans="1:17" x14ac:dyDescent="0.2">
      <c r="A1611" s="86" t="s">
        <v>4431</v>
      </c>
      <c r="B1611" s="87" t="s">
        <v>187</v>
      </c>
      <c r="C1611" s="94">
        <v>58434.344293999951</v>
      </c>
      <c r="D1611" s="94"/>
      <c r="E1611" s="29">
        <f>(C1611-C$7)/C$8</f>
        <v>16398.400484099755</v>
      </c>
      <c r="F1611" s="29">
        <f>ROUND(2*E1611,0)/2</f>
        <v>16398.5</v>
      </c>
      <c r="G1611" s="28">
        <f>C1611-(C$7+C$8*F1611)</f>
        <v>-9.6683200048573781E-2</v>
      </c>
      <c r="H1611" s="29"/>
      <c r="I1611" s="29"/>
      <c r="J1611" s="29"/>
      <c r="K1611" s="29">
        <f>G1611</f>
        <v>-9.6683200048573781E-2</v>
      </c>
      <c r="L1611" s="29"/>
      <c r="O1611" s="29">
        <f ca="1">+C$11+C$12*F1611</f>
        <v>-9.9127158145454045E-2</v>
      </c>
      <c r="P1611" s="29"/>
      <c r="Q1611" s="83">
        <f>+C1611-15018.5</f>
        <v>43415.844293999951</v>
      </c>
    </row>
    <row r="1612" spans="1:17" x14ac:dyDescent="0.2">
      <c r="A1612" s="57" t="s">
        <v>405</v>
      </c>
      <c r="B1612" s="58" t="s">
        <v>52</v>
      </c>
      <c r="C1612" s="57">
        <v>58450.372499999998</v>
      </c>
      <c r="D1612" s="57">
        <v>1E-4</v>
      </c>
      <c r="E1612" s="29">
        <f>(C1612-C$7)/C$8</f>
        <v>16414.898297045747</v>
      </c>
      <c r="F1612" s="29">
        <f>ROUND(2*E1612,0)/2</f>
        <v>16415</v>
      </c>
      <c r="G1612" s="28">
        <f>C1612-(C$7+C$8*F1612)</f>
        <v>-9.8808000002463814E-2</v>
      </c>
      <c r="H1612" s="29"/>
      <c r="I1612" s="29"/>
      <c r="J1612" s="29"/>
      <c r="K1612" s="29">
        <f>G1612</f>
        <v>-9.8808000002463814E-2</v>
      </c>
      <c r="L1612" s="29"/>
      <c r="O1612" s="29">
        <f ca="1">+C$11+C$12*F1612</f>
        <v>-9.9277494169503724E-2</v>
      </c>
      <c r="P1612" s="29"/>
      <c r="Q1612" s="83">
        <f>+C1612-15018.5</f>
        <v>43431.872499999998</v>
      </c>
    </row>
    <row r="1613" spans="1:17" x14ac:dyDescent="0.2">
      <c r="A1613" s="57" t="s">
        <v>405</v>
      </c>
      <c r="B1613" s="58" t="s">
        <v>52</v>
      </c>
      <c r="C1613" s="57">
        <v>58451.344100000002</v>
      </c>
      <c r="D1613" s="57">
        <v>1E-4</v>
      </c>
      <c r="E1613" s="29">
        <f>(C1613-C$7)/C$8</f>
        <v>16415.898363744313</v>
      </c>
      <c r="F1613" s="29">
        <f>ROUND(2*E1613,0)/2</f>
        <v>16416</v>
      </c>
      <c r="G1613" s="28">
        <f>C1613-(C$7+C$8*F1613)</f>
        <v>-9.8743199996533804E-2</v>
      </c>
      <c r="H1613" s="29"/>
      <c r="I1613" s="29"/>
      <c r="J1613" s="29"/>
      <c r="K1613" s="29">
        <f>G1613</f>
        <v>-9.8743199996533804E-2</v>
      </c>
      <c r="L1613" s="29"/>
      <c r="O1613" s="29">
        <f ca="1">+C$11+C$12*F1613</f>
        <v>-9.9286605443688572E-2</v>
      </c>
      <c r="P1613" s="29"/>
      <c r="Q1613" s="83">
        <f>+C1613-15018.5</f>
        <v>43432.844100000002</v>
      </c>
    </row>
    <row r="1614" spans="1:17" x14ac:dyDescent="0.2">
      <c r="A1614" s="57" t="s">
        <v>405</v>
      </c>
      <c r="B1614" s="58" t="s">
        <v>52</v>
      </c>
      <c r="C1614" s="57">
        <v>58483.404199999997</v>
      </c>
      <c r="D1614" s="57">
        <v>1E-4</v>
      </c>
      <c r="E1614" s="29">
        <f>(C1614-C$7)/C$8</f>
        <v>16448.897785690111</v>
      </c>
      <c r="F1614" s="29">
        <f>ROUND(2*E1614,0)/2</f>
        <v>16449</v>
      </c>
      <c r="G1614" s="28">
        <f>C1614-(C$7+C$8*F1614)</f>
        <v>-9.9304800001846161E-2</v>
      </c>
      <c r="H1614" s="29"/>
      <c r="I1614" s="29"/>
      <c r="J1614" s="29"/>
      <c r="K1614" s="29">
        <f>G1614</f>
        <v>-9.9304800001846161E-2</v>
      </c>
      <c r="L1614" s="29"/>
      <c r="O1614" s="29">
        <f ca="1">+C$11+C$12*F1614</f>
        <v>-9.9587277491787959E-2</v>
      </c>
      <c r="P1614" s="29"/>
      <c r="Q1614" s="83">
        <f>+C1614-15018.5</f>
        <v>43464.904199999997</v>
      </c>
    </row>
    <row r="1615" spans="1:17" x14ac:dyDescent="0.2">
      <c r="A1615" s="57" t="s">
        <v>405</v>
      </c>
      <c r="B1615" s="58" t="s">
        <v>52</v>
      </c>
      <c r="C1615" s="57">
        <v>58484.375699999997</v>
      </c>
      <c r="D1615" s="57">
        <v>1E-4</v>
      </c>
      <c r="E1615" s="29">
        <f>(C1615-C$7)/C$8</f>
        <v>16449.897749458793</v>
      </c>
      <c r="F1615" s="29">
        <f>ROUND(2*E1615,0)/2</f>
        <v>16450</v>
      </c>
      <c r="G1615" s="28">
        <f>C1615-(C$7+C$8*F1615)</f>
        <v>-9.9340000000665896E-2</v>
      </c>
      <c r="H1615" s="29"/>
      <c r="I1615" s="29"/>
      <c r="J1615" s="29"/>
      <c r="K1615" s="29">
        <f>G1615</f>
        <v>-9.9340000000665896E-2</v>
      </c>
      <c r="L1615" s="29"/>
      <c r="O1615" s="29">
        <f ca="1">+C$11+C$12*F1615</f>
        <v>-9.9596388765972779E-2</v>
      </c>
      <c r="P1615" s="29"/>
      <c r="Q1615" s="83">
        <f>+C1615-15018.5</f>
        <v>43465.875699999997</v>
      </c>
    </row>
    <row r="1616" spans="1:17" x14ac:dyDescent="0.2">
      <c r="A1616" s="57" t="s">
        <v>405</v>
      </c>
      <c r="B1616" s="58" t="s">
        <v>52</v>
      </c>
      <c r="C1616" s="57">
        <v>58485.347300000001</v>
      </c>
      <c r="D1616" s="57">
        <v>1E-4</v>
      </c>
      <c r="E1616" s="29">
        <f>(C1616-C$7)/C$8</f>
        <v>16450.897816157358</v>
      </c>
      <c r="F1616" s="29">
        <f>ROUND(2*E1616,0)/2</f>
        <v>16451</v>
      </c>
      <c r="G1616" s="28">
        <f>C1616-(C$7+C$8*F1616)</f>
        <v>-9.9275199994735885E-2</v>
      </c>
      <c r="H1616" s="29"/>
      <c r="I1616" s="29"/>
      <c r="J1616" s="29"/>
      <c r="K1616" s="29">
        <f>G1616</f>
        <v>-9.9275199994735885E-2</v>
      </c>
      <c r="L1616" s="29"/>
      <c r="O1616" s="29">
        <f ca="1">+C$11+C$12*F1616</f>
        <v>-9.9605500040157599E-2</v>
      </c>
      <c r="P1616" s="29"/>
      <c r="Q1616" s="83">
        <f>+C1616-15018.5</f>
        <v>43466.847300000001</v>
      </c>
    </row>
    <row r="1617" spans="1:17" x14ac:dyDescent="0.2">
      <c r="A1617" s="57" t="s">
        <v>405</v>
      </c>
      <c r="B1617" s="58" t="s">
        <v>52</v>
      </c>
      <c r="C1617" s="57">
        <v>58486.318800000001</v>
      </c>
      <c r="D1617" s="57">
        <v>1E-4</v>
      </c>
      <c r="E1617" s="29">
        <f>(C1617-C$7)/C$8</f>
        <v>16451.897779926043</v>
      </c>
      <c r="F1617" s="29">
        <f>ROUND(2*E1617,0)/2</f>
        <v>16452</v>
      </c>
      <c r="G1617" s="28">
        <f>C1617-(C$7+C$8*F1617)</f>
        <v>-9.9310400000831578E-2</v>
      </c>
      <c r="H1617" s="29"/>
      <c r="I1617" s="29"/>
      <c r="J1617" s="29"/>
      <c r="K1617" s="29">
        <f>G1617</f>
        <v>-9.9310400000831578E-2</v>
      </c>
      <c r="L1617" s="29"/>
      <c r="O1617" s="29">
        <f ca="1">+C$11+C$12*F1617</f>
        <v>-9.9614611314342447E-2</v>
      </c>
      <c r="P1617" s="29"/>
      <c r="Q1617" s="83">
        <f>+C1617-15018.5</f>
        <v>43467.818800000001</v>
      </c>
    </row>
    <row r="1618" spans="1:17" x14ac:dyDescent="0.2">
      <c r="A1618" s="59" t="s">
        <v>407</v>
      </c>
      <c r="B1618" s="60" t="s">
        <v>52</v>
      </c>
      <c r="C1618" s="61">
        <v>58520.322399999997</v>
      </c>
      <c r="D1618" s="61">
        <v>1E-4</v>
      </c>
      <c r="E1618" s="29">
        <f>(C1618-C$7)/C$8</f>
        <v>16486.897644058598</v>
      </c>
      <c r="F1618" s="29">
        <f>ROUND(2*E1618,0)/2</f>
        <v>16487</v>
      </c>
      <c r="G1618" s="28">
        <f>C1618-(C$7+C$8*F1618)</f>
        <v>-9.9442400001862552E-2</v>
      </c>
      <c r="H1618" s="29"/>
      <c r="I1618" s="29"/>
      <c r="J1618" s="29"/>
      <c r="K1618" s="29">
        <f>G1618</f>
        <v>-9.9442400001862552E-2</v>
      </c>
      <c r="L1618" s="29"/>
      <c r="O1618" s="29">
        <f ca="1">+C$11+C$12*F1618</f>
        <v>-9.9933505910811501E-2</v>
      </c>
      <c r="P1618" s="29"/>
      <c r="Q1618" s="83">
        <f>+C1618-15018.5</f>
        <v>43501.822399999997</v>
      </c>
    </row>
    <row r="1619" spans="1:17" x14ac:dyDescent="0.2">
      <c r="A1619" s="65" t="s">
        <v>408</v>
      </c>
      <c r="B1619" s="66" t="s">
        <v>52</v>
      </c>
      <c r="C1619" s="67">
        <v>58740.859799999998</v>
      </c>
      <c r="D1619" s="67">
        <v>1E-4</v>
      </c>
      <c r="E1619" s="29">
        <f>(C1619-C$7)/C$8</f>
        <v>16713.896521711205</v>
      </c>
      <c r="F1619" s="29">
        <f>ROUND(2*E1619,0)/2</f>
        <v>16714</v>
      </c>
      <c r="G1619" s="28">
        <f>C1619-(C$7+C$8*F1619)</f>
        <v>-0.10053279999556253</v>
      </c>
      <c r="H1619" s="29"/>
      <c r="I1619" s="29"/>
      <c r="J1619" s="29"/>
      <c r="K1619" s="29">
        <f>G1619</f>
        <v>-0.10053279999556253</v>
      </c>
      <c r="L1619" s="29"/>
      <c r="O1619" s="29">
        <f ca="1">+C$11+C$12*F1619</f>
        <v>-0.10200176515076788</v>
      </c>
      <c r="P1619" s="29"/>
      <c r="Q1619" s="83">
        <f>+C1619-15018.5</f>
        <v>43722.359799999998</v>
      </c>
    </row>
    <row r="1620" spans="1:17" x14ac:dyDescent="0.2">
      <c r="A1620" s="65" t="s">
        <v>408</v>
      </c>
      <c r="B1620" s="66" t="s">
        <v>52</v>
      </c>
      <c r="C1620" s="67">
        <v>58740.859900000003</v>
      </c>
      <c r="D1620" s="67">
        <v>1E-4</v>
      </c>
      <c r="E1620" s="29">
        <f>(C1620-C$7)/C$8</f>
        <v>16713.896624641089</v>
      </c>
      <c r="F1620" s="29">
        <f>ROUND(2*E1620,0)/2</f>
        <v>16714</v>
      </c>
      <c r="G1620" s="28">
        <f>C1620-(C$7+C$8*F1620)</f>
        <v>-0.10043279999081278</v>
      </c>
      <c r="H1620" s="29"/>
      <c r="I1620" s="29"/>
      <c r="J1620" s="29"/>
      <c r="K1620" s="29">
        <f>G1620</f>
        <v>-0.10043279999081278</v>
      </c>
      <c r="L1620" s="29"/>
      <c r="O1620" s="29">
        <f ca="1">+C$11+C$12*F1620</f>
        <v>-0.10200176515076788</v>
      </c>
      <c r="P1620" s="29"/>
      <c r="Q1620" s="83">
        <f>+C1620-15018.5</f>
        <v>43722.359900000003</v>
      </c>
    </row>
    <row r="1621" spans="1:17" x14ac:dyDescent="0.2">
      <c r="A1621" s="65" t="s">
        <v>408</v>
      </c>
      <c r="B1621" s="66" t="s">
        <v>52</v>
      </c>
      <c r="C1621" s="67">
        <v>58849.670700000002</v>
      </c>
      <c r="D1621" s="67">
        <v>1E-4</v>
      </c>
      <c r="E1621" s="29">
        <f>(C1621-C$7)/C$8</f>
        <v>16825.895448770156</v>
      </c>
      <c r="F1621" s="29">
        <f>ROUND(2*E1621,0)/2</f>
        <v>16826</v>
      </c>
      <c r="G1621" s="28">
        <f>C1621-(C$7+C$8*F1621)</f>
        <v>-0.10157519999484066</v>
      </c>
      <c r="H1621" s="29"/>
      <c r="I1621" s="29"/>
      <c r="J1621" s="29"/>
      <c r="K1621" s="29">
        <f>G1621</f>
        <v>-0.10157519999484066</v>
      </c>
      <c r="L1621" s="29"/>
      <c r="O1621" s="29">
        <f ca="1">+C$11+C$12*F1621</f>
        <v>-0.10302222785946884</v>
      </c>
      <c r="P1621" s="29"/>
      <c r="Q1621" s="83">
        <f>+C1621-15018.5</f>
        <v>43831.170700000002</v>
      </c>
    </row>
    <row r="1622" spans="1:17" x14ac:dyDescent="0.2">
      <c r="A1622" s="65" t="s">
        <v>408</v>
      </c>
      <c r="B1622" s="66" t="s">
        <v>52</v>
      </c>
      <c r="C1622" s="67">
        <v>58859.385300000002</v>
      </c>
      <c r="D1622" s="67">
        <v>1E-4</v>
      </c>
      <c r="E1622" s="29">
        <f>(C1622-C$7)/C$8</f>
        <v>16835.894674737472</v>
      </c>
      <c r="F1622" s="29">
        <f>ROUND(2*E1622,0)/2</f>
        <v>16836</v>
      </c>
      <c r="G1622" s="28">
        <f>C1622-(C$7+C$8*F1622)</f>
        <v>-0.10232719999476103</v>
      </c>
      <c r="H1622" s="29"/>
      <c r="I1622" s="29"/>
      <c r="J1622" s="29"/>
      <c r="K1622" s="29">
        <f>G1622</f>
        <v>-0.10232719999476103</v>
      </c>
      <c r="L1622" s="29"/>
      <c r="O1622" s="29">
        <f ca="1">+C$11+C$12*F1622</f>
        <v>-0.10311334060131715</v>
      </c>
      <c r="P1622" s="29"/>
      <c r="Q1622" s="83">
        <f>+C1622-15018.5</f>
        <v>43840.885300000002</v>
      </c>
    </row>
    <row r="1623" spans="1:17" x14ac:dyDescent="0.2">
      <c r="A1623" s="59" t="s">
        <v>4427</v>
      </c>
      <c r="B1623" s="60" t="s">
        <v>52</v>
      </c>
      <c r="C1623" s="61">
        <v>59082.837899999999</v>
      </c>
      <c r="D1623" s="61">
        <v>2.0000000000000001E-4</v>
      </c>
      <c r="E1623" s="29">
        <f>(C1623-C$7)/C$8</f>
        <v>17065.89416420527</v>
      </c>
      <c r="F1623" s="29">
        <f>ROUND(2*E1623,0)/2</f>
        <v>17066</v>
      </c>
      <c r="G1623" s="28">
        <f>C1623-(C$7+C$8*F1623)</f>
        <v>-0.10282319999532774</v>
      </c>
      <c r="H1623" s="29"/>
      <c r="I1623" s="29"/>
      <c r="J1623" s="29"/>
      <c r="K1623" s="29">
        <f>G1623</f>
        <v>-0.10282319999532774</v>
      </c>
      <c r="L1623" s="29"/>
      <c r="O1623" s="29">
        <f ca="1">+C$11+C$12*F1623</f>
        <v>-0.10520893366382804</v>
      </c>
      <c r="P1623" s="29"/>
      <c r="Q1623" s="83">
        <f>+C1623-15018.5</f>
        <v>44064.337899999999</v>
      </c>
    </row>
    <row r="1624" spans="1:17" x14ac:dyDescent="0.2">
      <c r="A1624" s="59" t="s">
        <v>4427</v>
      </c>
      <c r="B1624" s="60" t="s">
        <v>52</v>
      </c>
      <c r="C1624" s="61">
        <v>59155.701099999998</v>
      </c>
      <c r="D1624" s="61">
        <v>1E-4</v>
      </c>
      <c r="E1624" s="29">
        <f>(C1624-C$7)/C$8</f>
        <v>17140.89216736563</v>
      </c>
      <c r="F1624" s="29">
        <f>ROUND(2*E1624,0)/2</f>
        <v>17141</v>
      </c>
      <c r="G1624" s="28">
        <f>C1624-(C$7+C$8*F1624)</f>
        <v>-0.10476320000452688</v>
      </c>
      <c r="H1624" s="29"/>
      <c r="I1624" s="29"/>
      <c r="J1624" s="29"/>
      <c r="K1624" s="29">
        <f>G1624</f>
        <v>-0.10476320000452688</v>
      </c>
      <c r="L1624" s="29"/>
      <c r="O1624" s="29">
        <f ca="1">+C$11+C$12*F1624</f>
        <v>-0.10589227922769028</v>
      </c>
      <c r="P1624" s="29"/>
      <c r="Q1624" s="83">
        <f>+C1624-15018.5</f>
        <v>44137.201099999998</v>
      </c>
    </row>
    <row r="1625" spans="1:17" x14ac:dyDescent="0.2">
      <c r="A1625" s="90" t="s">
        <v>4442</v>
      </c>
      <c r="B1625" s="106" t="s">
        <v>52</v>
      </c>
      <c r="C1625" s="107">
        <v>59157.644099999998</v>
      </c>
      <c r="D1625" s="107">
        <v>1E-4</v>
      </c>
      <c r="E1625" s="29">
        <f>(C1625-C$7)/C$8</f>
        <v>17142.892094902993</v>
      </c>
      <c r="F1625" s="29">
        <f>ROUND(2*E1625,0)/2</f>
        <v>17143</v>
      </c>
      <c r="G1625" s="28">
        <f>C1625-(C$7+C$8*F1625)</f>
        <v>-0.10483360000216635</v>
      </c>
      <c r="H1625" s="29"/>
      <c r="I1625" s="29"/>
      <c r="J1625" s="29"/>
      <c r="K1625" s="29">
        <f>G1625</f>
        <v>-0.10483360000216635</v>
      </c>
      <c r="L1625" s="29"/>
      <c r="O1625" s="29">
        <f ca="1">+C$11+C$12*F1625</f>
        <v>-0.10591050177605994</v>
      </c>
      <c r="P1625" s="29"/>
      <c r="Q1625" s="83">
        <f>+C1625-15018.5</f>
        <v>44139.144099999998</v>
      </c>
    </row>
    <row r="1626" spans="1:17" x14ac:dyDescent="0.2">
      <c r="A1626" s="86" t="s">
        <v>4429</v>
      </c>
      <c r="B1626" s="87" t="s">
        <v>52</v>
      </c>
      <c r="C1626" s="94">
        <v>59168.330999999998</v>
      </c>
      <c r="D1626" s="88">
        <v>1E-4</v>
      </c>
      <c r="E1626" s="29">
        <f>(C1626-C$7)/C$8</f>
        <v>17153.89210807802</v>
      </c>
      <c r="F1626" s="29">
        <f>ROUND(2*E1626,0)/2</f>
        <v>17154</v>
      </c>
      <c r="G1626" s="28">
        <f>C1626-(C$7+C$8*F1626)</f>
        <v>-0.10482079999928828</v>
      </c>
      <c r="H1626" s="29"/>
      <c r="I1626" s="29"/>
      <c r="J1626" s="29"/>
      <c r="K1626" s="29">
        <f>G1626</f>
        <v>-0.10482079999928828</v>
      </c>
      <c r="L1626" s="29"/>
      <c r="O1626" s="29">
        <f ca="1">+C$11+C$12*F1626</f>
        <v>-0.10601072579209307</v>
      </c>
      <c r="P1626" s="29"/>
      <c r="Q1626" s="83">
        <f>+C1626-15018.5</f>
        <v>44149.830999999998</v>
      </c>
    </row>
    <row r="1627" spans="1:17" x14ac:dyDescent="0.2">
      <c r="A1627" s="65" t="s">
        <v>410</v>
      </c>
      <c r="B1627" s="66" t="s">
        <v>52</v>
      </c>
      <c r="C1627" s="67">
        <v>59193.597000000002</v>
      </c>
      <c r="D1627" s="67" t="s">
        <v>41</v>
      </c>
      <c r="E1627" s="29">
        <f>(C1627-C$7)/C$8</f>
        <v>17179.898371155265</v>
      </c>
      <c r="F1627" s="29">
        <f>ROUND(2*E1627,0)/2</f>
        <v>17180</v>
      </c>
      <c r="G1627" s="28">
        <f>C1627-(C$7+C$8*F1627)</f>
        <v>-9.8735999992641155E-2</v>
      </c>
      <c r="H1627" s="29"/>
      <c r="I1627" s="29">
        <f>G1627</f>
        <v>-9.8735999992641155E-2</v>
      </c>
      <c r="J1627" s="29"/>
      <c r="L1627" s="29"/>
      <c r="O1627" s="29">
        <f ca="1">+C$11+C$12*F1627</f>
        <v>-0.10624761892089864</v>
      </c>
      <c r="P1627" s="29"/>
      <c r="Q1627" s="83">
        <f>+C1627-15018.5</f>
        <v>44175.097000000002</v>
      </c>
    </row>
    <row r="1628" spans="1:17" x14ac:dyDescent="0.2">
      <c r="A1628" s="59" t="s">
        <v>4427</v>
      </c>
      <c r="B1628" s="60" t="s">
        <v>187</v>
      </c>
      <c r="C1628" s="61">
        <v>59220.311900000001</v>
      </c>
      <c r="D1628" s="61">
        <v>2.9999999999999997E-4</v>
      </c>
      <c r="E1628" s="29">
        <f>(C1628-C$7)/C$8</f>
        <v>17207.395985240681</v>
      </c>
      <c r="F1628" s="29">
        <f>ROUND(2*E1628,0)/2</f>
        <v>17207.5</v>
      </c>
      <c r="G1628" s="28">
        <f>C1628-(C$7+C$8*F1628)</f>
        <v>-0.10105399999883957</v>
      </c>
      <c r="H1628" s="29"/>
      <c r="I1628" s="29"/>
      <c r="J1628" s="29"/>
      <c r="K1628" s="29">
        <f>G1628</f>
        <v>-0.10105399999883957</v>
      </c>
      <c r="L1628" s="29"/>
      <c r="O1628" s="29">
        <f ca="1">+C$11+C$12*F1628</f>
        <v>-0.10649817896098147</v>
      </c>
      <c r="P1628" s="29"/>
      <c r="Q1628" s="83">
        <f>+C1628-15018.5</f>
        <v>44201.811900000001</v>
      </c>
    </row>
    <row r="1629" spans="1:17" x14ac:dyDescent="0.2">
      <c r="A1629" s="88" t="s">
        <v>4430</v>
      </c>
      <c r="B1629" s="87" t="s">
        <v>52</v>
      </c>
      <c r="C1629" s="94">
        <v>59457.844499999999</v>
      </c>
      <c r="D1629" s="88">
        <v>1E-4</v>
      </c>
      <c r="E1629" s="29">
        <f>(C1629-C$7)/C$8</f>
        <v>17451.888001587591</v>
      </c>
      <c r="F1629" s="29">
        <f>ROUND(2*E1629,0)/2</f>
        <v>17452</v>
      </c>
      <c r="G1629" s="28">
        <f>C1629-(C$7+C$8*F1629)</f>
        <v>-0.10881040000094799</v>
      </c>
      <c r="H1629" s="29"/>
      <c r="I1629" s="29"/>
      <c r="J1629" s="29"/>
      <c r="K1629" s="29">
        <f>G1629</f>
        <v>-0.10881040000094799</v>
      </c>
      <c r="L1629" s="29"/>
      <c r="O1629" s="29">
        <f ca="1">+C$11+C$12*F1629</f>
        <v>-0.10872588549917241</v>
      </c>
      <c r="P1629" s="29"/>
      <c r="Q1629" s="83">
        <f>+C1629-15018.5</f>
        <v>44439.344499999999</v>
      </c>
    </row>
    <row r="1630" spans="1:17" x14ac:dyDescent="0.2">
      <c r="A1630" s="86" t="s">
        <v>4429</v>
      </c>
      <c r="B1630" s="87" t="s">
        <v>52</v>
      </c>
      <c r="C1630" s="94">
        <v>59504.477099999996</v>
      </c>
      <c r="D1630" s="88">
        <v>3.5000000000000001E-3</v>
      </c>
      <c r="E1630" s="29">
        <f>(C1630-C$7)/C$8</f>
        <v>17499.886880063634</v>
      </c>
      <c r="F1630" s="29">
        <f>ROUND(2*E1630,0)/2</f>
        <v>17500</v>
      </c>
      <c r="G1630" s="28">
        <f>C1630-(C$7+C$8*F1630)</f>
        <v>-0.10990000000310829</v>
      </c>
      <c r="H1630" s="29"/>
      <c r="I1630" s="29"/>
      <c r="J1630" s="29"/>
      <c r="K1630" s="29">
        <f>G1630</f>
        <v>-0.10990000000310829</v>
      </c>
      <c r="L1630" s="29"/>
      <c r="O1630" s="29">
        <f ca="1">+C$11+C$12*F1630</f>
        <v>-0.10916322666004423</v>
      </c>
      <c r="P1630" s="29"/>
      <c r="Q1630" s="83">
        <f>+C1630-15018.5</f>
        <v>44485.977099999996</v>
      </c>
    </row>
    <row r="1631" spans="1:17" x14ac:dyDescent="0.2">
      <c r="A1631" s="86" t="s">
        <v>4431</v>
      </c>
      <c r="B1631" s="87" t="s">
        <v>187</v>
      </c>
      <c r="C1631" s="94">
        <v>59523.424782000016</v>
      </c>
      <c r="D1631" s="94">
        <v>3.4999999999999997E-5</v>
      </c>
      <c r="E1631" s="29">
        <f>(C1631-C$7)/C$8</f>
        <v>17519.389706106394</v>
      </c>
      <c r="F1631" s="29">
        <f>ROUND(2*E1631,0)/2</f>
        <v>17519.5</v>
      </c>
      <c r="G1631" s="28">
        <f>C1631-(C$7+C$8*F1631)</f>
        <v>-0.1071543999860296</v>
      </c>
      <c r="H1631" s="29"/>
      <c r="I1631" s="29"/>
      <c r="J1631" s="29"/>
      <c r="K1631" s="29">
        <f>G1631</f>
        <v>-0.1071543999860296</v>
      </c>
      <c r="L1631" s="29"/>
      <c r="O1631" s="29">
        <f ca="1">+C$11+C$12*F1631</f>
        <v>-0.10934089650664842</v>
      </c>
      <c r="P1631" s="29"/>
      <c r="Q1631" s="83">
        <f>+C1631-15018.5</f>
        <v>44504.924782000016</v>
      </c>
    </row>
    <row r="1632" spans="1:17" x14ac:dyDescent="0.2">
      <c r="A1632" s="86" t="s">
        <v>4429</v>
      </c>
      <c r="B1632" s="87" t="s">
        <v>52</v>
      </c>
      <c r="C1632" s="94">
        <v>59541.394899999999</v>
      </c>
      <c r="D1632" s="88">
        <v>2.0999999999999999E-3</v>
      </c>
      <c r="E1632" s="29">
        <f>(C1632-C$7)/C$8</f>
        <v>17537.886326712611</v>
      </c>
      <c r="F1632" s="29">
        <f>ROUND(2*E1632,0)/2</f>
        <v>17538</v>
      </c>
      <c r="G1632" s="28">
        <f>C1632-(C$7+C$8*F1632)</f>
        <v>-0.11043760000029579</v>
      </c>
      <c r="H1632" s="29"/>
      <c r="I1632" s="29"/>
      <c r="J1632" s="29"/>
      <c r="K1632" s="29">
        <f>G1632</f>
        <v>-0.11043760000029579</v>
      </c>
      <c r="L1632" s="29"/>
      <c r="O1632" s="29">
        <f ca="1">+C$11+C$12*F1632</f>
        <v>-0.10950945507906777</v>
      </c>
      <c r="P1632" s="29"/>
      <c r="Q1632" s="83">
        <f>+C1632-15018.5</f>
        <v>44522.894899999999</v>
      </c>
    </row>
    <row r="1633" spans="1:17" x14ac:dyDescent="0.2">
      <c r="A1633" s="86" t="s">
        <v>4429</v>
      </c>
      <c r="B1633" s="87" t="s">
        <v>52</v>
      </c>
      <c r="C1633" s="94">
        <v>59542.366199999997</v>
      </c>
      <c r="D1633" s="88">
        <v>2.0999999999999999E-3</v>
      </c>
      <c r="E1633" s="29">
        <f>(C1633-C$7)/C$8</f>
        <v>17538.886084621532</v>
      </c>
      <c r="F1633" s="29">
        <f>ROUND(2*E1633,0)/2</f>
        <v>17539</v>
      </c>
      <c r="G1633" s="28">
        <f>C1633-(C$7+C$8*F1633)</f>
        <v>-0.11067280000133906</v>
      </c>
      <c r="H1633" s="29"/>
      <c r="I1633" s="29"/>
      <c r="J1633" s="29"/>
      <c r="K1633" s="29">
        <f>G1633</f>
        <v>-0.11067280000133906</v>
      </c>
      <c r="L1633" s="29"/>
      <c r="O1633" s="29">
        <f ca="1">+C$11+C$12*F1633</f>
        <v>-0.10951856635325259</v>
      </c>
      <c r="P1633" s="29"/>
      <c r="Q1633" s="83">
        <f>+C1633-15018.5</f>
        <v>44523.866199999997</v>
      </c>
    </row>
    <row r="1634" spans="1:17" x14ac:dyDescent="0.2">
      <c r="A1634" s="88" t="s">
        <v>4430</v>
      </c>
      <c r="B1634" s="87" t="s">
        <v>52</v>
      </c>
      <c r="C1634" s="94">
        <v>59578.3128</v>
      </c>
      <c r="D1634" s="88">
        <v>1E-4</v>
      </c>
      <c r="E1634" s="29">
        <f>(C1634-C$7)/C$8</f>
        <v>17575.885876291464</v>
      </c>
      <c r="F1634" s="29">
        <f>ROUND(2*E1634,0)/2</f>
        <v>17576</v>
      </c>
      <c r="G1634" s="28">
        <f>C1634-(C$7+C$8*F1634)</f>
        <v>-0.1108752000000095</v>
      </c>
      <c r="H1634" s="29"/>
      <c r="I1634" s="29"/>
      <c r="J1634" s="29"/>
      <c r="K1634" s="29">
        <f>G1634</f>
        <v>-0.1108752000000095</v>
      </c>
      <c r="L1634" s="29"/>
      <c r="O1634" s="29">
        <f ca="1">+C$11+C$12*F1634</f>
        <v>-0.10985568349809131</v>
      </c>
      <c r="P1634" s="29"/>
      <c r="Q1634" s="83">
        <f>+C1634-15018.5</f>
        <v>44559.8128</v>
      </c>
    </row>
    <row r="1635" spans="1:17" x14ac:dyDescent="0.2">
      <c r="A1635" s="91" t="s">
        <v>4434</v>
      </c>
      <c r="B1635" s="91" t="s">
        <v>52</v>
      </c>
      <c r="C1635" s="95">
        <v>59812.439600000158</v>
      </c>
      <c r="D1635" s="88">
        <v>1E-4</v>
      </c>
      <c r="E1635" s="29">
        <f>(C1635-C$7)/C$8</f>
        <v>17816.872306839894</v>
      </c>
      <c r="F1635" s="29">
        <f>ROUND(2*E1635,0)/2</f>
        <v>17817</v>
      </c>
      <c r="G1635" s="28">
        <f>C1635-(C$7+C$8*F1635)</f>
        <v>-0.12405839984421618</v>
      </c>
      <c r="H1635" s="29"/>
      <c r="I1635" s="29"/>
      <c r="J1635" s="29"/>
      <c r="K1635" s="29">
        <f>G1635</f>
        <v>-0.12405839984421618</v>
      </c>
      <c r="L1635" s="29"/>
      <c r="O1635" s="29">
        <f ca="1">+C$11+C$12*F1635</f>
        <v>-0.11205150057663534</v>
      </c>
      <c r="P1635" s="29"/>
      <c r="Q1635" s="83">
        <f>+C1635-15018.5</f>
        <v>44793.939600000158</v>
      </c>
    </row>
    <row r="1636" spans="1:17" x14ac:dyDescent="0.2">
      <c r="A1636" s="90" t="s">
        <v>4433</v>
      </c>
      <c r="B1636" s="89" t="s">
        <v>52</v>
      </c>
      <c r="C1636" s="94">
        <v>59906.686900000001</v>
      </c>
      <c r="D1636" s="88">
        <v>1E-4</v>
      </c>
      <c r="E1636" s="29">
        <f>(C1636-C$7)/C$8</f>
        <v>17913.880938127619</v>
      </c>
      <c r="F1636" s="29">
        <f>ROUND(2*E1636,0)/2</f>
        <v>17914</v>
      </c>
      <c r="G1636" s="28">
        <f>C1636-(C$7+C$8*F1636)</f>
        <v>-0.11567279999871971</v>
      </c>
      <c r="H1636" s="29"/>
      <c r="I1636" s="29"/>
      <c r="J1636" s="29"/>
      <c r="K1636" s="29">
        <f>G1636</f>
        <v>-0.11567279999871971</v>
      </c>
      <c r="L1636" s="29"/>
      <c r="O1636" s="29">
        <f ca="1">+C$11+C$12*F1636</f>
        <v>-0.11293529417256383</v>
      </c>
      <c r="P1636" s="29"/>
      <c r="Q1636" s="83">
        <f>+C1636-15018.5</f>
        <v>44888.186900000001</v>
      </c>
    </row>
    <row r="1637" spans="1:17" x14ac:dyDescent="0.2">
      <c r="A1637" s="90" t="s">
        <v>4433</v>
      </c>
      <c r="B1637" s="89" t="s">
        <v>52</v>
      </c>
      <c r="C1637" s="94">
        <v>59907.658499999998</v>
      </c>
      <c r="D1637" s="88">
        <v>2.9999999999999997E-4</v>
      </c>
      <c r="E1637" s="29">
        <f>(C1637-C$7)/C$8</f>
        <v>17914.881004826177</v>
      </c>
      <c r="F1637" s="29">
        <f>ROUND(2*E1637,0)/2</f>
        <v>17915</v>
      </c>
      <c r="G1637" s="28">
        <f>C1637-(C$7+C$8*F1637)</f>
        <v>-0.11560800000006566</v>
      </c>
      <c r="H1637" s="29"/>
      <c r="I1637" s="29"/>
      <c r="J1637" s="29"/>
      <c r="K1637" s="29">
        <f>G1637</f>
        <v>-0.11560800000006566</v>
      </c>
      <c r="L1637" s="29"/>
      <c r="O1637" s="29">
        <f ca="1">+C$11+C$12*F1637</f>
        <v>-0.11294440544674868</v>
      </c>
      <c r="P1637" s="29"/>
      <c r="Q1637" s="83">
        <f>+C1637-15018.5</f>
        <v>44889.158499999998</v>
      </c>
    </row>
    <row r="1638" spans="1:17" x14ac:dyDescent="0.2">
      <c r="A1638" s="92" t="s">
        <v>4435</v>
      </c>
      <c r="B1638" s="93" t="s">
        <v>52</v>
      </c>
      <c r="C1638" s="88">
        <v>59985.380100000002</v>
      </c>
      <c r="D1638" s="88">
        <v>1E-4</v>
      </c>
      <c r="E1638" s="29">
        <f>(C1638-C$7)/C$8</f>
        <v>17994.87975319886</v>
      </c>
      <c r="F1638" s="29">
        <f>ROUND(2*E1638,0)/2</f>
        <v>17995</v>
      </c>
      <c r="G1638" s="28">
        <f>C1638-(C$7+C$8*F1638)</f>
        <v>-0.11682399999699555</v>
      </c>
      <c r="H1638" s="29"/>
      <c r="I1638" s="29"/>
      <c r="J1638" s="29"/>
      <c r="K1638" s="29">
        <f>G1638</f>
        <v>-0.11682399999699555</v>
      </c>
      <c r="L1638" s="29"/>
      <c r="O1638" s="29">
        <f ca="1">+C$11+C$12*F1638</f>
        <v>-0.11367330738153507</v>
      </c>
      <c r="P1638" s="29"/>
      <c r="Q1638" s="83">
        <f>+C1638-15018.5</f>
        <v>44966.880100000002</v>
      </c>
    </row>
    <row r="1639" spans="1:17" x14ac:dyDescent="0.2">
      <c r="A1639" s="92" t="s">
        <v>4435</v>
      </c>
      <c r="B1639" s="93" t="s">
        <v>52</v>
      </c>
      <c r="C1639" s="88">
        <v>59986.351900000001</v>
      </c>
      <c r="D1639" s="88">
        <v>1E-4</v>
      </c>
      <c r="E1639" s="29">
        <f>(C1639-C$7)/C$8</f>
        <v>17995.880025757175</v>
      </c>
      <c r="F1639" s="29">
        <f>ROUND(2*E1639,0)/2</f>
        <v>17996</v>
      </c>
      <c r="G1639" s="28">
        <f>C1639-(C$7+C$8*F1639)</f>
        <v>-0.11655919999611797</v>
      </c>
      <c r="H1639" s="29"/>
      <c r="I1639" s="29"/>
      <c r="J1639" s="29"/>
      <c r="K1639" s="29">
        <f>G1639</f>
        <v>-0.11655919999611797</v>
      </c>
      <c r="L1639" s="29"/>
      <c r="O1639" s="29">
        <f ca="1">+C$11+C$12*F1639</f>
        <v>-0.11368241865571989</v>
      </c>
      <c r="P1639" s="29"/>
      <c r="Q1639" s="83">
        <f>+C1639-15018.5</f>
        <v>44967.851900000001</v>
      </c>
    </row>
    <row r="1640" spans="1:17" x14ac:dyDescent="0.2">
      <c r="A1640" s="90" t="s">
        <v>4442</v>
      </c>
      <c r="B1640" s="106" t="s">
        <v>52</v>
      </c>
      <c r="C1640" s="107">
        <v>60174.827799999999</v>
      </c>
      <c r="D1640" s="107">
        <v>1E-4</v>
      </c>
      <c r="E1640" s="29">
        <f>(C1640-C$7)/C$8</f>
        <v>18189.878040445677</v>
      </c>
      <c r="F1640" s="29">
        <f>ROUND(2*E1640,0)/2</f>
        <v>18190</v>
      </c>
      <c r="G1640" s="28">
        <f>C1640-(C$7+C$8*F1640)</f>
        <v>-0.11848800000007031</v>
      </c>
      <c r="H1640" s="29"/>
      <c r="I1640" s="29"/>
      <c r="J1640" s="29"/>
      <c r="K1640" s="29">
        <f>G1640</f>
        <v>-0.11848800000007031</v>
      </c>
      <c r="L1640" s="29"/>
      <c r="O1640" s="29">
        <f ca="1">+C$11+C$12*F1640</f>
        <v>-0.11545000584757691</v>
      </c>
      <c r="P1640" s="29"/>
      <c r="Q1640" s="83">
        <f>+C1640-15018.5</f>
        <v>45156.327799999999</v>
      </c>
    </row>
    <row r="1641" spans="1:17" x14ac:dyDescent="0.2">
      <c r="A1641" s="88" t="s">
        <v>4436</v>
      </c>
      <c r="B1641" s="96" t="s">
        <v>52</v>
      </c>
      <c r="C1641" s="88">
        <v>60222.432800000002</v>
      </c>
      <c r="D1641" s="88">
        <v>3.5000000000000001E-3</v>
      </c>
      <c r="E1641" s="29">
        <f>(C1641-C$7)/C$8</f>
        <v>18238.877809059315</v>
      </c>
      <c r="F1641" s="29">
        <f>ROUND(2*E1641,0)/2</f>
        <v>18239</v>
      </c>
      <c r="G1641" s="28">
        <f>C1641-(C$7+C$8*F1641)</f>
        <v>-0.11871279999468243</v>
      </c>
      <c r="H1641" s="29"/>
      <c r="I1641" s="29"/>
      <c r="J1641" s="29"/>
      <c r="K1641" s="29">
        <f>G1641</f>
        <v>-0.11871279999468243</v>
      </c>
      <c r="L1641" s="29"/>
      <c r="O1641" s="29">
        <f ca="1">+C$11+C$12*F1641</f>
        <v>-0.11589645828263358</v>
      </c>
      <c r="P1641" s="29"/>
      <c r="Q1641" s="83">
        <f>+C1641-15018.5</f>
        <v>45203.932800000002</v>
      </c>
    </row>
    <row r="1642" spans="1:17" x14ac:dyDescent="0.2">
      <c r="C1642" s="2"/>
      <c r="D1642" s="2"/>
    </row>
    <row r="1643" spans="1:17" x14ac:dyDescent="0.2">
      <c r="C1643" s="2"/>
      <c r="D1643" s="2"/>
    </row>
    <row r="1644" spans="1:17" x14ac:dyDescent="0.2">
      <c r="C1644" s="2"/>
      <c r="D1644" s="2"/>
    </row>
    <row r="1645" spans="1:17" x14ac:dyDescent="0.2">
      <c r="C1645" s="2"/>
      <c r="D1645" s="2"/>
    </row>
    <row r="1646" spans="1:17" x14ac:dyDescent="0.2">
      <c r="C1646" s="2"/>
      <c r="D1646" s="2"/>
    </row>
    <row r="1647" spans="1:17" x14ac:dyDescent="0.2">
      <c r="C1647" s="2"/>
      <c r="D1647" s="2"/>
    </row>
    <row r="1648" spans="1:17" x14ac:dyDescent="0.2">
      <c r="C1648" s="2"/>
      <c r="D1648" s="2"/>
    </row>
    <row r="1649" spans="3:4" x14ac:dyDescent="0.2">
      <c r="C1649" s="2"/>
      <c r="D1649" s="2"/>
    </row>
    <row r="1650" spans="3:4" x14ac:dyDescent="0.2">
      <c r="C1650" s="2"/>
      <c r="D1650" s="2"/>
    </row>
    <row r="1651" spans="3:4" x14ac:dyDescent="0.2">
      <c r="C1651" s="2"/>
      <c r="D1651" s="2"/>
    </row>
    <row r="1652" spans="3:4" x14ac:dyDescent="0.2">
      <c r="C1652" s="2"/>
      <c r="D1652" s="2"/>
    </row>
    <row r="1653" spans="3:4" x14ac:dyDescent="0.2">
      <c r="C1653" s="2"/>
      <c r="D1653" s="2"/>
    </row>
    <row r="1654" spans="3:4" x14ac:dyDescent="0.2">
      <c r="C1654" s="2"/>
      <c r="D1654" s="2"/>
    </row>
    <row r="1655" spans="3:4" x14ac:dyDescent="0.2">
      <c r="C1655" s="2"/>
      <c r="D1655" s="2"/>
    </row>
    <row r="1656" spans="3:4" x14ac:dyDescent="0.2">
      <c r="C1656" s="2"/>
      <c r="D1656" s="2"/>
    </row>
    <row r="1657" spans="3:4" x14ac:dyDescent="0.2">
      <c r="C1657" s="2"/>
      <c r="D1657" s="2"/>
    </row>
    <row r="1658" spans="3:4" x14ac:dyDescent="0.2">
      <c r="C1658" s="2"/>
      <c r="D1658" s="2"/>
    </row>
    <row r="1659" spans="3:4" x14ac:dyDescent="0.2">
      <c r="C1659" s="2"/>
      <c r="D1659" s="2"/>
    </row>
    <row r="1660" spans="3:4" x14ac:dyDescent="0.2">
      <c r="C1660" s="2"/>
      <c r="D1660" s="2"/>
    </row>
    <row r="1661" spans="3:4" x14ac:dyDescent="0.2">
      <c r="C1661" s="2"/>
      <c r="D1661" s="2"/>
    </row>
    <row r="1662" spans="3:4" x14ac:dyDescent="0.2">
      <c r="C1662" s="2"/>
      <c r="D1662" s="2"/>
    </row>
    <row r="1663" spans="3:4" x14ac:dyDescent="0.2">
      <c r="C1663" s="2"/>
      <c r="D1663" s="2"/>
    </row>
    <row r="1664" spans="3:4" x14ac:dyDescent="0.2">
      <c r="C1664" s="2"/>
      <c r="D1664" s="2"/>
    </row>
    <row r="1665" spans="3:4" x14ac:dyDescent="0.2">
      <c r="C1665" s="2"/>
      <c r="D1665" s="2"/>
    </row>
    <row r="1666" spans="3:4" x14ac:dyDescent="0.2">
      <c r="C1666" s="2"/>
      <c r="D1666" s="2"/>
    </row>
    <row r="1667" spans="3:4" x14ac:dyDescent="0.2">
      <c r="C1667" s="2"/>
      <c r="D1667" s="2"/>
    </row>
    <row r="1668" spans="3:4" x14ac:dyDescent="0.2">
      <c r="C1668" s="2"/>
      <c r="D1668" s="2"/>
    </row>
    <row r="1669" spans="3:4" x14ac:dyDescent="0.2">
      <c r="C1669" s="2"/>
      <c r="D1669" s="2"/>
    </row>
    <row r="1670" spans="3:4" x14ac:dyDescent="0.2">
      <c r="C1670" s="2"/>
      <c r="D1670" s="2"/>
    </row>
    <row r="1671" spans="3:4" x14ac:dyDescent="0.2">
      <c r="C1671" s="2"/>
      <c r="D1671" s="2"/>
    </row>
    <row r="1672" spans="3:4" x14ac:dyDescent="0.2">
      <c r="C1672" s="2"/>
      <c r="D1672" s="2"/>
    </row>
    <row r="1673" spans="3:4" x14ac:dyDescent="0.2">
      <c r="C1673" s="2"/>
      <c r="D1673" s="2"/>
    </row>
    <row r="1674" spans="3:4" x14ac:dyDescent="0.2">
      <c r="C1674" s="2"/>
      <c r="D1674" s="2"/>
    </row>
    <row r="1675" spans="3:4" x14ac:dyDescent="0.2">
      <c r="C1675" s="2"/>
      <c r="D1675" s="2"/>
    </row>
    <row r="1676" spans="3:4" x14ac:dyDescent="0.2">
      <c r="C1676" s="2"/>
      <c r="D1676" s="2"/>
    </row>
    <row r="1677" spans="3:4" x14ac:dyDescent="0.2">
      <c r="C1677" s="2"/>
      <c r="D1677" s="2"/>
    </row>
    <row r="1678" spans="3:4" x14ac:dyDescent="0.2">
      <c r="C1678" s="2"/>
      <c r="D1678" s="2"/>
    </row>
    <row r="1679" spans="3:4" x14ac:dyDescent="0.2">
      <c r="C1679" s="2"/>
      <c r="D1679" s="2"/>
    </row>
    <row r="1680" spans="3:4" x14ac:dyDescent="0.2">
      <c r="C1680" s="2"/>
      <c r="D1680" s="2"/>
    </row>
    <row r="1681" spans="3:4" x14ac:dyDescent="0.2">
      <c r="C1681" s="2"/>
      <c r="D1681" s="2"/>
    </row>
    <row r="1682" spans="3:4" x14ac:dyDescent="0.2">
      <c r="C1682" s="2"/>
      <c r="D1682" s="2"/>
    </row>
    <row r="1683" spans="3:4" x14ac:dyDescent="0.2">
      <c r="C1683" s="2"/>
      <c r="D1683" s="2"/>
    </row>
    <row r="1684" spans="3:4" x14ac:dyDescent="0.2">
      <c r="C1684" s="2"/>
      <c r="D1684" s="2"/>
    </row>
    <row r="1685" spans="3:4" x14ac:dyDescent="0.2">
      <c r="C1685" s="2"/>
      <c r="D1685" s="2"/>
    </row>
    <row r="1686" spans="3:4" x14ac:dyDescent="0.2">
      <c r="C1686" s="2"/>
      <c r="D1686" s="2"/>
    </row>
    <row r="1687" spans="3:4" x14ac:dyDescent="0.2">
      <c r="C1687" s="2"/>
      <c r="D1687" s="2"/>
    </row>
    <row r="1688" spans="3:4" x14ac:dyDescent="0.2">
      <c r="C1688" s="2"/>
      <c r="D1688" s="2"/>
    </row>
    <row r="1689" spans="3:4" x14ac:dyDescent="0.2">
      <c r="C1689" s="2"/>
      <c r="D1689" s="2"/>
    </row>
    <row r="1690" spans="3:4" x14ac:dyDescent="0.2">
      <c r="C1690" s="2"/>
      <c r="D1690" s="2"/>
    </row>
    <row r="1691" spans="3:4" x14ac:dyDescent="0.2">
      <c r="C1691" s="2"/>
      <c r="D1691" s="2"/>
    </row>
    <row r="1692" spans="3:4" x14ac:dyDescent="0.2">
      <c r="C1692" s="2"/>
      <c r="D1692" s="2"/>
    </row>
    <row r="1693" spans="3:4" x14ac:dyDescent="0.2">
      <c r="C1693" s="2"/>
      <c r="D1693" s="2"/>
    </row>
    <row r="1694" spans="3:4" x14ac:dyDescent="0.2">
      <c r="C1694" s="2"/>
      <c r="D1694" s="2"/>
    </row>
    <row r="1695" spans="3:4" x14ac:dyDescent="0.2">
      <c r="C1695" s="2"/>
      <c r="D1695" s="2"/>
    </row>
    <row r="1696" spans="3:4" x14ac:dyDescent="0.2">
      <c r="C1696" s="2"/>
      <c r="D1696" s="2"/>
    </row>
    <row r="1697" spans="3:4" x14ac:dyDescent="0.2">
      <c r="C1697" s="2"/>
      <c r="D1697" s="2"/>
    </row>
    <row r="1698" spans="3:4" x14ac:dyDescent="0.2">
      <c r="C1698" s="2"/>
      <c r="D1698" s="2"/>
    </row>
    <row r="1699" spans="3:4" x14ac:dyDescent="0.2">
      <c r="C1699" s="2"/>
      <c r="D1699" s="2"/>
    </row>
  </sheetData>
  <sheetProtection selectLockedCells="1" selectUnlockedCells="1"/>
  <sortState xmlns:xlrd2="http://schemas.microsoft.com/office/spreadsheetml/2017/richdata2" ref="A21:AG1656">
    <sortCondition ref="C21:C1656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698"/>
  <sheetViews>
    <sheetView workbookViewId="0">
      <pane xSplit="13" ySplit="22" topLeftCell="N1622" activePane="bottomRight" state="frozen"/>
      <selection pane="topRight" activeCell="N1" sqref="N1"/>
      <selection pane="bottomLeft" activeCell="A23" sqref="A23"/>
      <selection pane="bottomRight" activeCell="X1632" sqref="X1632"/>
    </sheetView>
  </sheetViews>
  <sheetFormatPr defaultColWidth="10.28515625" defaultRowHeight="12.75" x14ac:dyDescent="0.2"/>
  <cols>
    <col min="1" max="1" width="19" style="1" customWidth="1"/>
    <col min="2" max="2" width="6.5703125" style="1" customWidth="1"/>
    <col min="3" max="3" width="11.5703125" style="1" customWidth="1"/>
    <col min="4" max="4" width="9.7109375" style="1" customWidth="1"/>
    <col min="5" max="5" width="11.7109375" style="1" customWidth="1"/>
    <col min="6" max="6" width="16.85546875" style="1" customWidth="1"/>
    <col min="7" max="7" width="11" style="1" customWidth="1"/>
    <col min="8" max="16" width="7.7109375" style="1" customWidth="1"/>
    <col min="17" max="18" width="7.42578125" style="1" customWidth="1"/>
    <col min="19" max="16384" width="10.28515625" style="1"/>
  </cols>
  <sheetData>
    <row r="1" spans="1:6" ht="20.25" x14ac:dyDescent="0.3">
      <c r="A1" s="3" t="s">
        <v>0</v>
      </c>
      <c r="E1" s="1" t="s">
        <v>1</v>
      </c>
    </row>
    <row r="2" spans="1:6" x14ac:dyDescent="0.2">
      <c r="A2" s="1" t="s">
        <v>2</v>
      </c>
      <c r="B2" s="1" t="s">
        <v>3</v>
      </c>
      <c r="E2" s="1" t="s">
        <v>4</v>
      </c>
    </row>
    <row r="4" spans="1:6" x14ac:dyDescent="0.2">
      <c r="A4" s="4" t="s">
        <v>5</v>
      </c>
      <c r="C4" s="5">
        <v>42502.720999999998</v>
      </c>
      <c r="D4" s="6">
        <v>0.97153520000000004</v>
      </c>
    </row>
    <row r="5" spans="1:6" x14ac:dyDescent="0.2">
      <c r="A5" s="7" t="s">
        <v>6</v>
      </c>
      <c r="B5"/>
      <c r="C5" s="8">
        <v>-9.5</v>
      </c>
      <c r="D5" t="s">
        <v>7</v>
      </c>
    </row>
    <row r="6" spans="1:6" x14ac:dyDescent="0.2">
      <c r="A6" s="4" t="s">
        <v>8</v>
      </c>
    </row>
    <row r="7" spans="1:6" x14ac:dyDescent="0.2">
      <c r="A7" s="1" t="s">
        <v>9</v>
      </c>
      <c r="C7" s="1">
        <v>42502.720999999998</v>
      </c>
    </row>
    <row r="8" spans="1:6" x14ac:dyDescent="0.2">
      <c r="A8" s="1" t="s">
        <v>10</v>
      </c>
      <c r="C8" s="1">
        <v>0.97153520000000004</v>
      </c>
    </row>
    <row r="9" spans="1:6" x14ac:dyDescent="0.2">
      <c r="A9" s="9" t="s">
        <v>11</v>
      </c>
      <c r="B9" s="10">
        <v>1597</v>
      </c>
      <c r="C9" s="11" t="str">
        <f>"F"&amp;B9</f>
        <v>F1597</v>
      </c>
      <c r="D9" s="12" t="str">
        <f>"G"&amp;B9</f>
        <v>G1597</v>
      </c>
    </row>
    <row r="10" spans="1:6" x14ac:dyDescent="0.2">
      <c r="A10"/>
      <c r="B10"/>
      <c r="C10" s="13" t="s">
        <v>12</v>
      </c>
      <c r="D10" s="13" t="s">
        <v>13</v>
      </c>
      <c r="E10"/>
    </row>
    <row r="11" spans="1:6" x14ac:dyDescent="0.2">
      <c r="A11" t="s">
        <v>14</v>
      </c>
      <c r="B11"/>
      <c r="C11" s="14">
        <f ca="1">INTERCEPT(INDIRECT($D$9):G9984,INDIRECT($C$9):F9984)</f>
        <v>6.1547764463395299E-2</v>
      </c>
      <c r="D11" s="15"/>
      <c r="E11"/>
    </row>
    <row r="12" spans="1:6" x14ac:dyDescent="0.2">
      <c r="A12" t="s">
        <v>15</v>
      </c>
      <c r="B12"/>
      <c r="C12" s="14">
        <f ca="1">SLOPE(INDIRECT($D$9):G9984,INDIRECT($C$9):F9984)</f>
        <v>-9.7803133738968185E-6</v>
      </c>
      <c r="D12" s="15"/>
      <c r="E12" s="99" t="s">
        <v>4437</v>
      </c>
      <c r="F12" s="100" t="s">
        <v>4440</v>
      </c>
    </row>
    <row r="13" spans="1:6" x14ac:dyDescent="0.2">
      <c r="A13" t="s">
        <v>16</v>
      </c>
      <c r="B13"/>
      <c r="C13" s="15" t="s">
        <v>17</v>
      </c>
      <c r="E13" s="97" t="s">
        <v>19</v>
      </c>
      <c r="F13" s="101">
        <v>1</v>
      </c>
    </row>
    <row r="14" spans="1:6" x14ac:dyDescent="0.2">
      <c r="A14"/>
      <c r="B14"/>
      <c r="C14"/>
      <c r="E14" s="97" t="s">
        <v>21</v>
      </c>
      <c r="F14" s="105">
        <f ca="1">NOW()+15018.5+$C$5/24</f>
        <v>60582.704831481482</v>
      </c>
    </row>
    <row r="15" spans="1:6" x14ac:dyDescent="0.2">
      <c r="A15" s="16" t="s">
        <v>18</v>
      </c>
      <c r="B15"/>
      <c r="C15" s="17">
        <f ca="1">(C7+C11)+(C8+C12)*INT(MAX(F21:F3523))</f>
        <v>60222.434677428835</v>
      </c>
      <c r="E15" s="97" t="s">
        <v>23</v>
      </c>
      <c r="F15" s="105">
        <f ca="1">ROUND(2*($F$14-$C$7)/$C$8,0)/2+$F$13</f>
        <v>18610.5</v>
      </c>
    </row>
    <row r="16" spans="1:6" x14ac:dyDescent="0.2">
      <c r="A16" s="16" t="s">
        <v>20</v>
      </c>
      <c r="B16"/>
      <c r="C16" s="17">
        <f ca="1">+C8+C12</f>
        <v>0.9715254196866262</v>
      </c>
      <c r="E16" s="97" t="s">
        <v>25</v>
      </c>
      <c r="F16" s="105">
        <f ca="1">ROUND(2*($F$14-$C$15)/$C$16,0)/2+$F$13</f>
        <v>372</v>
      </c>
    </row>
    <row r="17" spans="1:21" x14ac:dyDescent="0.2">
      <c r="A17" s="9" t="s">
        <v>22</v>
      </c>
      <c r="B17"/>
      <c r="C17">
        <f>COUNT(C21:C2181)</f>
        <v>1617</v>
      </c>
      <c r="E17" s="97" t="s">
        <v>4438</v>
      </c>
      <c r="F17" s="103">
        <f ca="1">+$C$15+$C$16*$F$16-15018.5-$C$5/24</f>
        <v>45565.737966885594</v>
      </c>
    </row>
    <row r="18" spans="1:21" x14ac:dyDescent="0.2">
      <c r="A18" s="16" t="s">
        <v>24</v>
      </c>
      <c r="B18"/>
      <c r="C18" s="18">
        <f ca="1">+C15</f>
        <v>60222.434677428835</v>
      </c>
      <c r="D18" s="19">
        <f ca="1">+C16</f>
        <v>0.9715254196866262</v>
      </c>
      <c r="E18" s="98" t="s">
        <v>4439</v>
      </c>
      <c r="F18" s="104">
        <f ca="1">+($C$15+$C$16*$F$16)-($C$16/2)-15018.5-$C$5/24</f>
        <v>45565.252204175747</v>
      </c>
    </row>
    <row r="19" spans="1:21" x14ac:dyDescent="0.2">
      <c r="E19" s="9"/>
      <c r="F19" s="20"/>
      <c r="H19" s="1" t="s">
        <v>26</v>
      </c>
      <c r="I19" s="1" t="s">
        <v>27</v>
      </c>
      <c r="J19" s="1" t="s">
        <v>28</v>
      </c>
      <c r="K19" s="1" t="s">
        <v>29</v>
      </c>
      <c r="M19" s="1" t="s">
        <v>30</v>
      </c>
      <c r="N19" s="1" t="s">
        <v>31</v>
      </c>
      <c r="Q19" s="1" t="s">
        <v>32</v>
      </c>
    </row>
    <row r="20" spans="1:21" x14ac:dyDescent="0.2">
      <c r="A20" s="21" t="s">
        <v>33</v>
      </c>
      <c r="B20" s="21" t="s">
        <v>34</v>
      </c>
      <c r="C20" s="21" t="s">
        <v>35</v>
      </c>
      <c r="D20" s="21" t="s">
        <v>36</v>
      </c>
      <c r="E20" s="21" t="s">
        <v>37</v>
      </c>
      <c r="F20" s="21" t="s">
        <v>38</v>
      </c>
      <c r="G20" s="21" t="s">
        <v>39</v>
      </c>
      <c r="H20" s="23" t="s">
        <v>212</v>
      </c>
      <c r="I20" s="23" t="s">
        <v>160</v>
      </c>
      <c r="J20" s="23" t="s">
        <v>411</v>
      </c>
      <c r="K20" s="23" t="s">
        <v>412</v>
      </c>
      <c r="L20" s="23" t="s">
        <v>413</v>
      </c>
      <c r="M20" s="23" t="s">
        <v>414</v>
      </c>
      <c r="N20" s="23" t="s">
        <v>415</v>
      </c>
      <c r="O20" s="23" t="s">
        <v>416</v>
      </c>
      <c r="P20" s="23" t="s">
        <v>417</v>
      </c>
      <c r="Q20" s="23" t="s">
        <v>47</v>
      </c>
      <c r="R20" s="24" t="s">
        <v>48</v>
      </c>
      <c r="S20" s="24" t="s">
        <v>49</v>
      </c>
      <c r="U20" s="25" t="s">
        <v>50</v>
      </c>
    </row>
    <row r="21" spans="1:21" x14ac:dyDescent="0.2">
      <c r="A21" s="26" t="s">
        <v>51</v>
      </c>
      <c r="B21" s="27" t="s">
        <v>52</v>
      </c>
      <c r="C21" s="26">
        <v>22722.268</v>
      </c>
      <c r="D21" s="28"/>
      <c r="E21" s="29">
        <f t="shared" ref="E21:E84" si="0">(C21-C$7)/C$8</f>
        <v>-20359.996220414861</v>
      </c>
      <c r="F21" s="29">
        <f t="shared" ref="F21:F84" si="1">ROUND(2*E21,0)/2</f>
        <v>-20360</v>
      </c>
      <c r="G21" s="29">
        <f t="shared" ref="G21:G84" si="2">C21-(C$7+C$8*F21)</f>
        <v>3.6720000025525223E-3</v>
      </c>
      <c r="H21" s="29"/>
      <c r="I21" s="29"/>
      <c r="J21" s="29"/>
      <c r="K21" s="29"/>
      <c r="L21" s="29"/>
      <c r="N21" s="29"/>
      <c r="O21" s="29"/>
      <c r="P21" s="29">
        <f t="shared" ref="P21:P84" si="3">G21</f>
        <v>3.6720000025525223E-3</v>
      </c>
      <c r="Q21" s="29">
        <f t="shared" ref="Q21:Q84" ca="1" si="4">+C$11+C$12*F21</f>
        <v>0.26067494475593456</v>
      </c>
      <c r="R21" s="29"/>
      <c r="S21" s="83">
        <f t="shared" ref="S21:S84" si="5">+C21-15018.5</f>
        <v>7703.768</v>
      </c>
    </row>
    <row r="22" spans="1:21" x14ac:dyDescent="0.2">
      <c r="A22" s="26" t="s">
        <v>51</v>
      </c>
      <c r="B22" s="27" t="s">
        <v>52</v>
      </c>
      <c r="C22" s="26">
        <v>22755.3</v>
      </c>
      <c r="D22" s="28"/>
      <c r="E22" s="29">
        <f t="shared" si="0"/>
        <v>-20325.996422980865</v>
      </c>
      <c r="F22" s="29">
        <f t="shared" si="1"/>
        <v>-20326</v>
      </c>
      <c r="G22" s="29">
        <f t="shared" si="2"/>
        <v>3.4752000028674956E-3</v>
      </c>
      <c r="H22" s="29"/>
      <c r="I22" s="29"/>
      <c r="J22" s="29"/>
      <c r="K22" s="29"/>
      <c r="L22" s="29"/>
      <c r="N22" s="29"/>
      <c r="O22" s="29"/>
      <c r="P22" s="29">
        <f t="shared" si="3"/>
        <v>3.4752000028674956E-3</v>
      </c>
      <c r="Q22" s="29">
        <f t="shared" ca="1" si="4"/>
        <v>0.26034241410122205</v>
      </c>
      <c r="R22" s="29"/>
      <c r="S22" s="83">
        <f t="shared" si="5"/>
        <v>7736.7999999999993</v>
      </c>
    </row>
    <row r="23" spans="1:21" x14ac:dyDescent="0.2">
      <c r="A23" s="26" t="s">
        <v>51</v>
      </c>
      <c r="B23" s="27" t="s">
        <v>52</v>
      </c>
      <c r="C23" s="26">
        <v>22959.326000000001</v>
      </c>
      <c r="D23" s="28"/>
      <c r="E23" s="29">
        <f t="shared" si="0"/>
        <v>-20115.992709270849</v>
      </c>
      <c r="F23" s="29">
        <f t="shared" si="1"/>
        <v>-20116</v>
      </c>
      <c r="G23" s="29">
        <f t="shared" si="2"/>
        <v>7.0832000055816025E-3</v>
      </c>
      <c r="H23" s="29"/>
      <c r="I23" s="29"/>
      <c r="J23" s="29"/>
      <c r="K23" s="29"/>
      <c r="L23" s="29"/>
      <c r="N23" s="29"/>
      <c r="O23" s="29"/>
      <c r="P23" s="29">
        <f t="shared" si="3"/>
        <v>7.0832000055816025E-3</v>
      </c>
      <c r="Q23" s="29">
        <f t="shared" ca="1" si="4"/>
        <v>0.2582885482927037</v>
      </c>
      <c r="R23" s="29"/>
      <c r="S23" s="83">
        <f t="shared" si="5"/>
        <v>7940.8260000000009</v>
      </c>
    </row>
    <row r="24" spans="1:21" x14ac:dyDescent="0.2">
      <c r="A24" s="26" t="s">
        <v>53</v>
      </c>
      <c r="B24" s="27" t="s">
        <v>52</v>
      </c>
      <c r="C24" s="26">
        <v>23130.313999999998</v>
      </c>
      <c r="D24" s="28"/>
      <c r="E24" s="29">
        <f t="shared" si="0"/>
        <v>-19939.994968787541</v>
      </c>
      <c r="F24" s="29">
        <f t="shared" si="1"/>
        <v>-19940</v>
      </c>
      <c r="G24" s="29">
        <f t="shared" si="2"/>
        <v>4.8880000031203963E-3</v>
      </c>
      <c r="H24" s="29"/>
      <c r="I24" s="29"/>
      <c r="J24" s="29"/>
      <c r="K24" s="29"/>
      <c r="L24" s="29"/>
      <c r="N24" s="29"/>
      <c r="O24" s="29"/>
      <c r="P24" s="29">
        <f t="shared" si="3"/>
        <v>4.8880000031203963E-3</v>
      </c>
      <c r="Q24" s="29">
        <f t="shared" ca="1" si="4"/>
        <v>0.25656721313889785</v>
      </c>
      <c r="R24" s="29"/>
      <c r="S24" s="83">
        <f t="shared" si="5"/>
        <v>8111.8139999999985</v>
      </c>
    </row>
    <row r="25" spans="1:21" x14ac:dyDescent="0.2">
      <c r="A25" s="26" t="s">
        <v>53</v>
      </c>
      <c r="B25" s="27" t="s">
        <v>52</v>
      </c>
      <c r="C25" s="26">
        <v>23131.285</v>
      </c>
      <c r="D25" s="28"/>
      <c r="E25" s="29">
        <f t="shared" si="0"/>
        <v>-19938.995519668249</v>
      </c>
      <c r="F25" s="29">
        <f t="shared" si="1"/>
        <v>-19939</v>
      </c>
      <c r="G25" s="29">
        <f t="shared" si="2"/>
        <v>4.3528000023798086E-3</v>
      </c>
      <c r="H25" s="29"/>
      <c r="I25" s="29"/>
      <c r="J25" s="29"/>
      <c r="K25" s="29"/>
      <c r="L25" s="29"/>
      <c r="N25" s="29"/>
      <c r="O25" s="29"/>
      <c r="P25" s="29">
        <f t="shared" si="3"/>
        <v>4.3528000023798086E-3</v>
      </c>
      <c r="Q25" s="29">
        <f t="shared" ca="1" si="4"/>
        <v>0.25655743282552396</v>
      </c>
      <c r="R25" s="29"/>
      <c r="S25" s="83">
        <f t="shared" si="5"/>
        <v>8112.7849999999999</v>
      </c>
    </row>
    <row r="26" spans="1:21" x14ac:dyDescent="0.2">
      <c r="A26" s="26" t="s">
        <v>53</v>
      </c>
      <c r="B26" s="27" t="s">
        <v>52</v>
      </c>
      <c r="C26" s="26">
        <v>23261.471000000001</v>
      </c>
      <c r="D26" s="28"/>
      <c r="E26" s="29">
        <f t="shared" si="0"/>
        <v>-19804.995228170832</v>
      </c>
      <c r="F26" s="29">
        <f t="shared" si="1"/>
        <v>-19805</v>
      </c>
      <c r="G26" s="29">
        <f t="shared" si="2"/>
        <v>4.6360000051208772E-3</v>
      </c>
      <c r="H26" s="29"/>
      <c r="I26" s="29"/>
      <c r="J26" s="29"/>
      <c r="K26" s="29"/>
      <c r="L26" s="29"/>
      <c r="N26" s="29"/>
      <c r="O26" s="29"/>
      <c r="P26" s="29">
        <f t="shared" si="3"/>
        <v>4.6360000051208772E-3</v>
      </c>
      <c r="Q26" s="29">
        <f t="shared" ca="1" si="4"/>
        <v>0.25524687083342179</v>
      </c>
      <c r="R26" s="29"/>
      <c r="S26" s="83">
        <f t="shared" si="5"/>
        <v>8242.9710000000014</v>
      </c>
    </row>
    <row r="27" spans="1:21" x14ac:dyDescent="0.2">
      <c r="A27" s="26" t="s">
        <v>53</v>
      </c>
      <c r="B27" s="27" t="s">
        <v>52</v>
      </c>
      <c r="C27" s="26">
        <v>23294.501</v>
      </c>
      <c r="D27" s="28"/>
      <c r="E27" s="29">
        <f t="shared" si="0"/>
        <v>-19770.997489334404</v>
      </c>
      <c r="F27" s="29">
        <f t="shared" si="1"/>
        <v>-19771</v>
      </c>
      <c r="G27" s="29">
        <f t="shared" si="2"/>
        <v>2.4392000050283968E-3</v>
      </c>
      <c r="H27" s="29"/>
      <c r="I27" s="29"/>
      <c r="J27" s="29"/>
      <c r="K27" s="29"/>
      <c r="L27" s="29"/>
      <c r="N27" s="29"/>
      <c r="O27" s="29"/>
      <c r="P27" s="29">
        <f t="shared" si="3"/>
        <v>2.4392000050283968E-3</v>
      </c>
      <c r="Q27" s="29">
        <f t="shared" ca="1" si="4"/>
        <v>0.25491434017870929</v>
      </c>
      <c r="R27" s="29"/>
      <c r="S27" s="83">
        <f t="shared" si="5"/>
        <v>8276.0010000000002</v>
      </c>
    </row>
    <row r="28" spans="1:21" x14ac:dyDescent="0.2">
      <c r="A28" s="26" t="s">
        <v>53</v>
      </c>
      <c r="B28" s="27" t="s">
        <v>52</v>
      </c>
      <c r="C28" s="26">
        <v>23296.447</v>
      </c>
      <c r="D28" s="28"/>
      <c r="E28" s="29">
        <f t="shared" si="0"/>
        <v>-19768.994473900686</v>
      </c>
      <c r="F28" s="29">
        <f t="shared" si="1"/>
        <v>-19769</v>
      </c>
      <c r="G28" s="29">
        <f t="shared" si="2"/>
        <v>5.3688000043621287E-3</v>
      </c>
      <c r="H28" s="29"/>
      <c r="I28" s="29"/>
      <c r="J28" s="29"/>
      <c r="K28" s="29"/>
      <c r="L28" s="29"/>
      <c r="N28" s="29"/>
      <c r="O28" s="29"/>
      <c r="P28" s="29">
        <f t="shared" si="3"/>
        <v>5.3688000043621287E-3</v>
      </c>
      <c r="Q28" s="29">
        <f t="shared" ca="1" si="4"/>
        <v>0.25489477955196149</v>
      </c>
      <c r="R28" s="29"/>
      <c r="S28" s="83">
        <f t="shared" si="5"/>
        <v>8277.9470000000001</v>
      </c>
    </row>
    <row r="29" spans="1:21" x14ac:dyDescent="0.2">
      <c r="A29" s="26" t="s">
        <v>53</v>
      </c>
      <c r="B29" s="27" t="s">
        <v>52</v>
      </c>
      <c r="C29" s="26">
        <v>23369.312999999998</v>
      </c>
      <c r="D29" s="28"/>
      <c r="E29" s="29">
        <f t="shared" si="0"/>
        <v>-19693.993588703732</v>
      </c>
      <c r="F29" s="29">
        <f t="shared" si="1"/>
        <v>-19694</v>
      </c>
      <c r="G29" s="29">
        <f t="shared" si="2"/>
        <v>6.2288000008265954E-3</v>
      </c>
      <c r="H29" s="29"/>
      <c r="I29" s="29"/>
      <c r="J29" s="29"/>
      <c r="K29" s="29"/>
      <c r="L29" s="29"/>
      <c r="N29" s="29"/>
      <c r="O29" s="29"/>
      <c r="P29" s="29">
        <f t="shared" si="3"/>
        <v>6.2288000008265954E-3</v>
      </c>
      <c r="Q29" s="29">
        <f t="shared" ca="1" si="4"/>
        <v>0.25416125604891926</v>
      </c>
      <c r="R29" s="29"/>
      <c r="S29" s="83">
        <f t="shared" si="5"/>
        <v>8350.8129999999983</v>
      </c>
    </row>
    <row r="30" spans="1:21" x14ac:dyDescent="0.2">
      <c r="A30" s="26" t="s">
        <v>54</v>
      </c>
      <c r="B30" s="27" t="s">
        <v>52</v>
      </c>
      <c r="C30" s="26">
        <v>23379.999</v>
      </c>
      <c r="D30" s="28"/>
      <c r="E30" s="29">
        <f t="shared" si="0"/>
        <v>-19682.99450189761</v>
      </c>
      <c r="F30" s="29">
        <f t="shared" si="1"/>
        <v>-19683</v>
      </c>
      <c r="G30" s="29">
        <f t="shared" si="2"/>
        <v>5.341600004612701E-3</v>
      </c>
      <c r="H30" s="29"/>
      <c r="I30" s="29"/>
      <c r="J30" s="29"/>
      <c r="K30" s="29"/>
      <c r="L30" s="29"/>
      <c r="N30" s="29"/>
      <c r="O30" s="29"/>
      <c r="P30" s="29">
        <f t="shared" si="3"/>
        <v>5.341600004612701E-3</v>
      </c>
      <c r="Q30" s="29">
        <f t="shared" ca="1" si="4"/>
        <v>0.25405367260180639</v>
      </c>
      <c r="R30" s="29"/>
      <c r="S30" s="83">
        <f t="shared" si="5"/>
        <v>8361.4989999999998</v>
      </c>
    </row>
    <row r="31" spans="1:21" x14ac:dyDescent="0.2">
      <c r="A31" s="26" t="s">
        <v>54</v>
      </c>
      <c r="B31" s="27" t="s">
        <v>52</v>
      </c>
      <c r="C31" s="26">
        <v>23380.969000000001</v>
      </c>
      <c r="D31" s="28"/>
      <c r="E31" s="29">
        <f t="shared" si="0"/>
        <v>-19681.996082077105</v>
      </c>
      <c r="F31" s="29">
        <f t="shared" si="1"/>
        <v>-19682</v>
      </c>
      <c r="G31" s="29">
        <f t="shared" si="2"/>
        <v>3.8064000036683865E-3</v>
      </c>
      <c r="H31" s="29"/>
      <c r="I31" s="29"/>
      <c r="J31" s="29"/>
      <c r="K31" s="29"/>
      <c r="L31" s="29"/>
      <c r="N31" s="29"/>
      <c r="O31" s="29"/>
      <c r="P31" s="29">
        <f t="shared" si="3"/>
        <v>3.8064000036683865E-3</v>
      </c>
      <c r="Q31" s="29">
        <f t="shared" ca="1" si="4"/>
        <v>0.25404389228843249</v>
      </c>
      <c r="R31" s="29"/>
      <c r="S31" s="83">
        <f t="shared" si="5"/>
        <v>8362.469000000001</v>
      </c>
    </row>
    <row r="32" spans="1:21" x14ac:dyDescent="0.2">
      <c r="A32" s="26" t="s">
        <v>54</v>
      </c>
      <c r="B32" s="27" t="s">
        <v>52</v>
      </c>
      <c r="C32" s="26">
        <v>23381.942999999999</v>
      </c>
      <c r="D32" s="28"/>
      <c r="E32" s="29">
        <f t="shared" si="0"/>
        <v>-19680.993545061465</v>
      </c>
      <c r="F32" s="29">
        <f t="shared" si="1"/>
        <v>-19681</v>
      </c>
      <c r="G32" s="29">
        <f t="shared" si="2"/>
        <v>6.2712000035389792E-3</v>
      </c>
      <c r="H32" s="29"/>
      <c r="I32" s="29"/>
      <c r="J32" s="29"/>
      <c r="K32" s="29"/>
      <c r="L32" s="29"/>
      <c r="N32" s="29"/>
      <c r="O32" s="29"/>
      <c r="P32" s="29">
        <f t="shared" si="3"/>
        <v>6.2712000035389792E-3</v>
      </c>
      <c r="Q32" s="29">
        <f t="shared" ca="1" si="4"/>
        <v>0.2540341119750586</v>
      </c>
      <c r="R32" s="29"/>
      <c r="S32" s="83">
        <f t="shared" si="5"/>
        <v>8363.4429999999993</v>
      </c>
    </row>
    <row r="33" spans="1:19" x14ac:dyDescent="0.2">
      <c r="A33" s="26" t="s">
        <v>55</v>
      </c>
      <c r="B33" s="27" t="s">
        <v>52</v>
      </c>
      <c r="C33" s="26">
        <v>23401.371999999999</v>
      </c>
      <c r="D33" s="28"/>
      <c r="E33" s="29">
        <f t="shared" si="0"/>
        <v>-19660.995298986592</v>
      </c>
      <c r="F33" s="29">
        <f t="shared" si="1"/>
        <v>-19661</v>
      </c>
      <c r="G33" s="29">
        <f t="shared" si="2"/>
        <v>4.5672000014747027E-3</v>
      </c>
      <c r="H33" s="29"/>
      <c r="I33" s="29"/>
      <c r="J33" s="29"/>
      <c r="K33" s="29"/>
      <c r="L33" s="29"/>
      <c r="N33" s="29"/>
      <c r="O33" s="29"/>
      <c r="P33" s="29">
        <f t="shared" si="3"/>
        <v>4.5672000014747027E-3</v>
      </c>
      <c r="Q33" s="29">
        <f t="shared" ca="1" si="4"/>
        <v>0.25383850570758065</v>
      </c>
      <c r="R33" s="29"/>
      <c r="S33" s="83">
        <f t="shared" si="5"/>
        <v>8382.8719999999994</v>
      </c>
    </row>
    <row r="34" spans="1:19" x14ac:dyDescent="0.2">
      <c r="A34" s="26" t="s">
        <v>56</v>
      </c>
      <c r="B34" s="27" t="s">
        <v>52</v>
      </c>
      <c r="C34" s="26">
        <v>23401.375</v>
      </c>
      <c r="D34" s="28"/>
      <c r="E34" s="29">
        <f t="shared" si="0"/>
        <v>-19660.992211090237</v>
      </c>
      <c r="F34" s="29">
        <f t="shared" si="1"/>
        <v>-19661</v>
      </c>
      <c r="G34" s="29">
        <f t="shared" si="2"/>
        <v>7.5672000020858832E-3</v>
      </c>
      <c r="H34" s="29"/>
      <c r="I34" s="29"/>
      <c r="J34" s="29"/>
      <c r="K34" s="29"/>
      <c r="L34" s="29"/>
      <c r="N34" s="29"/>
      <c r="O34" s="29"/>
      <c r="P34" s="29">
        <f t="shared" si="3"/>
        <v>7.5672000020858832E-3</v>
      </c>
      <c r="Q34" s="29">
        <f t="shared" ca="1" si="4"/>
        <v>0.25383850570758065</v>
      </c>
      <c r="R34" s="29"/>
      <c r="S34" s="83">
        <f t="shared" si="5"/>
        <v>8382.875</v>
      </c>
    </row>
    <row r="35" spans="1:19" x14ac:dyDescent="0.2">
      <c r="A35" s="26" t="s">
        <v>53</v>
      </c>
      <c r="B35" s="27" t="s">
        <v>52</v>
      </c>
      <c r="C35" s="26">
        <v>23438.292000000001</v>
      </c>
      <c r="D35" s="28"/>
      <c r="E35" s="29">
        <f t="shared" si="0"/>
        <v>-19622.99358788029</v>
      </c>
      <c r="F35" s="29">
        <f t="shared" si="1"/>
        <v>-19623</v>
      </c>
      <c r="G35" s="29">
        <f t="shared" si="2"/>
        <v>6.2296000032802112E-3</v>
      </c>
      <c r="H35" s="29"/>
      <c r="I35" s="29"/>
      <c r="J35" s="29"/>
      <c r="K35" s="29"/>
      <c r="L35" s="29"/>
      <c r="N35" s="29"/>
      <c r="O35" s="29"/>
      <c r="P35" s="29">
        <f t="shared" si="3"/>
        <v>6.2296000032802112E-3</v>
      </c>
      <c r="Q35" s="29">
        <f t="shared" ca="1" si="4"/>
        <v>0.25346685379937256</v>
      </c>
      <c r="R35" s="29"/>
      <c r="S35" s="83">
        <f t="shared" si="5"/>
        <v>8419.7920000000013</v>
      </c>
    </row>
    <row r="36" spans="1:19" x14ac:dyDescent="0.2">
      <c r="A36" s="26" t="s">
        <v>53</v>
      </c>
      <c r="B36" s="27" t="s">
        <v>52</v>
      </c>
      <c r="C36" s="26">
        <v>23439.263999999999</v>
      </c>
      <c r="D36" s="28"/>
      <c r="E36" s="29">
        <f t="shared" si="0"/>
        <v>-19621.993109462219</v>
      </c>
      <c r="F36" s="29">
        <f t="shared" si="1"/>
        <v>-19622</v>
      </c>
      <c r="G36" s="29">
        <f t="shared" si="2"/>
        <v>6.6944000027433503E-3</v>
      </c>
      <c r="H36" s="29"/>
      <c r="I36" s="29"/>
      <c r="J36" s="29"/>
      <c r="K36" s="29"/>
      <c r="L36" s="29"/>
      <c r="N36" s="29"/>
      <c r="O36" s="29"/>
      <c r="P36" s="29">
        <f t="shared" si="3"/>
        <v>6.6944000027433503E-3</v>
      </c>
      <c r="Q36" s="29">
        <f t="shared" ca="1" si="4"/>
        <v>0.25345707348599866</v>
      </c>
      <c r="R36" s="29"/>
      <c r="S36" s="83">
        <f t="shared" si="5"/>
        <v>8420.7639999999992</v>
      </c>
    </row>
    <row r="37" spans="1:19" x14ac:dyDescent="0.2">
      <c r="A37" s="26" t="s">
        <v>55</v>
      </c>
      <c r="B37" s="27" t="s">
        <v>52</v>
      </c>
      <c r="C37" s="26">
        <v>23473.261999999999</v>
      </c>
      <c r="D37" s="28"/>
      <c r="E37" s="29">
        <f t="shared" si="0"/>
        <v>-19586.999009402847</v>
      </c>
      <c r="F37" s="29">
        <f t="shared" si="1"/>
        <v>-19587</v>
      </c>
      <c r="G37" s="29">
        <f t="shared" si="2"/>
        <v>9.6240000129910186E-4</v>
      </c>
      <c r="H37" s="29"/>
      <c r="I37" s="29"/>
      <c r="J37" s="29"/>
      <c r="K37" s="29"/>
      <c r="L37" s="29"/>
      <c r="N37" s="29"/>
      <c r="O37" s="29"/>
      <c r="P37" s="29">
        <f t="shared" si="3"/>
        <v>9.6240000129910186E-4</v>
      </c>
      <c r="Q37" s="29">
        <f t="shared" ca="1" si="4"/>
        <v>0.25311476251791232</v>
      </c>
      <c r="R37" s="29"/>
      <c r="S37" s="83">
        <f t="shared" si="5"/>
        <v>8454.7619999999988</v>
      </c>
    </row>
    <row r="38" spans="1:19" x14ac:dyDescent="0.2">
      <c r="A38" s="26" t="s">
        <v>56</v>
      </c>
      <c r="B38" s="27" t="s">
        <v>52</v>
      </c>
      <c r="C38" s="26">
        <v>23473.262999999999</v>
      </c>
      <c r="D38" s="28"/>
      <c r="E38" s="29">
        <f t="shared" si="0"/>
        <v>-19586.997980104064</v>
      </c>
      <c r="F38" s="29">
        <f t="shared" si="1"/>
        <v>-19587</v>
      </c>
      <c r="G38" s="29">
        <f t="shared" si="2"/>
        <v>1.9624000015028287E-3</v>
      </c>
      <c r="H38" s="29"/>
      <c r="I38" s="29"/>
      <c r="J38" s="29"/>
      <c r="K38" s="29"/>
      <c r="L38" s="29"/>
      <c r="N38" s="29"/>
      <c r="O38" s="29"/>
      <c r="P38" s="29">
        <f t="shared" si="3"/>
        <v>1.9624000015028287E-3</v>
      </c>
      <c r="Q38" s="29">
        <f t="shared" ca="1" si="4"/>
        <v>0.25311476251791232</v>
      </c>
      <c r="R38" s="29"/>
      <c r="S38" s="83">
        <f t="shared" si="5"/>
        <v>8454.762999999999</v>
      </c>
    </row>
    <row r="39" spans="1:19" x14ac:dyDescent="0.2">
      <c r="A39" s="26" t="s">
        <v>53</v>
      </c>
      <c r="B39" s="27" t="s">
        <v>52</v>
      </c>
      <c r="C39" s="26">
        <v>23473.267</v>
      </c>
      <c r="D39" s="28"/>
      <c r="E39" s="29">
        <f t="shared" si="0"/>
        <v>-19586.993862908927</v>
      </c>
      <c r="F39" s="29">
        <f t="shared" si="1"/>
        <v>-19587</v>
      </c>
      <c r="G39" s="29">
        <f t="shared" si="2"/>
        <v>5.9624000023177359E-3</v>
      </c>
      <c r="H39" s="29"/>
      <c r="I39" s="29"/>
      <c r="J39" s="29"/>
      <c r="K39" s="29"/>
      <c r="L39" s="29"/>
      <c r="N39" s="29"/>
      <c r="O39" s="29"/>
      <c r="P39" s="29">
        <f t="shared" si="3"/>
        <v>5.9624000023177359E-3</v>
      </c>
      <c r="Q39" s="29">
        <f t="shared" ca="1" si="4"/>
        <v>0.25311476251791232</v>
      </c>
      <c r="R39" s="29"/>
      <c r="S39" s="83">
        <f t="shared" si="5"/>
        <v>8454.7669999999998</v>
      </c>
    </row>
    <row r="40" spans="1:19" x14ac:dyDescent="0.2">
      <c r="A40" s="26" t="s">
        <v>56</v>
      </c>
      <c r="B40" s="27" t="s">
        <v>52</v>
      </c>
      <c r="C40" s="26">
        <v>23672.432000000001</v>
      </c>
      <c r="D40" s="28"/>
      <c r="E40" s="29">
        <f t="shared" si="0"/>
        <v>-19381.993570588071</v>
      </c>
      <c r="F40" s="29">
        <f t="shared" si="1"/>
        <v>-19382</v>
      </c>
      <c r="G40" s="29">
        <f t="shared" si="2"/>
        <v>6.2464000038744416E-3</v>
      </c>
      <c r="H40" s="29"/>
      <c r="I40" s="29"/>
      <c r="J40" s="29"/>
      <c r="K40" s="29"/>
      <c r="L40" s="29"/>
      <c r="N40" s="29"/>
      <c r="O40" s="29"/>
      <c r="P40" s="29">
        <f t="shared" si="3"/>
        <v>6.2464000038744416E-3</v>
      </c>
      <c r="Q40" s="29">
        <f t="shared" ca="1" si="4"/>
        <v>0.25110979827626345</v>
      </c>
      <c r="R40" s="29"/>
      <c r="S40" s="83">
        <f t="shared" si="5"/>
        <v>8653.9320000000007</v>
      </c>
    </row>
    <row r="41" spans="1:19" x14ac:dyDescent="0.2">
      <c r="A41" s="26" t="s">
        <v>55</v>
      </c>
      <c r="B41" s="27" t="s">
        <v>52</v>
      </c>
      <c r="C41" s="26">
        <v>23672.433000000001</v>
      </c>
      <c r="D41" s="28"/>
      <c r="E41" s="29">
        <f t="shared" si="0"/>
        <v>-19381.992541289288</v>
      </c>
      <c r="F41" s="29">
        <f t="shared" si="1"/>
        <v>-19382</v>
      </c>
      <c r="G41" s="29">
        <f t="shared" si="2"/>
        <v>7.2464000040781684E-3</v>
      </c>
      <c r="H41" s="29"/>
      <c r="I41" s="29"/>
      <c r="J41" s="29"/>
      <c r="K41" s="29"/>
      <c r="L41" s="29"/>
      <c r="N41" s="29"/>
      <c r="O41" s="29"/>
      <c r="P41" s="29">
        <f t="shared" si="3"/>
        <v>7.2464000040781684E-3</v>
      </c>
      <c r="Q41" s="29">
        <f t="shared" ca="1" si="4"/>
        <v>0.25110979827626345</v>
      </c>
      <c r="R41" s="29"/>
      <c r="S41" s="83">
        <f t="shared" si="5"/>
        <v>8653.9330000000009</v>
      </c>
    </row>
    <row r="42" spans="1:19" x14ac:dyDescent="0.2">
      <c r="A42" s="26" t="s">
        <v>56</v>
      </c>
      <c r="B42" s="27" t="s">
        <v>52</v>
      </c>
      <c r="C42" s="26">
        <v>23672.436000000002</v>
      </c>
      <c r="D42" s="28"/>
      <c r="E42" s="29">
        <f t="shared" si="0"/>
        <v>-19381.989453392933</v>
      </c>
      <c r="F42" s="29">
        <f t="shared" si="1"/>
        <v>-19382</v>
      </c>
      <c r="G42" s="29">
        <f t="shared" si="2"/>
        <v>1.0246400004689349E-2</v>
      </c>
      <c r="H42" s="29"/>
      <c r="I42" s="29"/>
      <c r="J42" s="29"/>
      <c r="K42" s="29"/>
      <c r="L42" s="29"/>
      <c r="N42" s="29"/>
      <c r="O42" s="29"/>
      <c r="P42" s="29">
        <f t="shared" si="3"/>
        <v>1.0246400004689349E-2</v>
      </c>
      <c r="Q42" s="29">
        <f t="shared" ca="1" si="4"/>
        <v>0.25110979827626345</v>
      </c>
      <c r="R42" s="29"/>
      <c r="S42" s="83">
        <f t="shared" si="5"/>
        <v>8653.9360000000015</v>
      </c>
    </row>
    <row r="43" spans="1:19" x14ac:dyDescent="0.2">
      <c r="A43" s="26" t="s">
        <v>56</v>
      </c>
      <c r="B43" s="27" t="s">
        <v>52</v>
      </c>
      <c r="C43" s="26">
        <v>23672.436000000002</v>
      </c>
      <c r="D43" s="28"/>
      <c r="E43" s="29">
        <f t="shared" si="0"/>
        <v>-19381.989453392933</v>
      </c>
      <c r="F43" s="29">
        <f t="shared" si="1"/>
        <v>-19382</v>
      </c>
      <c r="G43" s="29">
        <f t="shared" si="2"/>
        <v>1.0246400004689349E-2</v>
      </c>
      <c r="H43" s="29"/>
      <c r="I43" s="29"/>
      <c r="J43" s="29"/>
      <c r="K43" s="29"/>
      <c r="L43" s="29"/>
      <c r="N43" s="29"/>
      <c r="O43" s="29"/>
      <c r="P43" s="29">
        <f t="shared" si="3"/>
        <v>1.0246400004689349E-2</v>
      </c>
      <c r="Q43" s="29">
        <f t="shared" ca="1" si="4"/>
        <v>0.25110979827626345</v>
      </c>
      <c r="R43" s="29"/>
      <c r="S43" s="83">
        <f t="shared" si="5"/>
        <v>8653.9360000000015</v>
      </c>
    </row>
    <row r="44" spans="1:19" x14ac:dyDescent="0.2">
      <c r="A44" s="26" t="s">
        <v>55</v>
      </c>
      <c r="B44" s="27" t="s">
        <v>52</v>
      </c>
      <c r="C44" s="26">
        <v>23676.312000000002</v>
      </c>
      <c r="D44" s="28"/>
      <c r="E44" s="29">
        <f t="shared" si="0"/>
        <v>-19377.999891306044</v>
      </c>
      <c r="F44" s="29">
        <f t="shared" si="1"/>
        <v>-19378</v>
      </c>
      <c r="G44" s="29">
        <f t="shared" si="2"/>
        <v>1.0560000373516232E-4</v>
      </c>
      <c r="H44" s="29"/>
      <c r="I44" s="29"/>
      <c r="J44" s="29"/>
      <c r="K44" s="29"/>
      <c r="L44" s="29"/>
      <c r="N44" s="29"/>
      <c r="O44" s="29"/>
      <c r="P44" s="29">
        <f t="shared" si="3"/>
        <v>1.0560000373516232E-4</v>
      </c>
      <c r="Q44" s="29">
        <f t="shared" ca="1" si="4"/>
        <v>0.25107067702276786</v>
      </c>
      <c r="R44" s="29"/>
      <c r="S44" s="83">
        <f t="shared" si="5"/>
        <v>8657.8120000000017</v>
      </c>
    </row>
    <row r="45" spans="1:19" x14ac:dyDescent="0.2">
      <c r="A45" s="26" t="s">
        <v>56</v>
      </c>
      <c r="B45" s="27" t="s">
        <v>52</v>
      </c>
      <c r="C45" s="26">
        <v>23676.317999999999</v>
      </c>
      <c r="D45" s="28"/>
      <c r="E45" s="29">
        <f t="shared" si="0"/>
        <v>-19377.993715513341</v>
      </c>
      <c r="F45" s="29">
        <f t="shared" si="1"/>
        <v>-19378</v>
      </c>
      <c r="G45" s="29">
        <f t="shared" si="2"/>
        <v>6.1056000013195444E-3</v>
      </c>
      <c r="H45" s="29"/>
      <c r="I45" s="29"/>
      <c r="J45" s="29"/>
      <c r="K45" s="29"/>
      <c r="L45" s="29"/>
      <c r="N45" s="29"/>
      <c r="O45" s="29"/>
      <c r="P45" s="29">
        <f t="shared" si="3"/>
        <v>6.1056000013195444E-3</v>
      </c>
      <c r="Q45" s="29">
        <f t="shared" ca="1" si="4"/>
        <v>0.25107067702276786</v>
      </c>
      <c r="R45" s="29"/>
      <c r="S45" s="83">
        <f t="shared" si="5"/>
        <v>8657.8179999999993</v>
      </c>
    </row>
    <row r="46" spans="1:19" x14ac:dyDescent="0.2">
      <c r="A46" s="26" t="s">
        <v>56</v>
      </c>
      <c r="B46" s="27" t="s">
        <v>52</v>
      </c>
      <c r="C46" s="26">
        <v>23676.317999999999</v>
      </c>
      <c r="D46" s="28"/>
      <c r="E46" s="29">
        <f t="shared" si="0"/>
        <v>-19377.993715513341</v>
      </c>
      <c r="F46" s="29">
        <f t="shared" si="1"/>
        <v>-19378</v>
      </c>
      <c r="G46" s="29">
        <f t="shared" si="2"/>
        <v>6.1056000013195444E-3</v>
      </c>
      <c r="H46" s="29"/>
      <c r="I46" s="29"/>
      <c r="J46" s="29"/>
      <c r="K46" s="29"/>
      <c r="L46" s="29"/>
      <c r="N46" s="29"/>
      <c r="O46" s="29"/>
      <c r="P46" s="29">
        <f t="shared" si="3"/>
        <v>6.1056000013195444E-3</v>
      </c>
      <c r="Q46" s="29">
        <f t="shared" ca="1" si="4"/>
        <v>0.25107067702276786</v>
      </c>
      <c r="R46" s="29"/>
      <c r="S46" s="83">
        <f t="shared" si="5"/>
        <v>8657.8179999999993</v>
      </c>
    </row>
    <row r="47" spans="1:19" x14ac:dyDescent="0.2">
      <c r="A47" s="26" t="s">
        <v>56</v>
      </c>
      <c r="B47" s="27" t="s">
        <v>52</v>
      </c>
      <c r="C47" s="26">
        <v>23676.319</v>
      </c>
      <c r="D47" s="28"/>
      <c r="E47" s="29">
        <f t="shared" si="0"/>
        <v>-19377.992686214558</v>
      </c>
      <c r="F47" s="29">
        <f t="shared" si="1"/>
        <v>-19378</v>
      </c>
      <c r="G47" s="29">
        <f t="shared" si="2"/>
        <v>7.1056000015232712E-3</v>
      </c>
      <c r="H47" s="29"/>
      <c r="I47" s="29"/>
      <c r="J47" s="29"/>
      <c r="K47" s="29"/>
      <c r="L47" s="29"/>
      <c r="N47" s="29"/>
      <c r="O47" s="29"/>
      <c r="P47" s="29">
        <f t="shared" si="3"/>
        <v>7.1056000015232712E-3</v>
      </c>
      <c r="Q47" s="29">
        <f t="shared" ca="1" si="4"/>
        <v>0.25107067702276786</v>
      </c>
      <c r="R47" s="29"/>
      <c r="S47" s="83">
        <f t="shared" si="5"/>
        <v>8657.8189999999995</v>
      </c>
    </row>
    <row r="48" spans="1:19" x14ac:dyDescent="0.2">
      <c r="A48" s="26" t="s">
        <v>54</v>
      </c>
      <c r="B48" s="27" t="s">
        <v>52</v>
      </c>
      <c r="C48" s="26">
        <v>23685.062999999998</v>
      </c>
      <c r="D48" s="28"/>
      <c r="E48" s="29">
        <f t="shared" si="0"/>
        <v>-19368.992497647021</v>
      </c>
      <c r="F48" s="29">
        <f t="shared" si="1"/>
        <v>-19369</v>
      </c>
      <c r="G48" s="29">
        <f t="shared" si="2"/>
        <v>7.2888000031525735E-3</v>
      </c>
      <c r="H48" s="29"/>
      <c r="I48" s="29"/>
      <c r="J48" s="29"/>
      <c r="K48" s="29"/>
      <c r="L48" s="29"/>
      <c r="N48" s="29"/>
      <c r="O48" s="29"/>
      <c r="P48" s="29">
        <f t="shared" si="3"/>
        <v>7.2888000031525735E-3</v>
      </c>
      <c r="Q48" s="29">
        <f t="shared" ca="1" si="4"/>
        <v>0.25098265420240279</v>
      </c>
      <c r="R48" s="29"/>
      <c r="S48" s="83">
        <f t="shared" si="5"/>
        <v>8666.5629999999983</v>
      </c>
    </row>
    <row r="49" spans="1:19" x14ac:dyDescent="0.2">
      <c r="A49" s="26" t="s">
        <v>57</v>
      </c>
      <c r="B49" s="27" t="s">
        <v>52</v>
      </c>
      <c r="C49" s="26">
        <v>23732.6646</v>
      </c>
      <c r="D49" s="28"/>
      <c r="E49" s="29">
        <f t="shared" si="0"/>
        <v>-19319.996228649252</v>
      </c>
      <c r="F49" s="29">
        <f t="shared" si="1"/>
        <v>-19320</v>
      </c>
      <c r="G49" s="29">
        <f t="shared" si="2"/>
        <v>3.6640000034822151E-3</v>
      </c>
      <c r="H49" s="29"/>
      <c r="I49" s="29"/>
      <c r="J49" s="29"/>
      <c r="K49" s="29"/>
      <c r="L49" s="29"/>
      <c r="N49" s="29"/>
      <c r="O49" s="29"/>
      <c r="P49" s="29">
        <f t="shared" si="3"/>
        <v>3.6640000034822151E-3</v>
      </c>
      <c r="Q49" s="29">
        <f t="shared" ca="1" si="4"/>
        <v>0.25050341884708183</v>
      </c>
      <c r="R49" s="29"/>
      <c r="S49" s="83">
        <f t="shared" si="5"/>
        <v>8714.1646000000001</v>
      </c>
    </row>
    <row r="50" spans="1:19" x14ac:dyDescent="0.2">
      <c r="A50" s="26" t="s">
        <v>57</v>
      </c>
      <c r="B50" s="27" t="s">
        <v>52</v>
      </c>
      <c r="C50" s="26">
        <v>23733.6368</v>
      </c>
      <c r="D50" s="28"/>
      <c r="E50" s="29">
        <f t="shared" si="0"/>
        <v>-19318.995544371421</v>
      </c>
      <c r="F50" s="29">
        <f t="shared" si="1"/>
        <v>-19319</v>
      </c>
      <c r="G50" s="29">
        <f t="shared" si="2"/>
        <v>4.328800001530908E-3</v>
      </c>
      <c r="H50" s="29"/>
      <c r="I50" s="29"/>
      <c r="J50" s="29"/>
      <c r="K50" s="29"/>
      <c r="L50" s="29"/>
      <c r="N50" s="29"/>
      <c r="O50" s="29"/>
      <c r="P50" s="29">
        <f t="shared" si="3"/>
        <v>4.328800001530908E-3</v>
      </c>
      <c r="Q50" s="29">
        <f t="shared" ca="1" si="4"/>
        <v>0.25049363853370793</v>
      </c>
      <c r="R50" s="29"/>
      <c r="S50" s="83">
        <f t="shared" si="5"/>
        <v>8715.1368000000002</v>
      </c>
    </row>
    <row r="51" spans="1:19" x14ac:dyDescent="0.2">
      <c r="A51" s="26" t="s">
        <v>58</v>
      </c>
      <c r="B51" s="27" t="s">
        <v>52</v>
      </c>
      <c r="C51" s="26">
        <v>23737.522000000001</v>
      </c>
      <c r="D51" s="28"/>
      <c r="E51" s="29">
        <f t="shared" si="0"/>
        <v>-19314.996512735717</v>
      </c>
      <c r="F51" s="29">
        <f t="shared" si="1"/>
        <v>-19315</v>
      </c>
      <c r="G51" s="29">
        <f t="shared" si="2"/>
        <v>3.3880000046337955E-3</v>
      </c>
      <c r="H51" s="29"/>
      <c r="I51" s="29"/>
      <c r="J51" s="29"/>
      <c r="K51" s="29"/>
      <c r="L51" s="29"/>
      <c r="N51" s="29"/>
      <c r="O51" s="29"/>
      <c r="P51" s="29">
        <f t="shared" si="3"/>
        <v>3.3880000046337955E-3</v>
      </c>
      <c r="Q51" s="29">
        <f t="shared" ca="1" si="4"/>
        <v>0.25045451728021234</v>
      </c>
      <c r="R51" s="29"/>
      <c r="S51" s="83">
        <f t="shared" si="5"/>
        <v>8719.0220000000008</v>
      </c>
    </row>
    <row r="52" spans="1:19" x14ac:dyDescent="0.2">
      <c r="A52" s="26" t="s">
        <v>58</v>
      </c>
      <c r="B52" s="27" t="s">
        <v>52</v>
      </c>
      <c r="C52" s="26">
        <v>23765.698</v>
      </c>
      <c r="D52" s="28"/>
      <c r="E52" s="29">
        <f t="shared" si="0"/>
        <v>-19285.994990196956</v>
      </c>
      <c r="F52" s="29">
        <f t="shared" si="1"/>
        <v>-19286</v>
      </c>
      <c r="G52" s="29">
        <f t="shared" si="2"/>
        <v>4.8672000048100017E-3</v>
      </c>
      <c r="H52" s="29"/>
      <c r="I52" s="29"/>
      <c r="J52" s="29"/>
      <c r="K52" s="29"/>
      <c r="L52" s="29"/>
      <c r="N52" s="29"/>
      <c r="O52" s="29"/>
      <c r="P52" s="29">
        <f t="shared" si="3"/>
        <v>4.8672000048100017E-3</v>
      </c>
      <c r="Q52" s="29">
        <f t="shared" ca="1" si="4"/>
        <v>0.25017088819236932</v>
      </c>
      <c r="R52" s="29"/>
      <c r="S52" s="83">
        <f t="shared" si="5"/>
        <v>8747.1980000000003</v>
      </c>
    </row>
    <row r="53" spans="1:19" x14ac:dyDescent="0.2">
      <c r="A53" s="26" t="s">
        <v>59</v>
      </c>
      <c r="B53" s="27" t="s">
        <v>52</v>
      </c>
      <c r="C53" s="26">
        <v>24011.491999999998</v>
      </c>
      <c r="D53" s="28"/>
      <c r="E53" s="29">
        <f t="shared" si="0"/>
        <v>-19032.999524875679</v>
      </c>
      <c r="F53" s="29">
        <f t="shared" si="1"/>
        <v>-19033</v>
      </c>
      <c r="G53" s="29">
        <f t="shared" si="2"/>
        <v>4.6160000056261197E-4</v>
      </c>
      <c r="H53" s="29"/>
      <c r="I53" s="29"/>
      <c r="J53" s="29"/>
      <c r="K53" s="29"/>
      <c r="L53" s="29"/>
      <c r="N53" s="29"/>
      <c r="O53" s="29"/>
      <c r="P53" s="29">
        <f t="shared" si="3"/>
        <v>4.6160000056261197E-4</v>
      </c>
      <c r="Q53" s="29">
        <f t="shared" ca="1" si="4"/>
        <v>0.24769646890877345</v>
      </c>
      <c r="R53" s="29"/>
      <c r="S53" s="83">
        <f t="shared" si="5"/>
        <v>8992.9919999999984</v>
      </c>
    </row>
    <row r="54" spans="1:19" x14ac:dyDescent="0.2">
      <c r="A54" s="26" t="s">
        <v>59</v>
      </c>
      <c r="B54" s="27" t="s">
        <v>52</v>
      </c>
      <c r="C54" s="26">
        <v>24012.466</v>
      </c>
      <c r="D54" s="28"/>
      <c r="E54" s="29">
        <f t="shared" si="0"/>
        <v>-19031.996987860035</v>
      </c>
      <c r="F54" s="29">
        <f t="shared" si="1"/>
        <v>-19032</v>
      </c>
      <c r="G54" s="29">
        <f t="shared" si="2"/>
        <v>2.9264000040711835E-3</v>
      </c>
      <c r="H54" s="29"/>
      <c r="I54" s="29"/>
      <c r="J54" s="29"/>
      <c r="K54" s="29"/>
      <c r="L54" s="29"/>
      <c r="N54" s="29"/>
      <c r="O54" s="29"/>
      <c r="P54" s="29">
        <f t="shared" si="3"/>
        <v>2.9264000040711835E-3</v>
      </c>
      <c r="Q54" s="29">
        <f t="shared" ca="1" si="4"/>
        <v>0.24768668859539955</v>
      </c>
      <c r="R54" s="29"/>
      <c r="S54" s="83">
        <f t="shared" si="5"/>
        <v>8993.9660000000003</v>
      </c>
    </row>
    <row r="55" spans="1:19" x14ac:dyDescent="0.2">
      <c r="A55" s="26" t="s">
        <v>60</v>
      </c>
      <c r="B55" s="27" t="s">
        <v>52</v>
      </c>
      <c r="C55" s="26">
        <v>24012.468000000001</v>
      </c>
      <c r="D55" s="28"/>
      <c r="E55" s="29">
        <f t="shared" si="0"/>
        <v>-19031.994929262466</v>
      </c>
      <c r="F55" s="29">
        <f t="shared" si="1"/>
        <v>-19032</v>
      </c>
      <c r="G55" s="29">
        <f t="shared" si="2"/>
        <v>4.9264000044786371E-3</v>
      </c>
      <c r="H55" s="29"/>
      <c r="I55" s="29"/>
      <c r="J55" s="29"/>
      <c r="K55" s="29"/>
      <c r="L55" s="29"/>
      <c r="N55" s="29"/>
      <c r="O55" s="29"/>
      <c r="P55" s="29">
        <f t="shared" si="3"/>
        <v>4.9264000044786371E-3</v>
      </c>
      <c r="Q55" s="29">
        <f t="shared" ca="1" si="4"/>
        <v>0.24768668859539955</v>
      </c>
      <c r="R55" s="29"/>
      <c r="S55" s="83">
        <f t="shared" si="5"/>
        <v>8993.9680000000008</v>
      </c>
    </row>
    <row r="56" spans="1:19" x14ac:dyDescent="0.2">
      <c r="A56" s="26" t="s">
        <v>59</v>
      </c>
      <c r="B56" s="27" t="s">
        <v>52</v>
      </c>
      <c r="C56" s="26">
        <v>24048.415000000001</v>
      </c>
      <c r="D56" s="28"/>
      <c r="E56" s="29">
        <f t="shared" si="0"/>
        <v>-18994.994725873028</v>
      </c>
      <c r="F56" s="29">
        <f t="shared" si="1"/>
        <v>-18995</v>
      </c>
      <c r="G56" s="29">
        <f t="shared" si="2"/>
        <v>5.1240000029793009E-3</v>
      </c>
      <c r="H56" s="29"/>
      <c r="I56" s="29"/>
      <c r="J56" s="29"/>
      <c r="K56" s="29"/>
      <c r="L56" s="29"/>
      <c r="N56" s="29"/>
      <c r="O56" s="29"/>
      <c r="P56" s="29">
        <f t="shared" si="3"/>
        <v>5.1240000029793009E-3</v>
      </c>
      <c r="Q56" s="29">
        <f t="shared" ca="1" si="4"/>
        <v>0.24732481700056536</v>
      </c>
      <c r="R56" s="29"/>
      <c r="S56" s="83">
        <f t="shared" si="5"/>
        <v>9029.9150000000009</v>
      </c>
    </row>
    <row r="57" spans="1:19" x14ac:dyDescent="0.2">
      <c r="A57" s="26" t="s">
        <v>59</v>
      </c>
      <c r="B57" s="27" t="s">
        <v>52</v>
      </c>
      <c r="C57" s="26">
        <v>24114.476999999999</v>
      </c>
      <c r="D57" s="28"/>
      <c r="E57" s="29">
        <f t="shared" si="0"/>
        <v>-18926.997189602596</v>
      </c>
      <c r="F57" s="29">
        <f t="shared" si="1"/>
        <v>-18927</v>
      </c>
      <c r="G57" s="29">
        <f t="shared" si="2"/>
        <v>2.7304000032017939E-3</v>
      </c>
      <c r="H57" s="29"/>
      <c r="I57" s="29"/>
      <c r="J57" s="29"/>
      <c r="K57" s="29"/>
      <c r="L57" s="29"/>
      <c r="N57" s="29"/>
      <c r="O57" s="29"/>
      <c r="P57" s="29">
        <f t="shared" si="3"/>
        <v>2.7304000032017939E-3</v>
      </c>
      <c r="Q57" s="29">
        <f t="shared" ca="1" si="4"/>
        <v>0.24665975569114038</v>
      </c>
      <c r="R57" s="29"/>
      <c r="S57" s="83">
        <f t="shared" si="5"/>
        <v>9095.976999999999</v>
      </c>
    </row>
    <row r="58" spans="1:19" x14ac:dyDescent="0.2">
      <c r="A58" s="26" t="s">
        <v>57</v>
      </c>
      <c r="B58" s="27" t="s">
        <v>52</v>
      </c>
      <c r="C58" s="26">
        <v>24114.4774</v>
      </c>
      <c r="D58" s="28"/>
      <c r="E58" s="29">
        <f t="shared" si="0"/>
        <v>-18926.996777883083</v>
      </c>
      <c r="F58" s="29">
        <f t="shared" si="1"/>
        <v>-18927</v>
      </c>
      <c r="G58" s="29">
        <f t="shared" si="2"/>
        <v>3.1304000040108804E-3</v>
      </c>
      <c r="H58" s="29"/>
      <c r="I58" s="29"/>
      <c r="J58" s="29"/>
      <c r="K58" s="29"/>
      <c r="L58" s="29"/>
      <c r="N58" s="29"/>
      <c r="O58" s="29"/>
      <c r="P58" s="29">
        <f t="shared" si="3"/>
        <v>3.1304000040108804E-3</v>
      </c>
      <c r="Q58" s="29">
        <f t="shared" ca="1" si="4"/>
        <v>0.24665975569114038</v>
      </c>
      <c r="R58" s="29"/>
      <c r="S58" s="83">
        <f t="shared" si="5"/>
        <v>9095.9773999999998</v>
      </c>
    </row>
    <row r="59" spans="1:19" x14ac:dyDescent="0.2">
      <c r="A59" s="26" t="s">
        <v>61</v>
      </c>
      <c r="B59" s="27" t="s">
        <v>52</v>
      </c>
      <c r="C59" s="26">
        <v>24186.368699999999</v>
      </c>
      <c r="D59" s="28"/>
      <c r="E59" s="29">
        <f t="shared" si="0"/>
        <v>-18852.999150210922</v>
      </c>
      <c r="F59" s="29">
        <f t="shared" si="1"/>
        <v>-18853</v>
      </c>
      <c r="G59" s="29">
        <f t="shared" si="2"/>
        <v>8.2560000373632647E-4</v>
      </c>
      <c r="H59" s="29"/>
      <c r="I59" s="29"/>
      <c r="J59" s="29"/>
      <c r="K59" s="29"/>
      <c r="L59" s="29"/>
      <c r="N59" s="29"/>
      <c r="O59" s="29"/>
      <c r="P59" s="29">
        <f t="shared" si="3"/>
        <v>8.2560000373632647E-4</v>
      </c>
      <c r="Q59" s="29">
        <f t="shared" ca="1" si="4"/>
        <v>0.24593601250147201</v>
      </c>
      <c r="R59" s="29"/>
      <c r="S59" s="83">
        <f t="shared" si="5"/>
        <v>9167.8686999999991</v>
      </c>
    </row>
    <row r="60" spans="1:19" x14ac:dyDescent="0.2">
      <c r="A60" s="26" t="s">
        <v>61</v>
      </c>
      <c r="B60" s="27" t="s">
        <v>52</v>
      </c>
      <c r="C60" s="26">
        <v>24220.366900000001</v>
      </c>
      <c r="D60" s="28"/>
      <c r="E60" s="29">
        <f t="shared" si="0"/>
        <v>-18818.004844291794</v>
      </c>
      <c r="F60" s="29">
        <f t="shared" si="1"/>
        <v>-18818</v>
      </c>
      <c r="G60" s="29">
        <f t="shared" si="2"/>
        <v>-4.7063999954843894E-3</v>
      </c>
      <c r="H60" s="29"/>
      <c r="I60" s="29"/>
      <c r="J60" s="29"/>
      <c r="K60" s="29"/>
      <c r="L60" s="29"/>
      <c r="N60" s="29"/>
      <c r="O60" s="29"/>
      <c r="P60" s="29">
        <f t="shared" si="3"/>
        <v>-4.7063999954843894E-3</v>
      </c>
      <c r="Q60" s="29">
        <f t="shared" ca="1" si="4"/>
        <v>0.24559370153338564</v>
      </c>
      <c r="R60" s="29"/>
      <c r="S60" s="83">
        <f t="shared" si="5"/>
        <v>9201.8669000000009</v>
      </c>
    </row>
    <row r="61" spans="1:19" x14ac:dyDescent="0.2">
      <c r="A61" s="26" t="s">
        <v>61</v>
      </c>
      <c r="B61" s="27" t="s">
        <v>52</v>
      </c>
      <c r="C61" s="26">
        <v>24222.316800000001</v>
      </c>
      <c r="D61" s="28"/>
      <c r="E61" s="29">
        <f t="shared" si="0"/>
        <v>-18815.997814592818</v>
      </c>
      <c r="F61" s="29">
        <f t="shared" si="1"/>
        <v>-18816</v>
      </c>
      <c r="G61" s="29">
        <f t="shared" si="2"/>
        <v>2.1232000035524834E-3</v>
      </c>
      <c r="H61" s="29"/>
      <c r="I61" s="29"/>
      <c r="J61" s="29"/>
      <c r="K61" s="29"/>
      <c r="L61" s="29"/>
      <c r="N61" s="29"/>
      <c r="O61" s="29"/>
      <c r="P61" s="29">
        <f t="shared" si="3"/>
        <v>2.1232000035524834E-3</v>
      </c>
      <c r="Q61" s="29">
        <f t="shared" ca="1" si="4"/>
        <v>0.24557414090663784</v>
      </c>
      <c r="R61" s="29"/>
      <c r="S61" s="83">
        <f t="shared" si="5"/>
        <v>9203.8168000000005</v>
      </c>
    </row>
    <row r="62" spans="1:19" x14ac:dyDescent="0.2">
      <c r="A62" s="26" t="s">
        <v>55</v>
      </c>
      <c r="B62" s="27" t="s">
        <v>52</v>
      </c>
      <c r="C62" s="26">
        <v>24353.477999999999</v>
      </c>
      <c r="D62" s="28"/>
      <c r="E62" s="29">
        <f t="shared" si="0"/>
        <v>-18680.993750921221</v>
      </c>
      <c r="F62" s="29">
        <f t="shared" si="1"/>
        <v>-18681</v>
      </c>
      <c r="G62" s="29">
        <f t="shared" si="2"/>
        <v>6.0712000013154466E-3</v>
      </c>
      <c r="H62" s="29"/>
      <c r="I62" s="29"/>
      <c r="J62" s="29"/>
      <c r="K62" s="29"/>
      <c r="L62" s="29"/>
      <c r="N62" s="29"/>
      <c r="O62" s="29"/>
      <c r="P62" s="29">
        <f t="shared" si="3"/>
        <v>6.0712000013154466E-3</v>
      </c>
      <c r="Q62" s="29">
        <f t="shared" ca="1" si="4"/>
        <v>0.24425379860116175</v>
      </c>
      <c r="R62" s="29"/>
      <c r="S62" s="83">
        <f t="shared" si="5"/>
        <v>9334.9779999999992</v>
      </c>
    </row>
    <row r="63" spans="1:19" x14ac:dyDescent="0.2">
      <c r="A63" s="26" t="s">
        <v>60</v>
      </c>
      <c r="B63" s="27" t="s">
        <v>52</v>
      </c>
      <c r="C63" s="26">
        <v>24354.446</v>
      </c>
      <c r="D63" s="28"/>
      <c r="E63" s="29">
        <f t="shared" si="0"/>
        <v>-18679.997389698281</v>
      </c>
      <c r="F63" s="29">
        <f t="shared" si="1"/>
        <v>-18680</v>
      </c>
      <c r="G63" s="29">
        <f t="shared" si="2"/>
        <v>2.5360000036016572E-3</v>
      </c>
      <c r="H63" s="29"/>
      <c r="I63" s="29"/>
      <c r="J63" s="29"/>
      <c r="K63" s="29"/>
      <c r="L63" s="29"/>
      <c r="N63" s="29"/>
      <c r="O63" s="29"/>
      <c r="P63" s="29">
        <f t="shared" si="3"/>
        <v>2.5360000036016572E-3</v>
      </c>
      <c r="Q63" s="29">
        <f t="shared" ca="1" si="4"/>
        <v>0.24424401828778786</v>
      </c>
      <c r="R63" s="29"/>
      <c r="S63" s="83">
        <f t="shared" si="5"/>
        <v>9335.9459999999999</v>
      </c>
    </row>
    <row r="64" spans="1:19" x14ac:dyDescent="0.2">
      <c r="A64" s="26" t="s">
        <v>55</v>
      </c>
      <c r="B64" s="27" t="s">
        <v>52</v>
      </c>
      <c r="C64" s="26">
        <v>24354.449000000001</v>
      </c>
      <c r="D64" s="28"/>
      <c r="E64" s="29">
        <f t="shared" si="0"/>
        <v>-18679.994301801929</v>
      </c>
      <c r="F64" s="29">
        <f t="shared" si="1"/>
        <v>-18680</v>
      </c>
      <c r="G64" s="29">
        <f t="shared" si="2"/>
        <v>5.5360000042128377E-3</v>
      </c>
      <c r="H64" s="29"/>
      <c r="I64" s="29"/>
      <c r="J64" s="29"/>
      <c r="K64" s="29"/>
      <c r="L64" s="29"/>
      <c r="N64" s="29"/>
      <c r="O64" s="29"/>
      <c r="P64" s="29">
        <f t="shared" si="3"/>
        <v>5.5360000042128377E-3</v>
      </c>
      <c r="Q64" s="29">
        <f t="shared" ca="1" si="4"/>
        <v>0.24424401828778786</v>
      </c>
      <c r="R64" s="29"/>
      <c r="S64" s="83">
        <f t="shared" si="5"/>
        <v>9335.9490000000005</v>
      </c>
    </row>
    <row r="65" spans="1:19" x14ac:dyDescent="0.2">
      <c r="A65" s="26" t="s">
        <v>55</v>
      </c>
      <c r="B65" s="27" t="s">
        <v>52</v>
      </c>
      <c r="C65" s="26">
        <v>24385.531999999999</v>
      </c>
      <c r="D65" s="28"/>
      <c r="E65" s="29">
        <f t="shared" si="0"/>
        <v>-18648.000607697999</v>
      </c>
      <c r="F65" s="29">
        <f t="shared" si="1"/>
        <v>-18648</v>
      </c>
      <c r="G65" s="29">
        <f t="shared" si="2"/>
        <v>-5.9039999905508012E-4</v>
      </c>
      <c r="H65" s="29"/>
      <c r="I65" s="29"/>
      <c r="J65" s="29"/>
      <c r="K65" s="29"/>
      <c r="L65" s="29"/>
      <c r="N65" s="29"/>
      <c r="O65" s="29"/>
      <c r="P65" s="29">
        <f t="shared" si="3"/>
        <v>-5.9039999905508012E-4</v>
      </c>
      <c r="Q65" s="29">
        <f t="shared" ca="1" si="4"/>
        <v>0.24393104825982317</v>
      </c>
      <c r="R65" s="29"/>
      <c r="S65" s="83">
        <f t="shared" si="5"/>
        <v>9367.0319999999992</v>
      </c>
    </row>
    <row r="66" spans="1:19" x14ac:dyDescent="0.2">
      <c r="A66" s="26" t="s">
        <v>60</v>
      </c>
      <c r="B66" s="27" t="s">
        <v>52</v>
      </c>
      <c r="C66" s="26">
        <v>24385.535</v>
      </c>
      <c r="D66" s="28"/>
      <c r="E66" s="29">
        <f t="shared" si="0"/>
        <v>-18647.997519801647</v>
      </c>
      <c r="F66" s="29">
        <f t="shared" si="1"/>
        <v>-18648</v>
      </c>
      <c r="G66" s="29">
        <f t="shared" si="2"/>
        <v>2.4096000015561003E-3</v>
      </c>
      <c r="H66" s="29"/>
      <c r="I66" s="29"/>
      <c r="J66" s="29"/>
      <c r="K66" s="29"/>
      <c r="L66" s="29"/>
      <c r="N66" s="29"/>
      <c r="O66" s="29"/>
      <c r="P66" s="29">
        <f t="shared" si="3"/>
        <v>2.4096000015561003E-3</v>
      </c>
      <c r="Q66" s="29">
        <f t="shared" ca="1" si="4"/>
        <v>0.24393104825982317</v>
      </c>
      <c r="R66" s="29"/>
      <c r="S66" s="83">
        <f t="shared" si="5"/>
        <v>9367.0349999999999</v>
      </c>
    </row>
    <row r="67" spans="1:19" x14ac:dyDescent="0.2">
      <c r="A67" s="26" t="s">
        <v>55</v>
      </c>
      <c r="B67" s="27" t="s">
        <v>52</v>
      </c>
      <c r="C67" s="26">
        <v>24386.503000000001</v>
      </c>
      <c r="D67" s="28"/>
      <c r="E67" s="29">
        <f t="shared" si="0"/>
        <v>-18647.001158578707</v>
      </c>
      <c r="F67" s="29">
        <f t="shared" si="1"/>
        <v>-18647</v>
      </c>
      <c r="G67" s="29">
        <f t="shared" si="2"/>
        <v>-1.125599996157689E-3</v>
      </c>
      <c r="H67" s="29"/>
      <c r="I67" s="29"/>
      <c r="J67" s="29"/>
      <c r="K67" s="29"/>
      <c r="L67" s="29"/>
      <c r="N67" s="29"/>
      <c r="O67" s="29"/>
      <c r="P67" s="29">
        <f t="shared" si="3"/>
        <v>-1.125599996157689E-3</v>
      </c>
      <c r="Q67" s="29">
        <f t="shared" ca="1" si="4"/>
        <v>0.24392126794644928</v>
      </c>
      <c r="R67" s="29"/>
      <c r="S67" s="83">
        <f t="shared" si="5"/>
        <v>9368.0030000000006</v>
      </c>
    </row>
    <row r="68" spans="1:19" x14ac:dyDescent="0.2">
      <c r="A68" s="26" t="s">
        <v>60</v>
      </c>
      <c r="B68" s="27" t="s">
        <v>52</v>
      </c>
      <c r="C68" s="26">
        <v>24386.504000000001</v>
      </c>
      <c r="D68" s="28"/>
      <c r="E68" s="29">
        <f t="shared" si="0"/>
        <v>-18647.000129279924</v>
      </c>
      <c r="F68" s="29">
        <f t="shared" si="1"/>
        <v>-18647</v>
      </c>
      <c r="G68" s="29">
        <f t="shared" si="2"/>
        <v>-1.2559999595396221E-4</v>
      </c>
      <c r="H68" s="29"/>
      <c r="I68" s="29"/>
      <c r="J68" s="29"/>
      <c r="K68" s="29"/>
      <c r="L68" s="29"/>
      <c r="N68" s="29"/>
      <c r="O68" s="29"/>
      <c r="P68" s="29">
        <f t="shared" si="3"/>
        <v>-1.2559999595396221E-4</v>
      </c>
      <c r="Q68" s="29">
        <f t="shared" ca="1" si="4"/>
        <v>0.24392126794644928</v>
      </c>
      <c r="R68" s="29"/>
      <c r="S68" s="83">
        <f t="shared" si="5"/>
        <v>9368.0040000000008</v>
      </c>
    </row>
    <row r="69" spans="1:19" x14ac:dyDescent="0.2">
      <c r="A69" s="26" t="s">
        <v>60</v>
      </c>
      <c r="B69" s="27" t="s">
        <v>52</v>
      </c>
      <c r="C69" s="26">
        <v>24388.448</v>
      </c>
      <c r="D69" s="28"/>
      <c r="E69" s="29">
        <f t="shared" si="0"/>
        <v>-18644.999172443775</v>
      </c>
      <c r="F69" s="29">
        <f t="shared" si="1"/>
        <v>-18645</v>
      </c>
      <c r="G69" s="29">
        <f t="shared" si="2"/>
        <v>8.04000002972316E-4</v>
      </c>
      <c r="H69" s="29"/>
      <c r="I69" s="29"/>
      <c r="J69" s="29"/>
      <c r="K69" s="29"/>
      <c r="L69" s="29"/>
      <c r="N69" s="29"/>
      <c r="O69" s="29"/>
      <c r="P69" s="29">
        <f t="shared" si="3"/>
        <v>8.04000002972316E-4</v>
      </c>
      <c r="Q69" s="29">
        <f t="shared" ca="1" si="4"/>
        <v>0.24390170731970148</v>
      </c>
      <c r="R69" s="29"/>
      <c r="S69" s="83">
        <f t="shared" si="5"/>
        <v>9369.9480000000003</v>
      </c>
    </row>
    <row r="70" spans="1:19" x14ac:dyDescent="0.2">
      <c r="A70" s="26" t="s">
        <v>59</v>
      </c>
      <c r="B70" s="27" t="s">
        <v>52</v>
      </c>
      <c r="C70" s="26">
        <v>24388.45</v>
      </c>
      <c r="D70" s="28"/>
      <c r="E70" s="29">
        <f t="shared" si="0"/>
        <v>-18644.997113846206</v>
      </c>
      <c r="F70" s="29">
        <f t="shared" si="1"/>
        <v>-18645</v>
      </c>
      <c r="G70" s="29">
        <f t="shared" si="2"/>
        <v>2.8040000033797696E-3</v>
      </c>
      <c r="H70" s="29"/>
      <c r="I70" s="29"/>
      <c r="J70" s="29"/>
      <c r="K70" s="29"/>
      <c r="L70" s="29"/>
      <c r="N70" s="29"/>
      <c r="O70" s="29"/>
      <c r="P70" s="29">
        <f t="shared" si="3"/>
        <v>2.8040000033797696E-3</v>
      </c>
      <c r="Q70" s="29">
        <f t="shared" ca="1" si="4"/>
        <v>0.24390170731970148</v>
      </c>
      <c r="R70" s="29"/>
      <c r="S70" s="83">
        <f t="shared" si="5"/>
        <v>9369.9500000000007</v>
      </c>
    </row>
    <row r="71" spans="1:19" x14ac:dyDescent="0.2">
      <c r="A71" s="26" t="s">
        <v>62</v>
      </c>
      <c r="B71" s="27" t="s">
        <v>52</v>
      </c>
      <c r="C71" s="26">
        <v>24422.451000000001</v>
      </c>
      <c r="D71" s="28"/>
      <c r="E71" s="29">
        <f t="shared" si="0"/>
        <v>-18609.999925890483</v>
      </c>
      <c r="F71" s="29">
        <f t="shared" si="1"/>
        <v>-18610</v>
      </c>
      <c r="G71" s="29">
        <f t="shared" si="2"/>
        <v>7.200000254670158E-5</v>
      </c>
      <c r="H71" s="29"/>
      <c r="I71" s="29"/>
      <c r="J71" s="29"/>
      <c r="K71" s="29"/>
      <c r="L71" s="29"/>
      <c r="N71" s="29"/>
      <c r="O71" s="29"/>
      <c r="P71" s="29">
        <f t="shared" si="3"/>
        <v>7.200000254670158E-5</v>
      </c>
      <c r="Q71" s="29">
        <f t="shared" ca="1" si="4"/>
        <v>0.24355939635161508</v>
      </c>
      <c r="R71" s="29"/>
      <c r="S71" s="83">
        <f t="shared" si="5"/>
        <v>9403.9510000000009</v>
      </c>
    </row>
    <row r="72" spans="1:19" x14ac:dyDescent="0.2">
      <c r="A72" s="26" t="s">
        <v>62</v>
      </c>
      <c r="B72" s="27" t="s">
        <v>52</v>
      </c>
      <c r="C72" s="26">
        <v>24423.421399999999</v>
      </c>
      <c r="D72" s="28"/>
      <c r="E72" s="29">
        <f t="shared" si="0"/>
        <v>-18609.001094350464</v>
      </c>
      <c r="F72" s="29">
        <f t="shared" si="1"/>
        <v>-18609</v>
      </c>
      <c r="G72" s="29">
        <f t="shared" si="2"/>
        <v>-1.0631999975885265E-3</v>
      </c>
      <c r="H72" s="29"/>
      <c r="I72" s="29"/>
      <c r="J72" s="29"/>
      <c r="K72" s="29"/>
      <c r="L72" s="29"/>
      <c r="N72" s="29"/>
      <c r="O72" s="29"/>
      <c r="P72" s="29">
        <f t="shared" si="3"/>
        <v>-1.0631999975885265E-3</v>
      </c>
      <c r="Q72" s="29">
        <f t="shared" ca="1" si="4"/>
        <v>0.24354961603824118</v>
      </c>
      <c r="R72" s="29"/>
      <c r="S72" s="83">
        <f t="shared" si="5"/>
        <v>9404.9213999999993</v>
      </c>
    </row>
    <row r="73" spans="1:19" x14ac:dyDescent="0.2">
      <c r="A73" s="26" t="s">
        <v>63</v>
      </c>
      <c r="B73" s="27" t="s">
        <v>52</v>
      </c>
      <c r="C73" s="26">
        <v>24428.284</v>
      </c>
      <c r="D73" s="28"/>
      <c r="E73" s="29">
        <f t="shared" si="0"/>
        <v>-18603.996026083252</v>
      </c>
      <c r="F73" s="29">
        <f t="shared" si="1"/>
        <v>-18604</v>
      </c>
      <c r="G73" s="29">
        <f t="shared" si="2"/>
        <v>3.8608000031672418E-3</v>
      </c>
      <c r="H73" s="29"/>
      <c r="I73" s="29"/>
      <c r="J73" s="29"/>
      <c r="K73" s="29"/>
      <c r="L73" s="29"/>
      <c r="N73" s="29"/>
      <c r="O73" s="29"/>
      <c r="P73" s="29">
        <f t="shared" si="3"/>
        <v>3.8608000031672418E-3</v>
      </c>
      <c r="Q73" s="29">
        <f t="shared" ca="1" si="4"/>
        <v>0.2435007144713717</v>
      </c>
      <c r="R73" s="29"/>
      <c r="S73" s="83">
        <f t="shared" si="5"/>
        <v>9409.7839999999997</v>
      </c>
    </row>
    <row r="74" spans="1:19" x14ac:dyDescent="0.2">
      <c r="A74" s="26" t="s">
        <v>62</v>
      </c>
      <c r="B74" s="27" t="s">
        <v>52</v>
      </c>
      <c r="C74" s="26">
        <v>24454.515299999999</v>
      </c>
      <c r="D74" s="28"/>
      <c r="E74" s="29">
        <f t="shared" si="0"/>
        <v>-18576.99618088979</v>
      </c>
      <c r="F74" s="29">
        <f t="shared" si="1"/>
        <v>-18577</v>
      </c>
      <c r="G74" s="29">
        <f t="shared" si="2"/>
        <v>3.7104000039107632E-3</v>
      </c>
      <c r="H74" s="29"/>
      <c r="I74" s="29"/>
      <c r="J74" s="29"/>
      <c r="K74" s="29"/>
      <c r="L74" s="29"/>
      <c r="N74" s="29"/>
      <c r="O74" s="29"/>
      <c r="P74" s="29">
        <f t="shared" si="3"/>
        <v>3.7104000039107632E-3</v>
      </c>
      <c r="Q74" s="29">
        <f t="shared" ca="1" si="4"/>
        <v>0.2432366460102765</v>
      </c>
      <c r="R74" s="29"/>
      <c r="S74" s="83">
        <f t="shared" si="5"/>
        <v>9436.0152999999991</v>
      </c>
    </row>
    <row r="75" spans="1:19" x14ac:dyDescent="0.2">
      <c r="A75" s="26" t="s">
        <v>59</v>
      </c>
      <c r="B75" s="27" t="s">
        <v>52</v>
      </c>
      <c r="C75" s="26">
        <v>24457.431</v>
      </c>
      <c r="D75" s="28"/>
      <c r="E75" s="29">
        <f t="shared" si="0"/>
        <v>-18573.995054425199</v>
      </c>
      <c r="F75" s="29">
        <f t="shared" si="1"/>
        <v>-18574</v>
      </c>
      <c r="G75" s="29">
        <f t="shared" si="2"/>
        <v>4.8048000026028603E-3</v>
      </c>
      <c r="H75" s="29"/>
      <c r="I75" s="29"/>
      <c r="J75" s="29"/>
      <c r="K75" s="29"/>
      <c r="L75" s="29"/>
      <c r="N75" s="29"/>
      <c r="O75" s="29"/>
      <c r="P75" s="29">
        <f t="shared" si="3"/>
        <v>4.8048000026028603E-3</v>
      </c>
      <c r="Q75" s="29">
        <f t="shared" ca="1" si="4"/>
        <v>0.24320730507015481</v>
      </c>
      <c r="R75" s="29"/>
      <c r="S75" s="83">
        <f t="shared" si="5"/>
        <v>9438.9310000000005</v>
      </c>
    </row>
    <row r="76" spans="1:19" x14ac:dyDescent="0.2">
      <c r="A76" s="26" t="s">
        <v>59</v>
      </c>
      <c r="B76" s="27" t="s">
        <v>52</v>
      </c>
      <c r="C76" s="26">
        <v>24488.514999999999</v>
      </c>
      <c r="D76" s="28"/>
      <c r="E76" s="29">
        <f t="shared" si="0"/>
        <v>-18542.000331022486</v>
      </c>
      <c r="F76" s="29">
        <f t="shared" si="1"/>
        <v>-18542</v>
      </c>
      <c r="G76" s="29">
        <f t="shared" si="2"/>
        <v>-3.2159999682335183E-4</v>
      </c>
      <c r="H76" s="29"/>
      <c r="I76" s="29"/>
      <c r="J76" s="29"/>
      <c r="K76" s="29"/>
      <c r="L76" s="29"/>
      <c r="N76" s="29"/>
      <c r="O76" s="29"/>
      <c r="P76" s="29">
        <f t="shared" si="3"/>
        <v>-3.2159999682335183E-4</v>
      </c>
      <c r="Q76" s="29">
        <f t="shared" ca="1" si="4"/>
        <v>0.2428943350421901</v>
      </c>
      <c r="R76" s="29"/>
      <c r="S76" s="83">
        <f t="shared" si="5"/>
        <v>9470.0149999999994</v>
      </c>
    </row>
    <row r="77" spans="1:19" x14ac:dyDescent="0.2">
      <c r="A77" s="26" t="s">
        <v>59</v>
      </c>
      <c r="B77" s="27" t="s">
        <v>52</v>
      </c>
      <c r="C77" s="26">
        <v>24490.462</v>
      </c>
      <c r="D77" s="28"/>
      <c r="E77" s="29">
        <f t="shared" si="0"/>
        <v>-18539.996286289985</v>
      </c>
      <c r="F77" s="29">
        <f t="shared" si="1"/>
        <v>-18540</v>
      </c>
      <c r="G77" s="29">
        <f t="shared" si="2"/>
        <v>3.6080000027141068E-3</v>
      </c>
      <c r="H77" s="29"/>
      <c r="I77" s="29"/>
      <c r="J77" s="29"/>
      <c r="K77" s="29"/>
      <c r="L77" s="29"/>
      <c r="N77" s="29"/>
      <c r="O77" s="29"/>
      <c r="P77" s="29">
        <f t="shared" si="3"/>
        <v>3.6080000027141068E-3</v>
      </c>
      <c r="Q77" s="29">
        <f t="shared" ca="1" si="4"/>
        <v>0.24287477441544231</v>
      </c>
      <c r="R77" s="29"/>
      <c r="S77" s="83">
        <f t="shared" si="5"/>
        <v>9471.9619999999995</v>
      </c>
    </row>
    <row r="78" spans="1:19" x14ac:dyDescent="0.2">
      <c r="A78" s="26" t="s">
        <v>62</v>
      </c>
      <c r="B78" s="27" t="s">
        <v>52</v>
      </c>
      <c r="C78" s="26">
        <v>24491.4316</v>
      </c>
      <c r="D78" s="28"/>
      <c r="E78" s="29">
        <f t="shared" si="0"/>
        <v>-18538.998278188992</v>
      </c>
      <c r="F78" s="29">
        <f t="shared" si="1"/>
        <v>-18539</v>
      </c>
      <c r="G78" s="29">
        <f t="shared" si="2"/>
        <v>1.6728000045986846E-3</v>
      </c>
      <c r="H78" s="29"/>
      <c r="I78" s="29"/>
      <c r="J78" s="29"/>
      <c r="K78" s="29"/>
      <c r="L78" s="29"/>
      <c r="N78" s="29"/>
      <c r="O78" s="29"/>
      <c r="P78" s="29">
        <f t="shared" si="3"/>
        <v>1.6728000045986846E-3</v>
      </c>
      <c r="Q78" s="29">
        <f t="shared" ca="1" si="4"/>
        <v>0.24286499410206841</v>
      </c>
      <c r="R78" s="29"/>
      <c r="S78" s="83">
        <f t="shared" si="5"/>
        <v>9472.9315999999999</v>
      </c>
    </row>
    <row r="79" spans="1:19" x14ac:dyDescent="0.2">
      <c r="A79" s="26" t="s">
        <v>55</v>
      </c>
      <c r="B79" s="27" t="s">
        <v>52</v>
      </c>
      <c r="C79" s="26">
        <v>24526.404999999999</v>
      </c>
      <c r="D79" s="28"/>
      <c r="E79" s="29">
        <f t="shared" si="0"/>
        <v>-18503.000200095681</v>
      </c>
      <c r="F79" s="29">
        <f t="shared" si="1"/>
        <v>-18503</v>
      </c>
      <c r="G79" s="29">
        <f t="shared" si="2"/>
        <v>-1.9439999960013665E-4</v>
      </c>
      <c r="H79" s="29"/>
      <c r="I79" s="29"/>
      <c r="J79" s="29"/>
      <c r="K79" s="29"/>
      <c r="L79" s="29"/>
      <c r="N79" s="29"/>
      <c r="O79" s="29"/>
      <c r="P79" s="29">
        <f t="shared" si="3"/>
        <v>-1.9439999960013665E-4</v>
      </c>
      <c r="Q79" s="29">
        <f t="shared" ca="1" si="4"/>
        <v>0.24251290282060814</v>
      </c>
      <c r="R79" s="29"/>
      <c r="S79" s="83">
        <f t="shared" si="5"/>
        <v>9507.9049999999988</v>
      </c>
    </row>
    <row r="80" spans="1:19" x14ac:dyDescent="0.2">
      <c r="A80" s="26" t="s">
        <v>62</v>
      </c>
      <c r="B80" s="27" t="s">
        <v>52</v>
      </c>
      <c r="C80" s="26">
        <v>24526.408599999999</v>
      </c>
      <c r="D80" s="28"/>
      <c r="E80" s="29">
        <f t="shared" si="0"/>
        <v>-18502.99649462006</v>
      </c>
      <c r="F80" s="29">
        <f t="shared" si="1"/>
        <v>-18503</v>
      </c>
      <c r="G80" s="29">
        <f t="shared" si="2"/>
        <v>3.4056000004056841E-3</v>
      </c>
      <c r="H80" s="29"/>
      <c r="I80" s="29"/>
      <c r="J80" s="29"/>
      <c r="K80" s="29"/>
      <c r="L80" s="29"/>
      <c r="N80" s="29"/>
      <c r="O80" s="29"/>
      <c r="P80" s="29">
        <f t="shared" si="3"/>
        <v>3.4056000004056841E-3</v>
      </c>
      <c r="Q80" s="29">
        <f t="shared" ca="1" si="4"/>
        <v>0.24251290282060814</v>
      </c>
      <c r="R80" s="29"/>
      <c r="S80" s="83">
        <f t="shared" si="5"/>
        <v>9507.9085999999988</v>
      </c>
    </row>
    <row r="81" spans="1:19" x14ac:dyDescent="0.2">
      <c r="A81" s="26" t="s">
        <v>62</v>
      </c>
      <c r="B81" s="27" t="s">
        <v>52</v>
      </c>
      <c r="C81" s="26">
        <v>24527.376499999998</v>
      </c>
      <c r="D81" s="28"/>
      <c r="E81" s="29">
        <f t="shared" si="0"/>
        <v>-18502.000236327</v>
      </c>
      <c r="F81" s="29">
        <f t="shared" si="1"/>
        <v>-18502</v>
      </c>
      <c r="G81" s="29">
        <f t="shared" si="2"/>
        <v>-2.2959999841987155E-4</v>
      </c>
      <c r="H81" s="29"/>
      <c r="I81" s="29"/>
      <c r="J81" s="29"/>
      <c r="K81" s="29"/>
      <c r="L81" s="29"/>
      <c r="N81" s="29"/>
      <c r="O81" s="29"/>
      <c r="P81" s="29">
        <f t="shared" si="3"/>
        <v>-2.2959999841987155E-4</v>
      </c>
      <c r="Q81" s="29">
        <f t="shared" ca="1" si="4"/>
        <v>0.24250312250723424</v>
      </c>
      <c r="R81" s="29"/>
      <c r="S81" s="83">
        <f t="shared" si="5"/>
        <v>9508.8764999999985</v>
      </c>
    </row>
    <row r="82" spans="1:19" x14ac:dyDescent="0.2">
      <c r="A82" s="26" t="s">
        <v>60</v>
      </c>
      <c r="B82" s="27" t="s">
        <v>52</v>
      </c>
      <c r="C82" s="26">
        <v>24535.148000000001</v>
      </c>
      <c r="D82" s="28"/>
      <c r="E82" s="29">
        <f t="shared" si="0"/>
        <v>-18494.001040826926</v>
      </c>
      <c r="F82" s="29">
        <f t="shared" si="1"/>
        <v>-18494</v>
      </c>
      <c r="G82" s="29">
        <f t="shared" si="2"/>
        <v>-1.0111999945365824E-3</v>
      </c>
      <c r="H82" s="29"/>
      <c r="I82" s="29"/>
      <c r="J82" s="29"/>
      <c r="K82" s="29"/>
      <c r="L82" s="29"/>
      <c r="N82" s="29"/>
      <c r="O82" s="29"/>
      <c r="P82" s="29">
        <f t="shared" si="3"/>
        <v>-1.0111999945365824E-3</v>
      </c>
      <c r="Q82" s="29">
        <f t="shared" ca="1" si="4"/>
        <v>0.24242488000024306</v>
      </c>
      <c r="R82" s="29"/>
      <c r="S82" s="83">
        <f t="shared" si="5"/>
        <v>9516.648000000001</v>
      </c>
    </row>
    <row r="83" spans="1:19" x14ac:dyDescent="0.2">
      <c r="A83" s="26" t="s">
        <v>62</v>
      </c>
      <c r="B83" s="27" t="s">
        <v>52</v>
      </c>
      <c r="C83" s="26">
        <v>24596.353899999998</v>
      </c>
      <c r="D83" s="28"/>
      <c r="E83" s="29">
        <f t="shared" si="0"/>
        <v>-18431.001882381614</v>
      </c>
      <c r="F83" s="29">
        <f t="shared" si="1"/>
        <v>-18431</v>
      </c>
      <c r="G83" s="29">
        <f t="shared" si="2"/>
        <v>-1.8287999992026016E-3</v>
      </c>
      <c r="H83" s="29"/>
      <c r="I83" s="29"/>
      <c r="J83" s="29"/>
      <c r="K83" s="29"/>
      <c r="L83" s="29"/>
      <c r="N83" s="29"/>
      <c r="O83" s="29"/>
      <c r="P83" s="29">
        <f t="shared" si="3"/>
        <v>-1.8287999992026016E-3</v>
      </c>
      <c r="Q83" s="29">
        <f t="shared" ca="1" si="4"/>
        <v>0.24180872025768757</v>
      </c>
      <c r="R83" s="29"/>
      <c r="S83" s="83">
        <f t="shared" si="5"/>
        <v>9577.8538999999982</v>
      </c>
    </row>
    <row r="84" spans="1:19" x14ac:dyDescent="0.2">
      <c r="A84" s="26" t="s">
        <v>62</v>
      </c>
      <c r="B84" s="27" t="s">
        <v>52</v>
      </c>
      <c r="C84" s="26">
        <v>24597.325000000001</v>
      </c>
      <c r="D84" s="28"/>
      <c r="E84" s="29">
        <f t="shared" si="0"/>
        <v>-18430.002330332441</v>
      </c>
      <c r="F84" s="29">
        <f t="shared" si="1"/>
        <v>-18430</v>
      </c>
      <c r="G84" s="29">
        <f t="shared" si="2"/>
        <v>-2.2639999951934442E-3</v>
      </c>
      <c r="H84" s="29"/>
      <c r="I84" s="29"/>
      <c r="J84" s="29"/>
      <c r="K84" s="29"/>
      <c r="L84" s="29"/>
      <c r="N84" s="29"/>
      <c r="O84" s="29"/>
      <c r="P84" s="29">
        <f t="shared" si="3"/>
        <v>-2.2639999951934442E-3</v>
      </c>
      <c r="Q84" s="29">
        <f t="shared" ca="1" si="4"/>
        <v>0.24179893994431367</v>
      </c>
      <c r="R84" s="29"/>
      <c r="S84" s="83">
        <f t="shared" si="5"/>
        <v>9578.8250000000007</v>
      </c>
    </row>
    <row r="85" spans="1:19" x14ac:dyDescent="0.2">
      <c r="A85" s="26" t="s">
        <v>62</v>
      </c>
      <c r="B85" s="27" t="s">
        <v>52</v>
      </c>
      <c r="C85" s="26">
        <v>24598.2997</v>
      </c>
      <c r="D85" s="28"/>
      <c r="E85" s="29">
        <f t="shared" ref="E85:E148" si="6">(C85-C$7)/C$8</f>
        <v>-18428.999072807652</v>
      </c>
      <c r="F85" s="29">
        <f t="shared" ref="F85:F148" si="7">ROUND(2*E85,0)/2</f>
        <v>-18429</v>
      </c>
      <c r="G85" s="29">
        <f t="shared" ref="G85:G148" si="8">C85-(C$7+C$8*F85)</f>
        <v>9.0080000154557638E-4</v>
      </c>
      <c r="H85" s="29"/>
      <c r="I85" s="29"/>
      <c r="J85" s="29"/>
      <c r="K85" s="29"/>
      <c r="L85" s="29"/>
      <c r="N85" s="29"/>
      <c r="O85" s="29"/>
      <c r="P85" s="29">
        <f t="shared" ref="P85:P148" si="9">G85</f>
        <v>9.0080000154557638E-4</v>
      </c>
      <c r="Q85" s="29">
        <f t="shared" ref="Q85:Q148" ca="1" si="10">+C$11+C$12*F85</f>
        <v>0.24178915963093978</v>
      </c>
      <c r="R85" s="29"/>
      <c r="S85" s="83">
        <f t="shared" ref="S85:S148" si="11">+C85-15018.5</f>
        <v>9579.7996999999996</v>
      </c>
    </row>
    <row r="86" spans="1:19" x14ac:dyDescent="0.2">
      <c r="A86" s="26" t="s">
        <v>62</v>
      </c>
      <c r="B86" s="27" t="s">
        <v>52</v>
      </c>
      <c r="C86" s="26">
        <v>24599.268899999999</v>
      </c>
      <c r="D86" s="28"/>
      <c r="E86" s="29">
        <f t="shared" si="6"/>
        <v>-18428.001476426172</v>
      </c>
      <c r="F86" s="29">
        <f t="shared" si="7"/>
        <v>-18428</v>
      </c>
      <c r="G86" s="29">
        <f t="shared" si="8"/>
        <v>-1.4343999973789323E-3</v>
      </c>
      <c r="H86" s="29"/>
      <c r="I86" s="29"/>
      <c r="J86" s="29"/>
      <c r="K86" s="29"/>
      <c r="L86" s="29"/>
      <c r="N86" s="29"/>
      <c r="O86" s="29"/>
      <c r="P86" s="29">
        <f t="shared" si="9"/>
        <v>-1.4343999973789323E-3</v>
      </c>
      <c r="Q86" s="29">
        <f t="shared" ca="1" si="10"/>
        <v>0.24177937931756588</v>
      </c>
      <c r="R86" s="29"/>
      <c r="S86" s="83">
        <f t="shared" si="11"/>
        <v>9580.7688999999991</v>
      </c>
    </row>
    <row r="87" spans="1:19" x14ac:dyDescent="0.2">
      <c r="A87" s="26" t="s">
        <v>55</v>
      </c>
      <c r="B87" s="27" t="s">
        <v>52</v>
      </c>
      <c r="C87" s="26">
        <v>24727.517</v>
      </c>
      <c r="D87" s="28"/>
      <c r="E87" s="29">
        <f t="shared" si="6"/>
        <v>-18295.995863042324</v>
      </c>
      <c r="F87" s="29">
        <f t="shared" si="7"/>
        <v>-18296</v>
      </c>
      <c r="G87" s="29">
        <f t="shared" si="8"/>
        <v>4.0192000014940277E-3</v>
      </c>
      <c r="H87" s="29"/>
      <c r="I87" s="29"/>
      <c r="J87" s="29"/>
      <c r="K87" s="29"/>
      <c r="L87" s="29"/>
      <c r="N87" s="29"/>
      <c r="O87" s="29"/>
      <c r="P87" s="29">
        <f t="shared" si="9"/>
        <v>4.0192000014940277E-3</v>
      </c>
      <c r="Q87" s="29">
        <f t="shared" ca="1" si="10"/>
        <v>0.24048837795221148</v>
      </c>
      <c r="R87" s="29"/>
      <c r="S87" s="83">
        <f t="shared" si="11"/>
        <v>9709.0169999999998</v>
      </c>
    </row>
    <row r="88" spans="1:19" x14ac:dyDescent="0.2">
      <c r="A88" s="26" t="s">
        <v>55</v>
      </c>
      <c r="B88" s="27" t="s">
        <v>52</v>
      </c>
      <c r="C88" s="26">
        <v>24729.456999999999</v>
      </c>
      <c r="D88" s="28"/>
      <c r="E88" s="29">
        <f t="shared" si="6"/>
        <v>-18293.999023401313</v>
      </c>
      <c r="F88" s="29">
        <f t="shared" si="7"/>
        <v>-18294</v>
      </c>
      <c r="G88" s="29">
        <f t="shared" si="8"/>
        <v>9.4880000324337743E-4</v>
      </c>
      <c r="H88" s="29"/>
      <c r="I88" s="29"/>
      <c r="J88" s="29"/>
      <c r="K88" s="29"/>
      <c r="L88" s="29"/>
      <c r="N88" s="29"/>
      <c r="O88" s="29"/>
      <c r="P88" s="29">
        <f t="shared" si="9"/>
        <v>9.4880000324337743E-4</v>
      </c>
      <c r="Q88" s="29">
        <f t="shared" ca="1" si="10"/>
        <v>0.24046881732546369</v>
      </c>
      <c r="R88" s="29"/>
      <c r="S88" s="83">
        <f t="shared" si="11"/>
        <v>9710.9569999999985</v>
      </c>
    </row>
    <row r="89" spans="1:19" x14ac:dyDescent="0.2">
      <c r="A89" s="26" t="s">
        <v>55</v>
      </c>
      <c r="B89" s="27" t="s">
        <v>52</v>
      </c>
      <c r="C89" s="26">
        <v>24730.427</v>
      </c>
      <c r="D89" s="28"/>
      <c r="E89" s="29">
        <f t="shared" si="6"/>
        <v>-18293.000603580804</v>
      </c>
      <c r="F89" s="29">
        <f t="shared" si="7"/>
        <v>-18293</v>
      </c>
      <c r="G89" s="29">
        <f t="shared" si="8"/>
        <v>-5.8639999770093709E-4</v>
      </c>
      <c r="H89" s="29"/>
      <c r="I89" s="29"/>
      <c r="J89" s="29"/>
      <c r="K89" s="29"/>
      <c r="L89" s="29"/>
      <c r="N89" s="29"/>
      <c r="O89" s="29"/>
      <c r="P89" s="29">
        <f t="shared" si="9"/>
        <v>-5.8639999770093709E-4</v>
      </c>
      <c r="Q89" s="29">
        <f t="shared" ca="1" si="10"/>
        <v>0.24045903701208979</v>
      </c>
      <c r="R89" s="29"/>
      <c r="S89" s="83">
        <f t="shared" si="11"/>
        <v>9711.9269999999997</v>
      </c>
    </row>
    <row r="90" spans="1:19" x14ac:dyDescent="0.2">
      <c r="A90" s="26" t="s">
        <v>55</v>
      </c>
      <c r="B90" s="27" t="s">
        <v>52</v>
      </c>
      <c r="C90" s="26">
        <v>24732.376</v>
      </c>
      <c r="D90" s="28"/>
      <c r="E90" s="29">
        <f t="shared" si="6"/>
        <v>-18290.994500250734</v>
      </c>
      <c r="F90" s="29">
        <f t="shared" si="7"/>
        <v>-18291</v>
      </c>
      <c r="G90" s="29">
        <f t="shared" si="8"/>
        <v>5.3432000022439752E-3</v>
      </c>
      <c r="H90" s="29"/>
      <c r="I90" s="29"/>
      <c r="J90" s="29"/>
      <c r="K90" s="29"/>
      <c r="L90" s="29"/>
      <c r="N90" s="29"/>
      <c r="O90" s="29"/>
      <c r="P90" s="29">
        <f t="shared" si="9"/>
        <v>5.3432000022439752E-3</v>
      </c>
      <c r="Q90" s="29">
        <f t="shared" ca="1" si="10"/>
        <v>0.24043947638534199</v>
      </c>
      <c r="R90" s="29"/>
      <c r="S90" s="83">
        <f t="shared" si="11"/>
        <v>9713.8760000000002</v>
      </c>
    </row>
    <row r="91" spans="1:19" x14ac:dyDescent="0.2">
      <c r="A91" s="26" t="s">
        <v>60</v>
      </c>
      <c r="B91" s="27" t="s">
        <v>52</v>
      </c>
      <c r="C91" s="26">
        <v>24760.545999999998</v>
      </c>
      <c r="D91" s="28"/>
      <c r="E91" s="29">
        <f t="shared" si="6"/>
        <v>-18261.999153504679</v>
      </c>
      <c r="F91" s="29">
        <f t="shared" si="7"/>
        <v>-18262</v>
      </c>
      <c r="G91" s="29">
        <f t="shared" si="8"/>
        <v>8.2240000119782053E-4</v>
      </c>
      <c r="H91" s="29"/>
      <c r="I91" s="29"/>
      <c r="J91" s="29"/>
      <c r="K91" s="29"/>
      <c r="L91" s="29"/>
      <c r="N91" s="29"/>
      <c r="O91" s="29"/>
      <c r="P91" s="29">
        <f t="shared" si="9"/>
        <v>8.2240000119782053E-4</v>
      </c>
      <c r="Q91" s="29">
        <f t="shared" ca="1" si="10"/>
        <v>0.240155847297499</v>
      </c>
      <c r="R91" s="29"/>
      <c r="S91" s="83">
        <f t="shared" si="11"/>
        <v>9742.0459999999985</v>
      </c>
    </row>
    <row r="92" spans="1:19" x14ac:dyDescent="0.2">
      <c r="A92" s="26" t="s">
        <v>55</v>
      </c>
      <c r="B92" s="27" t="s">
        <v>52</v>
      </c>
      <c r="C92" s="26">
        <v>24760.546999999999</v>
      </c>
      <c r="D92" s="28"/>
      <c r="E92" s="29">
        <f t="shared" si="6"/>
        <v>-18261.998124205893</v>
      </c>
      <c r="F92" s="29">
        <f t="shared" si="7"/>
        <v>-18262</v>
      </c>
      <c r="G92" s="29">
        <f t="shared" si="8"/>
        <v>1.8224000014015473E-3</v>
      </c>
      <c r="H92" s="29"/>
      <c r="I92" s="29"/>
      <c r="J92" s="29"/>
      <c r="K92" s="29"/>
      <c r="L92" s="29"/>
      <c r="N92" s="29"/>
      <c r="O92" s="29"/>
      <c r="P92" s="29">
        <f t="shared" si="9"/>
        <v>1.8224000014015473E-3</v>
      </c>
      <c r="Q92" s="29">
        <f t="shared" ca="1" si="10"/>
        <v>0.240155847297499</v>
      </c>
      <c r="R92" s="29"/>
      <c r="S92" s="83">
        <f t="shared" si="11"/>
        <v>9742.0469999999987</v>
      </c>
    </row>
    <row r="93" spans="1:19" x14ac:dyDescent="0.2">
      <c r="A93" s="26" t="s">
        <v>60</v>
      </c>
      <c r="B93" s="27" t="s">
        <v>52</v>
      </c>
      <c r="C93" s="26">
        <v>24762.488000000001</v>
      </c>
      <c r="D93" s="28"/>
      <c r="E93" s="29">
        <f t="shared" si="6"/>
        <v>-18260.000255266095</v>
      </c>
      <c r="F93" s="29">
        <f t="shared" si="7"/>
        <v>-18260</v>
      </c>
      <c r="G93" s="29">
        <f t="shared" si="8"/>
        <v>-2.4799999664537609E-4</v>
      </c>
      <c r="H93" s="29"/>
      <c r="I93" s="29"/>
      <c r="J93" s="29"/>
      <c r="K93" s="29"/>
      <c r="L93" s="29"/>
      <c r="N93" s="29"/>
      <c r="O93" s="29"/>
      <c r="P93" s="29">
        <f t="shared" si="9"/>
        <v>-2.4799999664537609E-4</v>
      </c>
      <c r="Q93" s="29">
        <f t="shared" ca="1" si="10"/>
        <v>0.24013628667075121</v>
      </c>
      <c r="R93" s="29"/>
      <c r="S93" s="83">
        <f t="shared" si="11"/>
        <v>9743.9880000000012</v>
      </c>
    </row>
    <row r="94" spans="1:19" x14ac:dyDescent="0.2">
      <c r="A94" s="26" t="s">
        <v>55</v>
      </c>
      <c r="B94" s="27" t="s">
        <v>52</v>
      </c>
      <c r="C94" s="26">
        <v>24762.491999999998</v>
      </c>
      <c r="D94" s="28"/>
      <c r="E94" s="29">
        <f t="shared" si="6"/>
        <v>-18259.996138070961</v>
      </c>
      <c r="F94" s="29">
        <f t="shared" si="7"/>
        <v>-18260</v>
      </c>
      <c r="G94" s="29">
        <f t="shared" si="8"/>
        <v>3.7520000005315524E-3</v>
      </c>
      <c r="H94" s="29"/>
      <c r="I94" s="29"/>
      <c r="J94" s="29"/>
      <c r="K94" s="29"/>
      <c r="L94" s="29"/>
      <c r="N94" s="29"/>
      <c r="O94" s="29"/>
      <c r="P94" s="29">
        <f t="shared" si="9"/>
        <v>3.7520000005315524E-3</v>
      </c>
      <c r="Q94" s="29">
        <f t="shared" ca="1" si="10"/>
        <v>0.24013628667075121</v>
      </c>
      <c r="R94" s="29"/>
      <c r="S94" s="83">
        <f t="shared" si="11"/>
        <v>9743.9919999999984</v>
      </c>
    </row>
    <row r="95" spans="1:19" x14ac:dyDescent="0.2">
      <c r="A95" s="26" t="s">
        <v>60</v>
      </c>
      <c r="B95" s="27" t="s">
        <v>52</v>
      </c>
      <c r="C95" s="26">
        <v>24766.376</v>
      </c>
      <c r="D95" s="28"/>
      <c r="E95" s="29">
        <f t="shared" si="6"/>
        <v>-18255.998341593797</v>
      </c>
      <c r="F95" s="29">
        <f t="shared" si="7"/>
        <v>-18256</v>
      </c>
      <c r="G95" s="29">
        <f t="shared" si="8"/>
        <v>1.6112000048451591E-3</v>
      </c>
      <c r="H95" s="29"/>
      <c r="I95" s="29"/>
      <c r="J95" s="29"/>
      <c r="K95" s="29"/>
      <c r="L95" s="29"/>
      <c r="N95" s="29"/>
      <c r="O95" s="29"/>
      <c r="P95" s="29">
        <f t="shared" si="9"/>
        <v>1.6112000048451591E-3</v>
      </c>
      <c r="Q95" s="29">
        <f t="shared" ca="1" si="10"/>
        <v>0.24009716541725562</v>
      </c>
      <c r="R95" s="29"/>
      <c r="S95" s="83">
        <f t="shared" si="11"/>
        <v>9747.8760000000002</v>
      </c>
    </row>
    <row r="96" spans="1:19" x14ac:dyDescent="0.2">
      <c r="A96" s="26" t="s">
        <v>55</v>
      </c>
      <c r="B96" s="27" t="s">
        <v>52</v>
      </c>
      <c r="C96" s="26">
        <v>24766.378000000001</v>
      </c>
      <c r="D96" s="28"/>
      <c r="E96" s="29">
        <f t="shared" si="6"/>
        <v>-18255.996282996228</v>
      </c>
      <c r="F96" s="29">
        <f t="shared" si="7"/>
        <v>-18256</v>
      </c>
      <c r="G96" s="29">
        <f t="shared" si="8"/>
        <v>3.6112000052526128E-3</v>
      </c>
      <c r="H96" s="29"/>
      <c r="I96" s="29"/>
      <c r="J96" s="29"/>
      <c r="K96" s="29"/>
      <c r="L96" s="29"/>
      <c r="N96" s="29"/>
      <c r="O96" s="29"/>
      <c r="P96" s="29">
        <f t="shared" si="9"/>
        <v>3.6112000052526128E-3</v>
      </c>
      <c r="Q96" s="29">
        <f t="shared" ca="1" si="10"/>
        <v>0.24009716541725562</v>
      </c>
      <c r="R96" s="29"/>
      <c r="S96" s="83">
        <f t="shared" si="11"/>
        <v>9747.8780000000006</v>
      </c>
    </row>
    <row r="97" spans="1:19" x14ac:dyDescent="0.2">
      <c r="A97" s="26" t="s">
        <v>62</v>
      </c>
      <c r="B97" s="27" t="s">
        <v>52</v>
      </c>
      <c r="C97" s="26">
        <v>24795.52</v>
      </c>
      <c r="D97" s="28"/>
      <c r="E97" s="29">
        <f t="shared" si="6"/>
        <v>-18226.000457832095</v>
      </c>
      <c r="F97" s="29">
        <f t="shared" si="7"/>
        <v>-18226</v>
      </c>
      <c r="G97" s="29">
        <f t="shared" si="8"/>
        <v>-4.4479999633040279E-4</v>
      </c>
      <c r="H97" s="29"/>
      <c r="I97" s="29"/>
      <c r="J97" s="29"/>
      <c r="K97" s="29"/>
      <c r="L97" s="29"/>
      <c r="N97" s="29"/>
      <c r="O97" s="29"/>
      <c r="P97" s="29">
        <f t="shared" si="9"/>
        <v>-4.4479999633040279E-4</v>
      </c>
      <c r="Q97" s="29">
        <f t="shared" ca="1" si="10"/>
        <v>0.2398037560160387</v>
      </c>
      <c r="R97" s="29"/>
      <c r="S97" s="83">
        <f t="shared" si="11"/>
        <v>9777.02</v>
      </c>
    </row>
    <row r="98" spans="1:19" x14ac:dyDescent="0.2">
      <c r="A98" s="26" t="s">
        <v>62</v>
      </c>
      <c r="B98" s="27" t="s">
        <v>52</v>
      </c>
      <c r="C98" s="26">
        <v>24802.3194</v>
      </c>
      <c r="D98" s="28"/>
      <c r="E98" s="29">
        <f t="shared" si="6"/>
        <v>-18219.00184367998</v>
      </c>
      <c r="F98" s="29">
        <f t="shared" si="7"/>
        <v>-18219</v>
      </c>
      <c r="G98" s="29">
        <f t="shared" si="8"/>
        <v>-1.7911999966599979E-3</v>
      </c>
      <c r="H98" s="29"/>
      <c r="I98" s="29"/>
      <c r="J98" s="29"/>
      <c r="K98" s="29"/>
      <c r="L98" s="29"/>
      <c r="N98" s="29"/>
      <c r="O98" s="29"/>
      <c r="P98" s="29">
        <f t="shared" si="9"/>
        <v>-1.7911999966599979E-3</v>
      </c>
      <c r="Q98" s="29">
        <f t="shared" ca="1" si="10"/>
        <v>0.23973529382242142</v>
      </c>
      <c r="R98" s="29"/>
      <c r="S98" s="83">
        <f t="shared" si="11"/>
        <v>9783.8194000000003</v>
      </c>
    </row>
    <row r="99" spans="1:19" x14ac:dyDescent="0.2">
      <c r="A99" s="26" t="s">
        <v>60</v>
      </c>
      <c r="B99" s="27" t="s">
        <v>52</v>
      </c>
      <c r="C99" s="26">
        <v>24805.237000000001</v>
      </c>
      <c r="D99" s="28"/>
      <c r="E99" s="29">
        <f t="shared" si="6"/>
        <v>-18215.9987615477</v>
      </c>
      <c r="F99" s="29">
        <f t="shared" si="7"/>
        <v>-18216</v>
      </c>
      <c r="G99" s="29">
        <f t="shared" si="8"/>
        <v>1.2032000049657654E-3</v>
      </c>
      <c r="H99" s="29"/>
      <c r="I99" s="29"/>
      <c r="J99" s="29"/>
      <c r="K99" s="29"/>
      <c r="L99" s="29"/>
      <c r="N99" s="29"/>
      <c r="O99" s="29"/>
      <c r="P99" s="29">
        <f t="shared" si="9"/>
        <v>1.2032000049657654E-3</v>
      </c>
      <c r="Q99" s="29">
        <f t="shared" ca="1" si="10"/>
        <v>0.23970595288229973</v>
      </c>
      <c r="R99" s="29"/>
      <c r="S99" s="83">
        <f t="shared" si="11"/>
        <v>9786.737000000001</v>
      </c>
    </row>
    <row r="100" spans="1:19" x14ac:dyDescent="0.2">
      <c r="A100" s="26" t="s">
        <v>55</v>
      </c>
      <c r="B100" s="27" t="s">
        <v>52</v>
      </c>
      <c r="C100" s="26">
        <v>24805.239000000001</v>
      </c>
      <c r="D100" s="28"/>
      <c r="E100" s="29">
        <f t="shared" si="6"/>
        <v>-18215.996702950131</v>
      </c>
      <c r="F100" s="29">
        <f t="shared" si="7"/>
        <v>-18216</v>
      </c>
      <c r="G100" s="29">
        <f t="shared" si="8"/>
        <v>3.203200005373219E-3</v>
      </c>
      <c r="H100" s="29"/>
      <c r="I100" s="29"/>
      <c r="J100" s="29"/>
      <c r="K100" s="29"/>
      <c r="L100" s="29"/>
      <c r="N100" s="29"/>
      <c r="O100" s="29"/>
      <c r="P100" s="29">
        <f t="shared" si="9"/>
        <v>3.203200005373219E-3</v>
      </c>
      <c r="Q100" s="29">
        <f t="shared" ca="1" si="10"/>
        <v>0.23970595288229973</v>
      </c>
      <c r="R100" s="29"/>
      <c r="S100" s="83">
        <f t="shared" si="11"/>
        <v>9786.7390000000014</v>
      </c>
    </row>
    <row r="101" spans="1:19" x14ac:dyDescent="0.2">
      <c r="A101" s="26" t="s">
        <v>62</v>
      </c>
      <c r="B101" s="27" t="s">
        <v>52</v>
      </c>
      <c r="C101" s="26">
        <v>24827.5841</v>
      </c>
      <c r="D101" s="28"/>
      <c r="E101" s="29">
        <f t="shared" si="6"/>
        <v>-18192.996918691158</v>
      </c>
      <c r="F101" s="29">
        <f t="shared" si="7"/>
        <v>-18193</v>
      </c>
      <c r="G101" s="29">
        <f t="shared" si="8"/>
        <v>2.9936000028101262E-3</v>
      </c>
      <c r="H101" s="29"/>
      <c r="I101" s="29"/>
      <c r="J101" s="29"/>
      <c r="K101" s="29"/>
      <c r="L101" s="29"/>
      <c r="N101" s="29"/>
      <c r="O101" s="29"/>
      <c r="P101" s="29">
        <f t="shared" si="9"/>
        <v>2.9936000028101262E-3</v>
      </c>
      <c r="Q101" s="29">
        <f t="shared" ca="1" si="10"/>
        <v>0.23948100567470013</v>
      </c>
      <c r="R101" s="29"/>
      <c r="S101" s="83">
        <f t="shared" si="11"/>
        <v>9809.0841</v>
      </c>
    </row>
    <row r="102" spans="1:19" x14ac:dyDescent="0.2">
      <c r="A102" s="26" t="s">
        <v>62</v>
      </c>
      <c r="B102" s="27" t="s">
        <v>52</v>
      </c>
      <c r="C102" s="26">
        <v>24829.5255</v>
      </c>
      <c r="D102" s="28"/>
      <c r="E102" s="29">
        <f t="shared" si="6"/>
        <v>-18190.998638031848</v>
      </c>
      <c r="F102" s="29">
        <f t="shared" si="7"/>
        <v>-18191</v>
      </c>
      <c r="G102" s="29">
        <f t="shared" si="8"/>
        <v>1.3232000019343104E-3</v>
      </c>
      <c r="H102" s="29"/>
      <c r="I102" s="29"/>
      <c r="J102" s="29"/>
      <c r="K102" s="29"/>
      <c r="L102" s="29"/>
      <c r="N102" s="29"/>
      <c r="O102" s="29"/>
      <c r="P102" s="29">
        <f t="shared" si="9"/>
        <v>1.3232000019343104E-3</v>
      </c>
      <c r="Q102" s="29">
        <f t="shared" ca="1" si="10"/>
        <v>0.23946144504795233</v>
      </c>
      <c r="R102" s="29"/>
      <c r="S102" s="83">
        <f t="shared" si="11"/>
        <v>9811.0254999999997</v>
      </c>
    </row>
    <row r="103" spans="1:19" x14ac:dyDescent="0.2">
      <c r="A103" s="26" t="s">
        <v>62</v>
      </c>
      <c r="B103" s="27" t="s">
        <v>52</v>
      </c>
      <c r="C103" s="26">
        <v>24831.4709</v>
      </c>
      <c r="D103" s="28"/>
      <c r="E103" s="29">
        <f t="shared" si="6"/>
        <v>-18188.996240177399</v>
      </c>
      <c r="F103" s="29">
        <f t="shared" si="7"/>
        <v>-18189</v>
      </c>
      <c r="G103" s="29">
        <f t="shared" si="8"/>
        <v>3.6528000018734019E-3</v>
      </c>
      <c r="H103" s="29"/>
      <c r="I103" s="29"/>
      <c r="J103" s="29"/>
      <c r="K103" s="29"/>
      <c r="L103" s="29"/>
      <c r="N103" s="29"/>
      <c r="O103" s="29"/>
      <c r="P103" s="29">
        <f t="shared" si="9"/>
        <v>3.6528000018734019E-3</v>
      </c>
      <c r="Q103" s="29">
        <f t="shared" ca="1" si="10"/>
        <v>0.23944188442120454</v>
      </c>
      <c r="R103" s="29"/>
      <c r="S103" s="83">
        <f t="shared" si="11"/>
        <v>9812.9709000000003</v>
      </c>
    </row>
    <row r="104" spans="1:19" x14ac:dyDescent="0.2">
      <c r="A104" s="26" t="s">
        <v>62</v>
      </c>
      <c r="B104" s="27" t="s">
        <v>52</v>
      </c>
      <c r="C104" s="26">
        <v>24834.384999999998</v>
      </c>
      <c r="D104" s="28"/>
      <c r="E104" s="29">
        <f t="shared" si="6"/>
        <v>-18185.996760590864</v>
      </c>
      <c r="F104" s="29">
        <f t="shared" si="7"/>
        <v>-18186</v>
      </c>
      <c r="G104" s="29">
        <f t="shared" si="8"/>
        <v>3.1472000009671319E-3</v>
      </c>
      <c r="H104" s="29"/>
      <c r="I104" s="29"/>
      <c r="J104" s="29"/>
      <c r="K104" s="29"/>
      <c r="L104" s="29"/>
      <c r="N104" s="29"/>
      <c r="O104" s="29"/>
      <c r="P104" s="29">
        <f t="shared" si="9"/>
        <v>3.1472000009671319E-3</v>
      </c>
      <c r="Q104" s="29">
        <f t="shared" ca="1" si="10"/>
        <v>0.23941254348108285</v>
      </c>
      <c r="R104" s="29"/>
      <c r="S104" s="83">
        <f t="shared" si="11"/>
        <v>9815.8849999999984</v>
      </c>
    </row>
    <row r="105" spans="1:19" x14ac:dyDescent="0.2">
      <c r="A105" s="26" t="s">
        <v>63</v>
      </c>
      <c r="B105" s="27" t="s">
        <v>52</v>
      </c>
      <c r="C105" s="26">
        <v>24864.499500000002</v>
      </c>
      <c r="D105" s="28"/>
      <c r="E105" s="29">
        <f t="shared" si="6"/>
        <v>-18154.999942359264</v>
      </c>
      <c r="F105" s="29">
        <f t="shared" si="7"/>
        <v>-18155</v>
      </c>
      <c r="G105" s="29">
        <f t="shared" si="8"/>
        <v>5.6000004406087101E-5</v>
      </c>
      <c r="H105" s="29"/>
      <c r="I105" s="29"/>
      <c r="J105" s="29"/>
      <c r="K105" s="29"/>
      <c r="L105" s="29"/>
      <c r="N105" s="29"/>
      <c r="O105" s="29"/>
      <c r="P105" s="29">
        <f t="shared" si="9"/>
        <v>5.6000004406087101E-5</v>
      </c>
      <c r="Q105" s="29">
        <f t="shared" ca="1" si="10"/>
        <v>0.23910935376649203</v>
      </c>
      <c r="R105" s="29"/>
      <c r="S105" s="83">
        <f t="shared" si="11"/>
        <v>9845.9995000000017</v>
      </c>
    </row>
    <row r="106" spans="1:19" x14ac:dyDescent="0.2">
      <c r="A106" s="26" t="s">
        <v>62</v>
      </c>
      <c r="B106" s="27" t="s">
        <v>52</v>
      </c>
      <c r="C106" s="26">
        <v>24870.329699999998</v>
      </c>
      <c r="D106" s="28"/>
      <c r="E106" s="29">
        <f t="shared" si="6"/>
        <v>-18148.998924588628</v>
      </c>
      <c r="F106" s="29">
        <f t="shared" si="7"/>
        <v>-18149</v>
      </c>
      <c r="G106" s="29">
        <f t="shared" si="8"/>
        <v>1.0448000030010007E-3</v>
      </c>
      <c r="H106" s="29"/>
      <c r="I106" s="29"/>
      <c r="J106" s="29"/>
      <c r="K106" s="29"/>
      <c r="L106" s="29"/>
      <c r="N106" s="29"/>
      <c r="O106" s="29"/>
      <c r="P106" s="29">
        <f t="shared" si="9"/>
        <v>1.0448000030010007E-3</v>
      </c>
      <c r="Q106" s="29">
        <f t="shared" ca="1" si="10"/>
        <v>0.23905067188624865</v>
      </c>
      <c r="R106" s="29"/>
      <c r="S106" s="83">
        <f t="shared" si="11"/>
        <v>9851.8296999999984</v>
      </c>
    </row>
    <row r="107" spans="1:19" x14ac:dyDescent="0.2">
      <c r="A107" s="26" t="s">
        <v>62</v>
      </c>
      <c r="B107" s="27" t="s">
        <v>52</v>
      </c>
      <c r="C107" s="26">
        <v>24871.303400000001</v>
      </c>
      <c r="D107" s="28"/>
      <c r="E107" s="29">
        <f t="shared" si="6"/>
        <v>-18147.996696362618</v>
      </c>
      <c r="F107" s="29">
        <f t="shared" si="7"/>
        <v>-18148</v>
      </c>
      <c r="G107" s="29">
        <f t="shared" si="8"/>
        <v>3.2096000031742733E-3</v>
      </c>
      <c r="H107" s="29"/>
      <c r="I107" s="29"/>
      <c r="J107" s="29"/>
      <c r="K107" s="29"/>
      <c r="L107" s="29"/>
      <c r="N107" s="29"/>
      <c r="O107" s="29"/>
      <c r="P107" s="29">
        <f t="shared" si="9"/>
        <v>3.2096000031742733E-3</v>
      </c>
      <c r="Q107" s="29">
        <f t="shared" ca="1" si="10"/>
        <v>0.23904089157287475</v>
      </c>
      <c r="R107" s="29"/>
      <c r="S107" s="83">
        <f t="shared" si="11"/>
        <v>9852.8034000000007</v>
      </c>
    </row>
    <row r="108" spans="1:19" x14ac:dyDescent="0.2">
      <c r="A108" s="26" t="s">
        <v>62</v>
      </c>
      <c r="B108" s="27" t="s">
        <v>52</v>
      </c>
      <c r="C108" s="26">
        <v>24874.216799999998</v>
      </c>
      <c r="D108" s="28"/>
      <c r="E108" s="29">
        <f t="shared" si="6"/>
        <v>-18144.997937285236</v>
      </c>
      <c r="F108" s="29">
        <f t="shared" si="7"/>
        <v>-18145</v>
      </c>
      <c r="G108" s="29">
        <f t="shared" si="8"/>
        <v>2.0040000017615966E-3</v>
      </c>
      <c r="H108" s="29"/>
      <c r="I108" s="29"/>
      <c r="J108" s="29"/>
      <c r="K108" s="29"/>
      <c r="L108" s="29"/>
      <c r="N108" s="29"/>
      <c r="O108" s="29"/>
      <c r="P108" s="29">
        <f t="shared" si="9"/>
        <v>2.0040000017615966E-3</v>
      </c>
      <c r="Q108" s="29">
        <f t="shared" ca="1" si="10"/>
        <v>0.23901155063275306</v>
      </c>
      <c r="R108" s="29"/>
      <c r="S108" s="83">
        <f t="shared" si="11"/>
        <v>9855.7167999999983</v>
      </c>
    </row>
    <row r="109" spans="1:19" x14ac:dyDescent="0.2">
      <c r="A109" s="26" t="s">
        <v>62</v>
      </c>
      <c r="B109" s="27" t="s">
        <v>52</v>
      </c>
      <c r="C109" s="26">
        <v>24903.363000000001</v>
      </c>
      <c r="D109" s="28"/>
      <c r="E109" s="29">
        <f t="shared" si="6"/>
        <v>-18114.997789066208</v>
      </c>
      <c r="F109" s="29">
        <f t="shared" si="7"/>
        <v>-18115</v>
      </c>
      <c r="G109" s="29">
        <f t="shared" si="8"/>
        <v>2.148000003217021E-3</v>
      </c>
      <c r="H109" s="29"/>
      <c r="I109" s="29"/>
      <c r="J109" s="29"/>
      <c r="K109" s="29"/>
      <c r="L109" s="29"/>
      <c r="N109" s="29"/>
      <c r="O109" s="29"/>
      <c r="P109" s="29">
        <f t="shared" si="9"/>
        <v>2.148000003217021E-3</v>
      </c>
      <c r="Q109" s="29">
        <f t="shared" ca="1" si="10"/>
        <v>0.23871814123153617</v>
      </c>
      <c r="R109" s="29"/>
      <c r="S109" s="83">
        <f t="shared" si="11"/>
        <v>9884.8630000000012</v>
      </c>
    </row>
    <row r="110" spans="1:19" x14ac:dyDescent="0.2">
      <c r="A110" s="26" t="s">
        <v>62</v>
      </c>
      <c r="B110" s="27" t="s">
        <v>52</v>
      </c>
      <c r="C110" s="26">
        <v>24940.277699999999</v>
      </c>
      <c r="D110" s="28"/>
      <c r="E110" s="29">
        <f t="shared" si="6"/>
        <v>-18077.001533243467</v>
      </c>
      <c r="F110" s="29">
        <f t="shared" si="7"/>
        <v>-18077</v>
      </c>
      <c r="G110" s="29">
        <f t="shared" si="8"/>
        <v>-1.4895999993314035E-3</v>
      </c>
      <c r="H110" s="29"/>
      <c r="I110" s="29"/>
      <c r="J110" s="29"/>
      <c r="K110" s="29"/>
      <c r="L110" s="29"/>
      <c r="N110" s="29"/>
      <c r="O110" s="29"/>
      <c r="P110" s="29">
        <f t="shared" si="9"/>
        <v>-1.4895999993314035E-3</v>
      </c>
      <c r="Q110" s="29">
        <f t="shared" ca="1" si="10"/>
        <v>0.23834648932332808</v>
      </c>
      <c r="R110" s="29"/>
      <c r="S110" s="83">
        <f t="shared" si="11"/>
        <v>9921.7776999999987</v>
      </c>
    </row>
    <row r="111" spans="1:19" x14ac:dyDescent="0.2">
      <c r="A111" s="26" t="s">
        <v>55</v>
      </c>
      <c r="B111" s="27" t="s">
        <v>52</v>
      </c>
      <c r="C111" s="26">
        <v>25108.355</v>
      </c>
      <c r="D111" s="28"/>
      <c r="E111" s="29">
        <f t="shared" si="6"/>
        <v>-17903.999772730825</v>
      </c>
      <c r="F111" s="29">
        <f t="shared" si="7"/>
        <v>-17904</v>
      </c>
      <c r="G111" s="29">
        <f t="shared" si="8"/>
        <v>2.2080000417190604E-4</v>
      </c>
      <c r="H111" s="29"/>
      <c r="I111" s="29"/>
      <c r="J111" s="29"/>
      <c r="K111" s="29"/>
      <c r="L111" s="29"/>
      <c r="N111" s="29"/>
      <c r="O111" s="29"/>
      <c r="P111" s="29">
        <f t="shared" si="9"/>
        <v>2.2080000417190604E-4</v>
      </c>
      <c r="Q111" s="29">
        <f t="shared" ca="1" si="10"/>
        <v>0.23665449510964393</v>
      </c>
      <c r="R111" s="29"/>
      <c r="S111" s="83">
        <f t="shared" si="11"/>
        <v>10089.855</v>
      </c>
    </row>
    <row r="112" spans="1:19" x14ac:dyDescent="0.2">
      <c r="A112" s="26" t="s">
        <v>64</v>
      </c>
      <c r="B112" s="27" t="s">
        <v>52</v>
      </c>
      <c r="C112" s="26">
        <v>25180.248</v>
      </c>
      <c r="D112" s="28"/>
      <c r="E112" s="29">
        <f t="shared" si="6"/>
        <v>-17830.000395250729</v>
      </c>
      <c r="F112" s="29">
        <f t="shared" si="7"/>
        <v>-17830</v>
      </c>
      <c r="G112" s="29">
        <f t="shared" si="8"/>
        <v>-3.839999990304932E-4</v>
      </c>
      <c r="H112" s="29"/>
      <c r="I112" s="29"/>
      <c r="J112" s="29"/>
      <c r="K112" s="29"/>
      <c r="L112" s="29"/>
      <c r="N112" s="29"/>
      <c r="O112" s="29"/>
      <c r="P112" s="29">
        <f t="shared" si="9"/>
        <v>-3.839999990304932E-4</v>
      </c>
      <c r="Q112" s="29">
        <f t="shared" ca="1" si="10"/>
        <v>0.23593075191997556</v>
      </c>
      <c r="R112" s="29"/>
      <c r="S112" s="83">
        <f t="shared" si="11"/>
        <v>10161.748</v>
      </c>
    </row>
    <row r="113" spans="1:19" x14ac:dyDescent="0.2">
      <c r="A113" s="26" t="s">
        <v>65</v>
      </c>
      <c r="B113" s="27" t="s">
        <v>52</v>
      </c>
      <c r="C113" s="26">
        <v>25211.339499999998</v>
      </c>
      <c r="D113" s="28"/>
      <c r="E113" s="29">
        <f t="shared" si="6"/>
        <v>-17797.997952107136</v>
      </c>
      <c r="F113" s="29">
        <f t="shared" si="7"/>
        <v>-17798</v>
      </c>
      <c r="G113" s="29">
        <f t="shared" si="8"/>
        <v>1.9896000012522563E-3</v>
      </c>
      <c r="H113" s="29"/>
      <c r="I113" s="29"/>
      <c r="J113" s="29"/>
      <c r="K113" s="29"/>
      <c r="L113" s="29"/>
      <c r="N113" s="29"/>
      <c r="O113" s="29"/>
      <c r="P113" s="29">
        <f t="shared" si="9"/>
        <v>1.9896000012522563E-3</v>
      </c>
      <c r="Q113" s="29">
        <f t="shared" ca="1" si="10"/>
        <v>0.23561778189201088</v>
      </c>
      <c r="R113" s="29"/>
      <c r="S113" s="83">
        <f t="shared" si="11"/>
        <v>10192.839499999998</v>
      </c>
    </row>
    <row r="114" spans="1:19" x14ac:dyDescent="0.2">
      <c r="A114" s="26" t="s">
        <v>65</v>
      </c>
      <c r="B114" s="27" t="s">
        <v>52</v>
      </c>
      <c r="C114" s="26">
        <v>25212.315699999999</v>
      </c>
      <c r="D114" s="28"/>
      <c r="E114" s="29">
        <f t="shared" si="6"/>
        <v>-17796.993150634171</v>
      </c>
      <c r="F114" s="29">
        <f t="shared" si="7"/>
        <v>-17797</v>
      </c>
      <c r="G114" s="29">
        <f t="shared" si="8"/>
        <v>6.6544000037538353E-3</v>
      </c>
      <c r="H114" s="29"/>
      <c r="I114" s="29"/>
      <c r="J114" s="29"/>
      <c r="K114" s="29"/>
      <c r="L114" s="29"/>
      <c r="N114" s="29"/>
      <c r="O114" s="29"/>
      <c r="P114" s="29">
        <f t="shared" si="9"/>
        <v>6.6544000037538353E-3</v>
      </c>
      <c r="Q114" s="29">
        <f t="shared" ca="1" si="10"/>
        <v>0.23560800157863698</v>
      </c>
      <c r="R114" s="29"/>
      <c r="S114" s="83">
        <f t="shared" si="11"/>
        <v>10193.815699999999</v>
      </c>
    </row>
    <row r="115" spans="1:19" x14ac:dyDescent="0.2">
      <c r="A115" s="26" t="s">
        <v>66</v>
      </c>
      <c r="B115" s="27" t="s">
        <v>52</v>
      </c>
      <c r="C115" s="26">
        <v>25242.424999999999</v>
      </c>
      <c r="D115" s="28"/>
      <c r="E115" s="29">
        <f t="shared" si="6"/>
        <v>-17766.001684756247</v>
      </c>
      <c r="F115" s="29">
        <f t="shared" si="7"/>
        <v>-17766</v>
      </c>
      <c r="G115" s="29">
        <f t="shared" si="8"/>
        <v>-1.6367999960493762E-3</v>
      </c>
      <c r="H115" s="29"/>
      <c r="I115" s="29"/>
      <c r="J115" s="29"/>
      <c r="K115" s="29"/>
      <c r="L115" s="29"/>
      <c r="N115" s="29"/>
      <c r="O115" s="29"/>
      <c r="P115" s="29">
        <f t="shared" si="9"/>
        <v>-1.6367999960493762E-3</v>
      </c>
      <c r="Q115" s="29">
        <f t="shared" ca="1" si="10"/>
        <v>0.23530481186404617</v>
      </c>
      <c r="R115" s="29"/>
      <c r="S115" s="83">
        <f t="shared" si="11"/>
        <v>10223.924999999999</v>
      </c>
    </row>
    <row r="116" spans="1:19" x14ac:dyDescent="0.2">
      <c r="A116" s="26" t="s">
        <v>66</v>
      </c>
      <c r="B116" s="27" t="s">
        <v>52</v>
      </c>
      <c r="C116" s="26">
        <v>25243.399600000001</v>
      </c>
      <c r="D116" s="28"/>
      <c r="E116" s="29">
        <f t="shared" si="6"/>
        <v>-17764.998530161334</v>
      </c>
      <c r="F116" s="29">
        <f t="shared" si="7"/>
        <v>-17765</v>
      </c>
      <c r="G116" s="29">
        <f t="shared" si="8"/>
        <v>1.4280000032158569E-3</v>
      </c>
      <c r="H116" s="29"/>
      <c r="I116" s="29"/>
      <c r="J116" s="29"/>
      <c r="K116" s="29"/>
      <c r="L116" s="29"/>
      <c r="N116" s="29"/>
      <c r="O116" s="29"/>
      <c r="P116" s="29">
        <f t="shared" si="9"/>
        <v>1.4280000032158569E-3</v>
      </c>
      <c r="Q116" s="29">
        <f t="shared" ca="1" si="10"/>
        <v>0.23529503155067227</v>
      </c>
      <c r="R116" s="29"/>
      <c r="S116" s="83">
        <f t="shared" si="11"/>
        <v>10224.899600000001</v>
      </c>
    </row>
    <row r="117" spans="1:19" x14ac:dyDescent="0.2">
      <c r="A117" s="26" t="s">
        <v>66</v>
      </c>
      <c r="B117" s="27" t="s">
        <v>52</v>
      </c>
      <c r="C117" s="26">
        <v>25244.370800000001</v>
      </c>
      <c r="D117" s="28"/>
      <c r="E117" s="29">
        <f t="shared" si="6"/>
        <v>-17763.998875182286</v>
      </c>
      <c r="F117" s="29">
        <f t="shared" si="7"/>
        <v>-17764</v>
      </c>
      <c r="G117" s="29">
        <f t="shared" si="8"/>
        <v>1.0928000046988018E-3</v>
      </c>
      <c r="H117" s="29"/>
      <c r="I117" s="29"/>
      <c r="J117" s="29"/>
      <c r="K117" s="29"/>
      <c r="L117" s="29"/>
      <c r="N117" s="29"/>
      <c r="O117" s="29"/>
      <c r="P117" s="29">
        <f t="shared" si="9"/>
        <v>1.0928000046988018E-3</v>
      </c>
      <c r="Q117" s="29">
        <f t="shared" ca="1" si="10"/>
        <v>0.23528525123729838</v>
      </c>
      <c r="R117" s="29"/>
      <c r="S117" s="83">
        <f t="shared" si="11"/>
        <v>10225.870800000001</v>
      </c>
    </row>
    <row r="118" spans="1:19" x14ac:dyDescent="0.2">
      <c r="A118" s="26" t="s">
        <v>66</v>
      </c>
      <c r="B118" s="27" t="s">
        <v>52</v>
      </c>
      <c r="C118" s="26">
        <v>25245.341799999998</v>
      </c>
      <c r="D118" s="28"/>
      <c r="E118" s="29">
        <f t="shared" si="6"/>
        <v>-17762.999426062997</v>
      </c>
      <c r="F118" s="29">
        <f t="shared" si="7"/>
        <v>-17763</v>
      </c>
      <c r="G118" s="29">
        <f t="shared" si="8"/>
        <v>5.5760000032023527E-4</v>
      </c>
      <c r="H118" s="29"/>
      <c r="I118" s="29"/>
      <c r="J118" s="29"/>
      <c r="K118" s="29"/>
      <c r="L118" s="29"/>
      <c r="N118" s="29"/>
      <c r="O118" s="29"/>
      <c r="P118" s="29">
        <f t="shared" si="9"/>
        <v>5.5760000032023527E-4</v>
      </c>
      <c r="Q118" s="29">
        <f t="shared" ca="1" si="10"/>
        <v>0.23527547092392448</v>
      </c>
      <c r="R118" s="29"/>
      <c r="S118" s="83">
        <f t="shared" si="11"/>
        <v>10226.841799999998</v>
      </c>
    </row>
    <row r="119" spans="1:19" x14ac:dyDescent="0.2">
      <c r="A119" s="26" t="s">
        <v>66</v>
      </c>
      <c r="B119" s="27" t="s">
        <v>52</v>
      </c>
      <c r="C119" s="26">
        <v>25248.255499999999</v>
      </c>
      <c r="D119" s="28"/>
      <c r="E119" s="29">
        <f t="shared" si="6"/>
        <v>-17760.000358195975</v>
      </c>
      <c r="F119" s="29">
        <f t="shared" si="7"/>
        <v>-17760</v>
      </c>
      <c r="G119" s="29">
        <f t="shared" si="8"/>
        <v>-3.4799999775714241E-4</v>
      </c>
      <c r="H119" s="29"/>
      <c r="I119" s="29"/>
      <c r="J119" s="29"/>
      <c r="K119" s="29"/>
      <c r="L119" s="29"/>
      <c r="N119" s="29"/>
      <c r="O119" s="29"/>
      <c r="P119" s="29">
        <f t="shared" si="9"/>
        <v>-3.4799999775714241E-4</v>
      </c>
      <c r="Q119" s="29">
        <f t="shared" ca="1" si="10"/>
        <v>0.23524612998380279</v>
      </c>
      <c r="R119" s="29"/>
      <c r="S119" s="83">
        <f t="shared" si="11"/>
        <v>10229.755499999999</v>
      </c>
    </row>
    <row r="120" spans="1:19" x14ac:dyDescent="0.2">
      <c r="A120" s="26" t="s">
        <v>66</v>
      </c>
      <c r="B120" s="27" t="s">
        <v>52</v>
      </c>
      <c r="C120" s="26">
        <v>25275.461500000001</v>
      </c>
      <c r="D120" s="28"/>
      <c r="E120" s="29">
        <f t="shared" si="6"/>
        <v>-17731.99725547772</v>
      </c>
      <c r="F120" s="29">
        <f t="shared" si="7"/>
        <v>-17732</v>
      </c>
      <c r="G120" s="29">
        <f t="shared" si="8"/>
        <v>2.6664000033633783E-3</v>
      </c>
      <c r="H120" s="29"/>
      <c r="I120" s="29"/>
      <c r="J120" s="29"/>
      <c r="K120" s="29"/>
      <c r="L120" s="29"/>
      <c r="N120" s="29"/>
      <c r="O120" s="29"/>
      <c r="P120" s="29">
        <f t="shared" si="9"/>
        <v>2.6664000033633783E-3</v>
      </c>
      <c r="Q120" s="29">
        <f t="shared" ca="1" si="10"/>
        <v>0.23497228120933369</v>
      </c>
      <c r="R120" s="29"/>
      <c r="S120" s="83">
        <f t="shared" si="11"/>
        <v>10256.961500000001</v>
      </c>
    </row>
    <row r="121" spans="1:19" x14ac:dyDescent="0.2">
      <c r="A121" s="26" t="s">
        <v>66</v>
      </c>
      <c r="B121" s="27" t="s">
        <v>52</v>
      </c>
      <c r="C121" s="26">
        <v>25280.318200000002</v>
      </c>
      <c r="D121" s="28"/>
      <c r="E121" s="29">
        <f t="shared" si="6"/>
        <v>-17726.998260073331</v>
      </c>
      <c r="F121" s="29">
        <f t="shared" si="7"/>
        <v>-17727</v>
      </c>
      <c r="G121" s="29">
        <f t="shared" si="8"/>
        <v>1.6904000040085521E-3</v>
      </c>
      <c r="H121" s="29"/>
      <c r="I121" s="29"/>
      <c r="J121" s="29"/>
      <c r="K121" s="29"/>
      <c r="L121" s="29"/>
      <c r="N121" s="29"/>
      <c r="O121" s="29"/>
      <c r="P121" s="29">
        <f t="shared" si="9"/>
        <v>1.6904000040085521E-3</v>
      </c>
      <c r="Q121" s="29">
        <f t="shared" ca="1" si="10"/>
        <v>0.23492337964246421</v>
      </c>
      <c r="R121" s="29"/>
      <c r="S121" s="83">
        <f t="shared" si="11"/>
        <v>10261.818200000002</v>
      </c>
    </row>
    <row r="122" spans="1:19" x14ac:dyDescent="0.2">
      <c r="A122" s="26" t="s">
        <v>66</v>
      </c>
      <c r="B122" s="27" t="s">
        <v>52</v>
      </c>
      <c r="C122" s="26">
        <v>25445.479200000002</v>
      </c>
      <c r="D122" s="28"/>
      <c r="E122" s="29">
        <f t="shared" si="6"/>
        <v>-17556.99824360455</v>
      </c>
      <c r="F122" s="29">
        <f t="shared" si="7"/>
        <v>-17557</v>
      </c>
      <c r="G122" s="29">
        <f t="shared" si="8"/>
        <v>1.7064000057871453E-3</v>
      </c>
      <c r="H122" s="29"/>
      <c r="I122" s="29"/>
      <c r="J122" s="29"/>
      <c r="K122" s="29"/>
      <c r="L122" s="29"/>
      <c r="N122" s="29"/>
      <c r="O122" s="29"/>
      <c r="P122" s="29">
        <f t="shared" si="9"/>
        <v>1.7064000057871453E-3</v>
      </c>
      <c r="Q122" s="29">
        <f t="shared" ca="1" si="10"/>
        <v>0.23326072636890174</v>
      </c>
      <c r="R122" s="29"/>
      <c r="S122" s="83">
        <f t="shared" si="11"/>
        <v>10426.979200000002</v>
      </c>
    </row>
    <row r="123" spans="1:19" x14ac:dyDescent="0.2">
      <c r="A123" s="26" t="s">
        <v>66</v>
      </c>
      <c r="B123" s="27" t="s">
        <v>52</v>
      </c>
      <c r="C123" s="26">
        <v>25510.5717</v>
      </c>
      <c r="D123" s="28"/>
      <c r="E123" s="29">
        <f t="shared" si="6"/>
        <v>-17489.998612505235</v>
      </c>
      <c r="F123" s="29">
        <f t="shared" si="7"/>
        <v>-17490</v>
      </c>
      <c r="G123" s="29">
        <f t="shared" si="8"/>
        <v>1.3480000052368268E-3</v>
      </c>
      <c r="H123" s="29"/>
      <c r="I123" s="29"/>
      <c r="J123" s="29"/>
      <c r="K123" s="29"/>
      <c r="L123" s="29"/>
      <c r="N123" s="29"/>
      <c r="O123" s="29"/>
      <c r="P123" s="29">
        <f t="shared" si="9"/>
        <v>1.3480000052368268E-3</v>
      </c>
      <c r="Q123" s="29">
        <f t="shared" ca="1" si="10"/>
        <v>0.23260544537285066</v>
      </c>
      <c r="R123" s="29"/>
      <c r="S123" s="83">
        <f t="shared" si="11"/>
        <v>10492.0717</v>
      </c>
    </row>
    <row r="124" spans="1:19" x14ac:dyDescent="0.2">
      <c r="A124" s="26" t="s">
        <v>66</v>
      </c>
      <c r="B124" s="27" t="s">
        <v>52</v>
      </c>
      <c r="C124" s="26">
        <v>25511.541399999998</v>
      </c>
      <c r="D124" s="28"/>
      <c r="E124" s="29">
        <f t="shared" si="6"/>
        <v>-17489.000501474366</v>
      </c>
      <c r="F124" s="29">
        <f t="shared" si="7"/>
        <v>-17489</v>
      </c>
      <c r="G124" s="29">
        <f t="shared" si="8"/>
        <v>-4.8719999904278666E-4</v>
      </c>
      <c r="H124" s="29"/>
      <c r="I124" s="29"/>
      <c r="J124" s="29"/>
      <c r="K124" s="29"/>
      <c r="L124" s="29"/>
      <c r="N124" s="29"/>
      <c r="O124" s="29"/>
      <c r="P124" s="29">
        <f t="shared" si="9"/>
        <v>-4.8719999904278666E-4</v>
      </c>
      <c r="Q124" s="29">
        <f t="shared" ca="1" si="10"/>
        <v>0.23259566505947676</v>
      </c>
      <c r="R124" s="29"/>
      <c r="S124" s="83">
        <f t="shared" si="11"/>
        <v>10493.041399999998</v>
      </c>
    </row>
    <row r="125" spans="1:19" x14ac:dyDescent="0.2">
      <c r="A125" s="26" t="s">
        <v>66</v>
      </c>
      <c r="B125" s="27" t="s">
        <v>52</v>
      </c>
      <c r="C125" s="26">
        <v>25515.429800000002</v>
      </c>
      <c r="D125" s="28"/>
      <c r="E125" s="29">
        <f t="shared" si="6"/>
        <v>-17484.99817608255</v>
      </c>
      <c r="F125" s="29">
        <f t="shared" si="7"/>
        <v>-17485</v>
      </c>
      <c r="G125" s="29">
        <f t="shared" si="8"/>
        <v>1.772000003256835E-3</v>
      </c>
      <c r="H125" s="29"/>
      <c r="I125" s="29"/>
      <c r="J125" s="29"/>
      <c r="K125" s="29"/>
      <c r="L125" s="29"/>
      <c r="N125" s="29"/>
      <c r="O125" s="29"/>
      <c r="P125" s="29">
        <f t="shared" si="9"/>
        <v>1.772000003256835E-3</v>
      </c>
      <c r="Q125" s="29">
        <f t="shared" ca="1" si="10"/>
        <v>0.23255654380598118</v>
      </c>
      <c r="R125" s="29"/>
      <c r="S125" s="83">
        <f t="shared" si="11"/>
        <v>10496.929800000002</v>
      </c>
    </row>
    <row r="126" spans="1:19" x14ac:dyDescent="0.2">
      <c r="A126" s="26" t="s">
        <v>66</v>
      </c>
      <c r="B126" s="27" t="s">
        <v>52</v>
      </c>
      <c r="C126" s="26">
        <v>25516.401000000002</v>
      </c>
      <c r="D126" s="28"/>
      <c r="E126" s="29">
        <f t="shared" si="6"/>
        <v>-17483.998521103502</v>
      </c>
      <c r="F126" s="29">
        <f t="shared" si="7"/>
        <v>-17484</v>
      </c>
      <c r="G126" s="29">
        <f t="shared" si="8"/>
        <v>1.43680000473978E-3</v>
      </c>
      <c r="H126" s="29"/>
      <c r="I126" s="29"/>
      <c r="J126" s="29"/>
      <c r="K126" s="29"/>
      <c r="L126" s="29"/>
      <c r="N126" s="29"/>
      <c r="O126" s="29"/>
      <c r="P126" s="29">
        <f t="shared" si="9"/>
        <v>1.43680000473978E-3</v>
      </c>
      <c r="Q126" s="29">
        <f t="shared" ca="1" si="10"/>
        <v>0.23254676349260728</v>
      </c>
      <c r="R126" s="29"/>
      <c r="S126" s="83">
        <f t="shared" si="11"/>
        <v>10497.901000000002</v>
      </c>
    </row>
    <row r="127" spans="1:19" x14ac:dyDescent="0.2">
      <c r="A127" s="26" t="s">
        <v>66</v>
      </c>
      <c r="B127" s="27" t="s">
        <v>52</v>
      </c>
      <c r="C127" s="26">
        <v>25517.372500000001</v>
      </c>
      <c r="D127" s="28"/>
      <c r="E127" s="29">
        <f t="shared" si="6"/>
        <v>-17482.99855733482</v>
      </c>
      <c r="F127" s="29">
        <f t="shared" si="7"/>
        <v>-17483</v>
      </c>
      <c r="G127" s="29">
        <f t="shared" si="8"/>
        <v>1.4016000059200451E-3</v>
      </c>
      <c r="H127" s="29"/>
      <c r="I127" s="29"/>
      <c r="J127" s="29"/>
      <c r="K127" s="29"/>
      <c r="L127" s="29"/>
      <c r="N127" s="29"/>
      <c r="O127" s="29"/>
      <c r="P127" s="29">
        <f t="shared" si="9"/>
        <v>1.4016000059200451E-3</v>
      </c>
      <c r="Q127" s="29">
        <f t="shared" ca="1" si="10"/>
        <v>0.23253698317923338</v>
      </c>
      <c r="R127" s="29"/>
      <c r="S127" s="83">
        <f t="shared" si="11"/>
        <v>10498.872500000001</v>
      </c>
    </row>
    <row r="128" spans="1:19" x14ac:dyDescent="0.2">
      <c r="A128" s="26" t="s">
        <v>66</v>
      </c>
      <c r="B128" s="27" t="s">
        <v>52</v>
      </c>
      <c r="C128" s="26">
        <v>25579.549900000002</v>
      </c>
      <c r="D128" s="28"/>
      <c r="E128" s="29">
        <f t="shared" si="6"/>
        <v>-17418.999435120822</v>
      </c>
      <c r="F128" s="29">
        <f t="shared" si="7"/>
        <v>-17419</v>
      </c>
      <c r="G128" s="29">
        <f t="shared" si="8"/>
        <v>5.4880000607226975E-4</v>
      </c>
      <c r="H128" s="29"/>
      <c r="I128" s="29"/>
      <c r="J128" s="29"/>
      <c r="K128" s="29"/>
      <c r="L128" s="29"/>
      <c r="N128" s="29"/>
      <c r="O128" s="29"/>
      <c r="P128" s="29">
        <f t="shared" si="9"/>
        <v>5.4880000607226975E-4</v>
      </c>
      <c r="Q128" s="29">
        <f t="shared" ca="1" si="10"/>
        <v>0.23191104312330399</v>
      </c>
      <c r="R128" s="29"/>
      <c r="S128" s="83">
        <f t="shared" si="11"/>
        <v>10561.049900000002</v>
      </c>
    </row>
    <row r="129" spans="1:19" x14ac:dyDescent="0.2">
      <c r="A129" s="26" t="s">
        <v>66</v>
      </c>
      <c r="B129" s="27" t="s">
        <v>52</v>
      </c>
      <c r="C129" s="26">
        <v>25588.293300000001</v>
      </c>
      <c r="D129" s="28"/>
      <c r="E129" s="29">
        <f t="shared" si="6"/>
        <v>-17409.999864132555</v>
      </c>
      <c r="F129" s="29">
        <f t="shared" si="7"/>
        <v>-17410</v>
      </c>
      <c r="G129" s="29">
        <f t="shared" si="8"/>
        <v>1.320000046689529E-4</v>
      </c>
      <c r="H129" s="29"/>
      <c r="I129" s="29"/>
      <c r="J129" s="29"/>
      <c r="K129" s="29"/>
      <c r="L129" s="29"/>
      <c r="N129" s="29"/>
      <c r="O129" s="29"/>
      <c r="P129" s="29">
        <f t="shared" si="9"/>
        <v>1.320000046689529E-4</v>
      </c>
      <c r="Q129" s="29">
        <f t="shared" ca="1" si="10"/>
        <v>0.23182302030293891</v>
      </c>
      <c r="R129" s="29"/>
      <c r="S129" s="83">
        <f t="shared" si="11"/>
        <v>10569.793300000001</v>
      </c>
    </row>
    <row r="130" spans="1:19" x14ac:dyDescent="0.2">
      <c r="A130" s="26" t="s">
        <v>66</v>
      </c>
      <c r="B130" s="27" t="s">
        <v>52</v>
      </c>
      <c r="C130" s="26">
        <v>25589.265299999999</v>
      </c>
      <c r="D130" s="28"/>
      <c r="E130" s="29">
        <f t="shared" si="6"/>
        <v>-17408.999385714484</v>
      </c>
      <c r="F130" s="29">
        <f t="shared" si="7"/>
        <v>-17409</v>
      </c>
      <c r="G130" s="29">
        <f t="shared" si="8"/>
        <v>5.9680000049411319E-4</v>
      </c>
      <c r="H130" s="29"/>
      <c r="I130" s="29"/>
      <c r="J130" s="29"/>
      <c r="K130" s="29"/>
      <c r="L130" s="29"/>
      <c r="N130" s="29"/>
      <c r="O130" s="29"/>
      <c r="P130" s="29">
        <f t="shared" si="9"/>
        <v>5.9680000049411319E-4</v>
      </c>
      <c r="Q130" s="29">
        <f t="shared" ca="1" si="10"/>
        <v>0.23181323998956502</v>
      </c>
      <c r="R130" s="29"/>
      <c r="S130" s="83">
        <f t="shared" si="11"/>
        <v>10570.765299999999</v>
      </c>
    </row>
    <row r="131" spans="1:19" x14ac:dyDescent="0.2">
      <c r="A131" s="26" t="s">
        <v>67</v>
      </c>
      <c r="B131" s="27" t="s">
        <v>52</v>
      </c>
      <c r="C131" s="26">
        <v>25589.271000000001</v>
      </c>
      <c r="D131" s="28"/>
      <c r="E131" s="29">
        <f t="shared" si="6"/>
        <v>-17408.993518711413</v>
      </c>
      <c r="F131" s="29">
        <f t="shared" si="7"/>
        <v>-17409</v>
      </c>
      <c r="G131" s="29">
        <f t="shared" si="8"/>
        <v>6.2968000020191539E-3</v>
      </c>
      <c r="H131" s="29"/>
      <c r="I131" s="29"/>
      <c r="J131" s="29"/>
      <c r="K131" s="29"/>
      <c r="L131" s="29"/>
      <c r="N131" s="29"/>
      <c r="O131" s="29"/>
      <c r="P131" s="29">
        <f t="shared" si="9"/>
        <v>6.2968000020191539E-3</v>
      </c>
      <c r="Q131" s="29">
        <f t="shared" ca="1" si="10"/>
        <v>0.23181323998956502</v>
      </c>
      <c r="R131" s="29"/>
      <c r="S131" s="83">
        <f t="shared" si="11"/>
        <v>10570.771000000001</v>
      </c>
    </row>
    <row r="132" spans="1:19" x14ac:dyDescent="0.2">
      <c r="A132" s="26" t="s">
        <v>66</v>
      </c>
      <c r="B132" s="27" t="s">
        <v>52</v>
      </c>
      <c r="C132" s="26">
        <v>25590.240600000001</v>
      </c>
      <c r="D132" s="28"/>
      <c r="E132" s="29">
        <f t="shared" si="6"/>
        <v>-17407.995510610421</v>
      </c>
      <c r="F132" s="29">
        <f t="shared" si="7"/>
        <v>-17408</v>
      </c>
      <c r="G132" s="29">
        <f t="shared" si="8"/>
        <v>4.3616000039037317E-3</v>
      </c>
      <c r="H132" s="29"/>
      <c r="I132" s="29"/>
      <c r="J132" s="29"/>
      <c r="K132" s="29"/>
      <c r="L132" s="29"/>
      <c r="N132" s="29"/>
      <c r="O132" s="29"/>
      <c r="P132" s="29">
        <f t="shared" si="9"/>
        <v>4.3616000039037317E-3</v>
      </c>
      <c r="Q132" s="29">
        <f t="shared" ca="1" si="10"/>
        <v>0.23180345967619112</v>
      </c>
      <c r="R132" s="29"/>
      <c r="S132" s="83">
        <f t="shared" si="11"/>
        <v>10571.740600000001</v>
      </c>
    </row>
    <row r="133" spans="1:19" x14ac:dyDescent="0.2">
      <c r="A133" s="26" t="s">
        <v>68</v>
      </c>
      <c r="B133" s="27" t="s">
        <v>52</v>
      </c>
      <c r="C133" s="26">
        <v>25590.241000000002</v>
      </c>
      <c r="D133" s="28"/>
      <c r="E133" s="29">
        <f t="shared" si="6"/>
        <v>-17407.995098890904</v>
      </c>
      <c r="F133" s="29">
        <f t="shared" si="7"/>
        <v>-17408</v>
      </c>
      <c r="G133" s="29">
        <f t="shared" si="8"/>
        <v>4.7616000047128182E-3</v>
      </c>
      <c r="H133" s="29"/>
      <c r="I133" s="29"/>
      <c r="J133" s="29"/>
      <c r="K133" s="29"/>
      <c r="L133" s="29"/>
      <c r="N133" s="29"/>
      <c r="O133" s="29"/>
      <c r="P133" s="29">
        <f t="shared" si="9"/>
        <v>4.7616000047128182E-3</v>
      </c>
      <c r="Q133" s="29">
        <f t="shared" ca="1" si="10"/>
        <v>0.23180345967619112</v>
      </c>
      <c r="R133" s="29"/>
      <c r="S133" s="83">
        <f t="shared" si="11"/>
        <v>10571.741000000002</v>
      </c>
    </row>
    <row r="134" spans="1:19" x14ac:dyDescent="0.2">
      <c r="A134" s="26" t="s">
        <v>65</v>
      </c>
      <c r="B134" s="27" t="s">
        <v>52</v>
      </c>
      <c r="C134" s="26">
        <v>25855.473699999999</v>
      </c>
      <c r="D134" s="28"/>
      <c r="E134" s="29">
        <f t="shared" si="6"/>
        <v>-17134.991403296553</v>
      </c>
      <c r="F134" s="29">
        <f t="shared" si="7"/>
        <v>-17135</v>
      </c>
      <c r="G134" s="29">
        <f t="shared" si="8"/>
        <v>8.3520000007410999E-3</v>
      </c>
      <c r="H134" s="29"/>
      <c r="I134" s="29"/>
      <c r="J134" s="29"/>
      <c r="K134" s="29"/>
      <c r="L134" s="29"/>
      <c r="N134" s="29"/>
      <c r="O134" s="29"/>
      <c r="P134" s="29">
        <f t="shared" si="9"/>
        <v>8.3520000007410999E-3</v>
      </c>
      <c r="Q134" s="29">
        <f t="shared" ca="1" si="10"/>
        <v>0.22913343412511727</v>
      </c>
      <c r="R134" s="29"/>
      <c r="S134" s="83">
        <f t="shared" si="11"/>
        <v>10836.973699999999</v>
      </c>
    </row>
    <row r="135" spans="1:19" x14ac:dyDescent="0.2">
      <c r="A135" s="26" t="s">
        <v>69</v>
      </c>
      <c r="B135" s="27" t="s">
        <v>52</v>
      </c>
      <c r="C135" s="26">
        <v>25856.44</v>
      </c>
      <c r="D135" s="28"/>
      <c r="E135" s="29">
        <f t="shared" si="6"/>
        <v>-17133.996791881549</v>
      </c>
      <c r="F135" s="29">
        <f t="shared" si="7"/>
        <v>-17134</v>
      </c>
      <c r="G135" s="29">
        <f t="shared" si="8"/>
        <v>3.1168000023171771E-3</v>
      </c>
      <c r="H135" s="29"/>
      <c r="I135" s="29"/>
      <c r="J135" s="29"/>
      <c r="K135" s="29"/>
      <c r="L135" s="29"/>
      <c r="N135" s="29"/>
      <c r="O135" s="29"/>
      <c r="P135" s="29">
        <f t="shared" si="9"/>
        <v>3.1168000023171771E-3</v>
      </c>
      <c r="Q135" s="29">
        <f t="shared" ca="1" si="10"/>
        <v>0.22912365381174338</v>
      </c>
      <c r="R135" s="29"/>
      <c r="S135" s="83">
        <f t="shared" si="11"/>
        <v>10837.939999999999</v>
      </c>
    </row>
    <row r="136" spans="1:19" x14ac:dyDescent="0.2">
      <c r="A136" s="26" t="s">
        <v>65</v>
      </c>
      <c r="B136" s="27" t="s">
        <v>52</v>
      </c>
      <c r="C136" s="26">
        <v>25859.359</v>
      </c>
      <c r="D136" s="28"/>
      <c r="E136" s="29">
        <f t="shared" si="6"/>
        <v>-17130.99226873097</v>
      </c>
      <c r="F136" s="29">
        <f t="shared" si="7"/>
        <v>-17131</v>
      </c>
      <c r="G136" s="29">
        <f t="shared" si="8"/>
        <v>7.5112000049557537E-3</v>
      </c>
      <c r="H136" s="29"/>
      <c r="I136" s="29"/>
      <c r="J136" s="29"/>
      <c r="K136" s="29"/>
      <c r="L136" s="29"/>
      <c r="N136" s="29"/>
      <c r="O136" s="29"/>
      <c r="P136" s="29">
        <f t="shared" si="9"/>
        <v>7.5112000049557537E-3</v>
      </c>
      <c r="Q136" s="29">
        <f t="shared" ca="1" si="10"/>
        <v>0.22909431287162169</v>
      </c>
      <c r="R136" s="29"/>
      <c r="S136" s="83">
        <f t="shared" si="11"/>
        <v>10840.859</v>
      </c>
    </row>
    <row r="137" spans="1:19" x14ac:dyDescent="0.2">
      <c r="A137" s="26" t="s">
        <v>63</v>
      </c>
      <c r="B137" s="27" t="s">
        <v>52</v>
      </c>
      <c r="C137" s="26">
        <v>25892.39</v>
      </c>
      <c r="D137" s="28"/>
      <c r="E137" s="29">
        <f t="shared" si="6"/>
        <v>-17096.993500595756</v>
      </c>
      <c r="F137" s="29">
        <f t="shared" si="7"/>
        <v>-17097</v>
      </c>
      <c r="G137" s="29">
        <f t="shared" si="8"/>
        <v>6.3144000014290214E-3</v>
      </c>
      <c r="H137" s="29"/>
      <c r="I137" s="29"/>
      <c r="J137" s="29"/>
      <c r="K137" s="29"/>
      <c r="L137" s="29"/>
      <c r="N137" s="29"/>
      <c r="O137" s="29"/>
      <c r="P137" s="29">
        <f t="shared" si="9"/>
        <v>6.3144000014290214E-3</v>
      </c>
      <c r="Q137" s="29">
        <f t="shared" ca="1" si="10"/>
        <v>0.22876178221690921</v>
      </c>
      <c r="R137" s="29"/>
      <c r="S137" s="83">
        <f t="shared" si="11"/>
        <v>10873.89</v>
      </c>
    </row>
    <row r="138" spans="1:19" x14ac:dyDescent="0.2">
      <c r="A138" s="26" t="s">
        <v>55</v>
      </c>
      <c r="B138" s="27" t="s">
        <v>52</v>
      </c>
      <c r="C138" s="26">
        <v>25923.467000000001</v>
      </c>
      <c r="D138" s="28"/>
      <c r="E138" s="29">
        <f t="shared" si="6"/>
        <v>-17065.005982284529</v>
      </c>
      <c r="F138" s="29">
        <f t="shared" si="7"/>
        <v>-17065</v>
      </c>
      <c r="G138" s="29">
        <f t="shared" si="8"/>
        <v>-5.8119999957852997E-3</v>
      </c>
      <c r="H138" s="29"/>
      <c r="I138" s="29"/>
      <c r="J138" s="29"/>
      <c r="K138" s="29"/>
      <c r="L138" s="29"/>
      <c r="N138" s="29"/>
      <c r="O138" s="29"/>
      <c r="P138" s="29">
        <f t="shared" si="9"/>
        <v>-5.8119999957852997E-3</v>
      </c>
      <c r="Q138" s="29">
        <f t="shared" ca="1" si="10"/>
        <v>0.2284488121889445</v>
      </c>
      <c r="R138" s="29"/>
      <c r="S138" s="83">
        <f t="shared" si="11"/>
        <v>10904.967000000001</v>
      </c>
    </row>
    <row r="139" spans="1:19" x14ac:dyDescent="0.2">
      <c r="A139" s="26" t="s">
        <v>65</v>
      </c>
      <c r="B139" s="27" t="s">
        <v>52</v>
      </c>
      <c r="C139" s="26">
        <v>25967.198</v>
      </c>
      <c r="D139" s="28"/>
      <c r="E139" s="29">
        <f t="shared" si="6"/>
        <v>-17019.993717160218</v>
      </c>
      <c r="F139" s="29">
        <f t="shared" si="7"/>
        <v>-17020</v>
      </c>
      <c r="G139" s="29">
        <f t="shared" si="8"/>
        <v>6.1040000036882702E-3</v>
      </c>
      <c r="H139" s="29"/>
      <c r="I139" s="29"/>
      <c r="J139" s="29"/>
      <c r="K139" s="29"/>
      <c r="L139" s="29"/>
      <c r="N139" s="29"/>
      <c r="O139" s="29"/>
      <c r="P139" s="29">
        <f t="shared" si="9"/>
        <v>6.1040000036882702E-3</v>
      </c>
      <c r="Q139" s="29">
        <f t="shared" ca="1" si="10"/>
        <v>0.22800869808711915</v>
      </c>
      <c r="R139" s="29"/>
      <c r="S139" s="83">
        <f t="shared" si="11"/>
        <v>10948.698</v>
      </c>
    </row>
    <row r="140" spans="1:19" x14ac:dyDescent="0.2">
      <c r="A140" s="26" t="s">
        <v>65</v>
      </c>
      <c r="B140" s="27" t="s">
        <v>52</v>
      </c>
      <c r="C140" s="26">
        <v>26032.287</v>
      </c>
      <c r="D140" s="28"/>
      <c r="E140" s="29">
        <f t="shared" si="6"/>
        <v>-16952.997688606647</v>
      </c>
      <c r="F140" s="29">
        <f t="shared" si="7"/>
        <v>-16953</v>
      </c>
      <c r="G140" s="29">
        <f t="shared" si="8"/>
        <v>2.2456000042438973E-3</v>
      </c>
      <c r="H140" s="29"/>
      <c r="I140" s="29"/>
      <c r="J140" s="29"/>
      <c r="K140" s="29"/>
      <c r="L140" s="29"/>
      <c r="N140" s="29"/>
      <c r="O140" s="29"/>
      <c r="P140" s="29">
        <f t="shared" si="9"/>
        <v>2.2456000042438973E-3</v>
      </c>
      <c r="Q140" s="29">
        <f t="shared" ca="1" si="10"/>
        <v>0.22735341709106807</v>
      </c>
      <c r="R140" s="29"/>
      <c r="S140" s="83">
        <f t="shared" si="11"/>
        <v>11013.787</v>
      </c>
    </row>
    <row r="141" spans="1:19" x14ac:dyDescent="0.2">
      <c r="A141" s="26" t="s">
        <v>63</v>
      </c>
      <c r="B141" s="27" t="s">
        <v>52</v>
      </c>
      <c r="C141" s="26">
        <v>26034.232</v>
      </c>
      <c r="D141" s="28"/>
      <c r="E141" s="29">
        <f t="shared" si="6"/>
        <v>-16950.995702471715</v>
      </c>
      <c r="F141" s="29">
        <f t="shared" si="7"/>
        <v>-16951</v>
      </c>
      <c r="G141" s="29">
        <f t="shared" si="8"/>
        <v>4.1752000033739023E-3</v>
      </c>
      <c r="H141" s="29"/>
      <c r="I141" s="29"/>
      <c r="J141" s="29"/>
      <c r="K141" s="29"/>
      <c r="L141" s="29"/>
      <c r="N141" s="29"/>
      <c r="O141" s="29"/>
      <c r="P141" s="29">
        <f t="shared" si="9"/>
        <v>4.1752000033739023E-3</v>
      </c>
      <c r="Q141" s="29">
        <f t="shared" ca="1" si="10"/>
        <v>0.22733385646432028</v>
      </c>
      <c r="R141" s="29"/>
      <c r="S141" s="83">
        <f t="shared" si="11"/>
        <v>11015.732</v>
      </c>
    </row>
    <row r="142" spans="1:19" x14ac:dyDescent="0.2">
      <c r="A142" s="26" t="s">
        <v>60</v>
      </c>
      <c r="B142" s="27" t="s">
        <v>52</v>
      </c>
      <c r="C142" s="26">
        <v>26235.326000000001</v>
      </c>
      <c r="D142" s="28"/>
      <c r="E142" s="29">
        <f t="shared" si="6"/>
        <v>-16744.009892796468</v>
      </c>
      <c r="F142" s="29">
        <f t="shared" si="7"/>
        <v>-16744</v>
      </c>
      <c r="G142" s="29">
        <f t="shared" si="8"/>
        <v>-9.6111999955610372E-3</v>
      </c>
      <c r="H142" s="29"/>
      <c r="I142" s="29"/>
      <c r="J142" s="29"/>
      <c r="K142" s="29"/>
      <c r="L142" s="29"/>
      <c r="N142" s="29"/>
      <c r="O142" s="29"/>
      <c r="P142" s="29">
        <f t="shared" si="9"/>
        <v>-9.6111999955610372E-3</v>
      </c>
      <c r="Q142" s="29">
        <f t="shared" ca="1" si="10"/>
        <v>0.22530933159592362</v>
      </c>
      <c r="R142" s="29"/>
      <c r="S142" s="83">
        <f t="shared" si="11"/>
        <v>11216.826000000001</v>
      </c>
    </row>
    <row r="143" spans="1:19" x14ac:dyDescent="0.2">
      <c r="A143" s="26" t="s">
        <v>65</v>
      </c>
      <c r="B143" s="27" t="s">
        <v>52</v>
      </c>
      <c r="C143" s="26">
        <v>26268.374</v>
      </c>
      <c r="D143" s="28"/>
      <c r="E143" s="29">
        <f t="shared" si="6"/>
        <v>-16709.993626581927</v>
      </c>
      <c r="F143" s="29">
        <f t="shared" si="7"/>
        <v>-16710</v>
      </c>
      <c r="G143" s="29">
        <f t="shared" si="8"/>
        <v>6.1920000043755863E-3</v>
      </c>
      <c r="H143" s="29"/>
      <c r="I143" s="29"/>
      <c r="J143" s="29"/>
      <c r="K143" s="29"/>
      <c r="L143" s="29"/>
      <c r="N143" s="29"/>
      <c r="O143" s="29"/>
      <c r="P143" s="29">
        <f t="shared" si="9"/>
        <v>6.1920000043755863E-3</v>
      </c>
      <c r="Q143" s="29">
        <f t="shared" ca="1" si="10"/>
        <v>0.22497680094121114</v>
      </c>
      <c r="R143" s="29"/>
      <c r="S143" s="83">
        <f t="shared" si="11"/>
        <v>11249.874</v>
      </c>
    </row>
    <row r="144" spans="1:19" x14ac:dyDescent="0.2">
      <c r="A144" s="26" t="s">
        <v>70</v>
      </c>
      <c r="B144" s="27" t="s">
        <v>52</v>
      </c>
      <c r="C144" s="26">
        <v>26269.341499999999</v>
      </c>
      <c r="D144" s="28"/>
      <c r="E144" s="29">
        <f t="shared" si="6"/>
        <v>-16708.99778000838</v>
      </c>
      <c r="F144" s="29">
        <f t="shared" si="7"/>
        <v>-16709</v>
      </c>
      <c r="G144" s="29">
        <f t="shared" si="8"/>
        <v>2.1568000011029653E-3</v>
      </c>
      <c r="H144" s="29"/>
      <c r="I144" s="29"/>
      <c r="J144" s="29"/>
      <c r="K144" s="29"/>
      <c r="L144" s="29"/>
      <c r="N144" s="29"/>
      <c r="O144" s="29"/>
      <c r="P144" s="29">
        <f t="shared" si="9"/>
        <v>2.1568000011029653E-3</v>
      </c>
      <c r="Q144" s="29">
        <f t="shared" ca="1" si="10"/>
        <v>0.22496702062783724</v>
      </c>
      <c r="R144" s="29"/>
      <c r="S144" s="83">
        <f t="shared" si="11"/>
        <v>11250.841499999999</v>
      </c>
    </row>
    <row r="145" spans="1:19" x14ac:dyDescent="0.2">
      <c r="A145" s="26" t="s">
        <v>60</v>
      </c>
      <c r="B145" s="27" t="s">
        <v>52</v>
      </c>
      <c r="C145" s="26">
        <v>26571.488000000001</v>
      </c>
      <c r="D145" s="28"/>
      <c r="E145" s="29">
        <f t="shared" si="6"/>
        <v>-16397.998754960186</v>
      </c>
      <c r="F145" s="29">
        <f t="shared" si="7"/>
        <v>-16398</v>
      </c>
      <c r="G145" s="29">
        <f t="shared" si="8"/>
        <v>1.2096000027668197E-3</v>
      </c>
      <c r="H145" s="29"/>
      <c r="I145" s="29"/>
      <c r="J145" s="29"/>
      <c r="K145" s="29"/>
      <c r="L145" s="29"/>
      <c r="N145" s="29"/>
      <c r="O145" s="29"/>
      <c r="P145" s="29">
        <f t="shared" si="9"/>
        <v>1.2096000027668197E-3</v>
      </c>
      <c r="Q145" s="29">
        <f t="shared" ca="1" si="10"/>
        <v>0.22192534316855533</v>
      </c>
      <c r="R145" s="29"/>
      <c r="S145" s="83">
        <f t="shared" si="11"/>
        <v>11552.988000000001</v>
      </c>
    </row>
    <row r="146" spans="1:19" x14ac:dyDescent="0.2">
      <c r="A146" s="26" t="s">
        <v>60</v>
      </c>
      <c r="B146" s="27" t="s">
        <v>52</v>
      </c>
      <c r="C146" s="26">
        <v>26572.463</v>
      </c>
      <c r="D146" s="28"/>
      <c r="E146" s="29">
        <f t="shared" si="6"/>
        <v>-16396.99518864576</v>
      </c>
      <c r="F146" s="29">
        <f t="shared" si="7"/>
        <v>-16397</v>
      </c>
      <c r="G146" s="29">
        <f t="shared" si="8"/>
        <v>4.6744000028411392E-3</v>
      </c>
      <c r="H146" s="29"/>
      <c r="I146" s="29"/>
      <c r="J146" s="29"/>
      <c r="K146" s="29"/>
      <c r="L146" s="29"/>
      <c r="N146" s="29"/>
      <c r="O146" s="29"/>
      <c r="P146" s="29">
        <f t="shared" si="9"/>
        <v>4.6744000028411392E-3</v>
      </c>
      <c r="Q146" s="29">
        <f t="shared" ca="1" si="10"/>
        <v>0.22191556285518144</v>
      </c>
      <c r="R146" s="29"/>
      <c r="S146" s="83">
        <f t="shared" si="11"/>
        <v>11553.963</v>
      </c>
    </row>
    <row r="147" spans="1:19" x14ac:dyDescent="0.2">
      <c r="A147" s="26" t="s">
        <v>60</v>
      </c>
      <c r="B147" s="27" t="s">
        <v>52</v>
      </c>
      <c r="C147" s="26">
        <v>26573.432000000001</v>
      </c>
      <c r="D147" s="28"/>
      <c r="E147" s="29">
        <f t="shared" si="6"/>
        <v>-16395.997798124037</v>
      </c>
      <c r="F147" s="29">
        <f t="shared" si="7"/>
        <v>-16396</v>
      </c>
      <c r="G147" s="29">
        <f t="shared" si="8"/>
        <v>2.1392000053310767E-3</v>
      </c>
      <c r="H147" s="29"/>
      <c r="I147" s="29"/>
      <c r="J147" s="29"/>
      <c r="K147" s="29"/>
      <c r="L147" s="29"/>
      <c r="N147" s="29"/>
      <c r="O147" s="29"/>
      <c r="P147" s="29">
        <f t="shared" si="9"/>
        <v>2.1392000053310767E-3</v>
      </c>
      <c r="Q147" s="29">
        <f t="shared" ca="1" si="10"/>
        <v>0.22190578254180754</v>
      </c>
      <c r="R147" s="29"/>
      <c r="S147" s="83">
        <f t="shared" si="11"/>
        <v>11554.932000000001</v>
      </c>
    </row>
    <row r="148" spans="1:19" x14ac:dyDescent="0.2">
      <c r="A148" s="26" t="s">
        <v>60</v>
      </c>
      <c r="B148" s="27" t="s">
        <v>52</v>
      </c>
      <c r="C148" s="26">
        <v>26574.403999999999</v>
      </c>
      <c r="D148" s="28"/>
      <c r="E148" s="29">
        <f t="shared" si="6"/>
        <v>-16394.997319705966</v>
      </c>
      <c r="F148" s="29">
        <f t="shared" si="7"/>
        <v>-16395</v>
      </c>
      <c r="G148" s="29">
        <f t="shared" si="8"/>
        <v>2.604000001156237E-3</v>
      </c>
      <c r="H148" s="29"/>
      <c r="I148" s="29"/>
      <c r="J148" s="29"/>
      <c r="K148" s="29"/>
      <c r="L148" s="29"/>
      <c r="N148" s="29"/>
      <c r="O148" s="29"/>
      <c r="P148" s="29">
        <f t="shared" si="9"/>
        <v>2.604000001156237E-3</v>
      </c>
      <c r="Q148" s="29">
        <f t="shared" ca="1" si="10"/>
        <v>0.22189600222843364</v>
      </c>
      <c r="R148" s="29"/>
      <c r="S148" s="83">
        <f t="shared" si="11"/>
        <v>11555.903999999999</v>
      </c>
    </row>
    <row r="149" spans="1:19" x14ac:dyDescent="0.2">
      <c r="A149" s="26" t="s">
        <v>65</v>
      </c>
      <c r="B149" s="27" t="s">
        <v>52</v>
      </c>
      <c r="C149" s="26">
        <v>26677.388999999999</v>
      </c>
      <c r="D149" s="28"/>
      <c r="E149" s="29">
        <f t="shared" ref="E149:E212" si="12">(C149-C$7)/C$8</f>
        <v>-16288.994984432882</v>
      </c>
      <c r="F149" s="29">
        <f t="shared" ref="F149:F212" si="13">ROUND(2*E149,0)/2</f>
        <v>-16289</v>
      </c>
      <c r="G149" s="29">
        <f t="shared" ref="G149:G212" si="14">C149-(C$7+C$8*F149)</f>
        <v>4.8728000001574401E-3</v>
      </c>
      <c r="H149" s="29"/>
      <c r="I149" s="29"/>
      <c r="J149" s="29"/>
      <c r="K149" s="29"/>
      <c r="L149" s="29"/>
      <c r="N149" s="29"/>
      <c r="O149" s="29"/>
      <c r="P149" s="29">
        <f t="shared" ref="P149:P212" si="15">G149</f>
        <v>4.8728000001574401E-3</v>
      </c>
      <c r="Q149" s="29">
        <f t="shared" ref="Q149:Q212" ca="1" si="16">+C$11+C$12*F149</f>
        <v>0.22085928901080057</v>
      </c>
      <c r="R149" s="29"/>
      <c r="S149" s="83">
        <f t="shared" ref="S149:S212" si="17">+C149-15018.5</f>
        <v>11658.888999999999</v>
      </c>
    </row>
    <row r="150" spans="1:19" x14ac:dyDescent="0.2">
      <c r="A150" s="26" t="s">
        <v>71</v>
      </c>
      <c r="B150" s="27" t="s">
        <v>52</v>
      </c>
      <c r="C150" s="26">
        <v>26946.505000000001</v>
      </c>
      <c r="D150" s="28"/>
      <c r="E150" s="29">
        <f t="shared" si="12"/>
        <v>-16011.994212870513</v>
      </c>
      <c r="F150" s="29">
        <f t="shared" si="13"/>
        <v>-16012</v>
      </c>
      <c r="G150" s="29">
        <f t="shared" si="14"/>
        <v>5.6224000036309008E-3</v>
      </c>
      <c r="H150" s="29"/>
      <c r="I150" s="29"/>
      <c r="J150" s="29"/>
      <c r="K150" s="29"/>
      <c r="L150" s="29"/>
      <c r="N150" s="29"/>
      <c r="O150" s="29"/>
      <c r="P150" s="29">
        <f t="shared" si="15"/>
        <v>5.6224000036309008E-3</v>
      </c>
      <c r="Q150" s="29">
        <f t="shared" ca="1" si="16"/>
        <v>0.21815014220623116</v>
      </c>
      <c r="R150" s="29"/>
      <c r="S150" s="83">
        <f t="shared" si="17"/>
        <v>11928.005000000001</v>
      </c>
    </row>
    <row r="151" spans="1:19" x14ac:dyDescent="0.2">
      <c r="A151" s="26" t="s">
        <v>60</v>
      </c>
      <c r="B151" s="27" t="s">
        <v>52</v>
      </c>
      <c r="C151" s="26">
        <v>26946.507000000001</v>
      </c>
      <c r="D151" s="28"/>
      <c r="E151" s="29">
        <f t="shared" si="12"/>
        <v>-16011.992154272944</v>
      </c>
      <c r="F151" s="29">
        <f t="shared" si="13"/>
        <v>-16012</v>
      </c>
      <c r="G151" s="29">
        <f t="shared" si="14"/>
        <v>7.6224000040383544E-3</v>
      </c>
      <c r="H151" s="29"/>
      <c r="I151" s="29"/>
      <c r="J151" s="29"/>
      <c r="K151" s="29"/>
      <c r="L151" s="29"/>
      <c r="N151" s="29"/>
      <c r="O151" s="29"/>
      <c r="P151" s="29">
        <f t="shared" si="15"/>
        <v>7.6224000040383544E-3</v>
      </c>
      <c r="Q151" s="29">
        <f t="shared" ca="1" si="16"/>
        <v>0.21815014220623116</v>
      </c>
      <c r="R151" s="29"/>
      <c r="S151" s="83">
        <f t="shared" si="17"/>
        <v>11928.007000000001</v>
      </c>
    </row>
    <row r="152" spans="1:19" x14ac:dyDescent="0.2">
      <c r="A152" s="26" t="s">
        <v>60</v>
      </c>
      <c r="B152" s="27" t="s">
        <v>52</v>
      </c>
      <c r="C152" s="26">
        <v>26949.421999999999</v>
      </c>
      <c r="D152" s="28"/>
      <c r="E152" s="29">
        <f t="shared" si="12"/>
        <v>-16008.991748317507</v>
      </c>
      <c r="F152" s="29">
        <f t="shared" si="13"/>
        <v>-16009</v>
      </c>
      <c r="G152" s="29">
        <f t="shared" si="14"/>
        <v>8.0168000022240449E-3</v>
      </c>
      <c r="H152" s="29"/>
      <c r="I152" s="29"/>
      <c r="J152" s="29"/>
      <c r="K152" s="29"/>
      <c r="L152" s="29"/>
      <c r="N152" s="29"/>
      <c r="O152" s="29"/>
      <c r="P152" s="29">
        <f t="shared" si="15"/>
        <v>8.0168000022240449E-3</v>
      </c>
      <c r="Q152" s="29">
        <f t="shared" ca="1" si="16"/>
        <v>0.21812080126610947</v>
      </c>
      <c r="R152" s="29"/>
      <c r="S152" s="83">
        <f t="shared" si="17"/>
        <v>11930.921999999999</v>
      </c>
    </row>
    <row r="153" spans="1:19" x14ac:dyDescent="0.2">
      <c r="A153" s="26" t="s">
        <v>55</v>
      </c>
      <c r="B153" s="27" t="s">
        <v>52</v>
      </c>
      <c r="C153" s="26">
        <v>26949.431</v>
      </c>
      <c r="D153" s="28"/>
      <c r="E153" s="29">
        <f t="shared" si="12"/>
        <v>-16008.982484628448</v>
      </c>
      <c r="F153" s="29">
        <f t="shared" si="13"/>
        <v>-16009</v>
      </c>
      <c r="G153" s="29">
        <f t="shared" si="14"/>
        <v>1.7016800004057586E-2</v>
      </c>
      <c r="H153" s="29"/>
      <c r="I153" s="29"/>
      <c r="J153" s="29"/>
      <c r="K153" s="29"/>
      <c r="L153" s="29"/>
      <c r="N153" s="29"/>
      <c r="O153" s="29"/>
      <c r="P153" s="29">
        <f t="shared" si="15"/>
        <v>1.7016800004057586E-2</v>
      </c>
      <c r="Q153" s="29">
        <f t="shared" ca="1" si="16"/>
        <v>0.21812080126610947</v>
      </c>
      <c r="R153" s="29"/>
      <c r="S153" s="83">
        <f t="shared" si="17"/>
        <v>11930.931</v>
      </c>
    </row>
    <row r="154" spans="1:19" x14ac:dyDescent="0.2">
      <c r="A154" s="26" t="s">
        <v>65</v>
      </c>
      <c r="B154" s="27" t="s">
        <v>52</v>
      </c>
      <c r="C154" s="26">
        <v>27016.46</v>
      </c>
      <c r="D154" s="28"/>
      <c r="E154" s="29">
        <f t="shared" si="12"/>
        <v>-15939.989616433864</v>
      </c>
      <c r="F154" s="29">
        <f t="shared" si="13"/>
        <v>-15940</v>
      </c>
      <c r="G154" s="29">
        <f t="shared" si="14"/>
        <v>1.0088000002724584E-2</v>
      </c>
      <c r="H154" s="29"/>
      <c r="I154" s="29"/>
      <c r="J154" s="29"/>
      <c r="K154" s="29"/>
      <c r="L154" s="29"/>
      <c r="N154" s="29"/>
      <c r="O154" s="29"/>
      <c r="P154" s="29">
        <f t="shared" si="15"/>
        <v>1.0088000002724584E-2</v>
      </c>
      <c r="Q154" s="29">
        <f t="shared" ca="1" si="16"/>
        <v>0.21744595964331059</v>
      </c>
      <c r="R154" s="29"/>
      <c r="S154" s="83">
        <f t="shared" si="17"/>
        <v>11997.96</v>
      </c>
    </row>
    <row r="155" spans="1:19" x14ac:dyDescent="0.2">
      <c r="A155" s="26" t="s">
        <v>72</v>
      </c>
      <c r="B155" s="27" t="s">
        <v>52</v>
      </c>
      <c r="C155" s="26">
        <v>27093.212</v>
      </c>
      <c r="D155" s="28"/>
      <c r="E155" s="29">
        <f t="shared" si="12"/>
        <v>-15860.988876162179</v>
      </c>
      <c r="F155" s="29">
        <f t="shared" si="13"/>
        <v>-15861</v>
      </c>
      <c r="G155" s="29">
        <f t="shared" si="14"/>
        <v>1.0807200000272132E-2</v>
      </c>
      <c r="H155" s="29"/>
      <c r="I155" s="29"/>
      <c r="J155" s="29"/>
      <c r="K155" s="29"/>
      <c r="L155" s="29"/>
      <c r="N155" s="29"/>
      <c r="O155" s="29"/>
      <c r="P155" s="29">
        <f t="shared" si="15"/>
        <v>1.0807200000272132E-2</v>
      </c>
      <c r="Q155" s="29">
        <f t="shared" ca="1" si="16"/>
        <v>0.21667331488677274</v>
      </c>
      <c r="R155" s="29"/>
      <c r="S155" s="83">
        <f t="shared" si="17"/>
        <v>12074.712</v>
      </c>
    </row>
    <row r="156" spans="1:19" x14ac:dyDescent="0.2">
      <c r="A156" s="26" t="s">
        <v>72</v>
      </c>
      <c r="B156" s="27" t="s">
        <v>52</v>
      </c>
      <c r="C156" s="26">
        <v>27094.184000000001</v>
      </c>
      <c r="D156" s="28"/>
      <c r="E156" s="29">
        <f t="shared" si="12"/>
        <v>-15859.988397744102</v>
      </c>
      <c r="F156" s="29">
        <f t="shared" si="13"/>
        <v>-15860</v>
      </c>
      <c r="G156" s="29">
        <f t="shared" si="14"/>
        <v>1.127200000337325E-2</v>
      </c>
      <c r="H156" s="29"/>
      <c r="I156" s="29"/>
      <c r="J156" s="29"/>
      <c r="K156" s="29"/>
      <c r="L156" s="29"/>
      <c r="N156" s="29"/>
      <c r="O156" s="29"/>
      <c r="P156" s="29">
        <f t="shared" si="15"/>
        <v>1.127200000337325E-2</v>
      </c>
      <c r="Q156" s="29">
        <f t="shared" ca="1" si="16"/>
        <v>0.21666353457339885</v>
      </c>
      <c r="R156" s="29"/>
      <c r="S156" s="83">
        <f t="shared" si="17"/>
        <v>12075.684000000001</v>
      </c>
    </row>
    <row r="157" spans="1:19" x14ac:dyDescent="0.2">
      <c r="A157" s="26" t="s">
        <v>73</v>
      </c>
      <c r="B157" s="27" t="s">
        <v>52</v>
      </c>
      <c r="C157" s="26">
        <v>27360.383000000002</v>
      </c>
      <c r="D157" s="28"/>
      <c r="E157" s="29">
        <f t="shared" si="12"/>
        <v>-15585.990090734742</v>
      </c>
      <c r="F157" s="29">
        <f t="shared" si="13"/>
        <v>-15586</v>
      </c>
      <c r="G157" s="29">
        <f t="shared" si="14"/>
        <v>9.6272000046155881E-3</v>
      </c>
      <c r="H157" s="29"/>
      <c r="I157" s="29"/>
      <c r="J157" s="29"/>
      <c r="K157" s="29"/>
      <c r="L157" s="29"/>
      <c r="N157" s="29"/>
      <c r="O157" s="29"/>
      <c r="P157" s="29">
        <f t="shared" si="15"/>
        <v>9.6272000046155881E-3</v>
      </c>
      <c r="Q157" s="29">
        <f t="shared" ca="1" si="16"/>
        <v>0.2139837287089511</v>
      </c>
      <c r="R157" s="29"/>
      <c r="S157" s="83">
        <f t="shared" si="17"/>
        <v>12341.883000000002</v>
      </c>
    </row>
    <row r="158" spans="1:19" x14ac:dyDescent="0.2">
      <c r="A158" s="26" t="s">
        <v>73</v>
      </c>
      <c r="B158" s="27" t="s">
        <v>52</v>
      </c>
      <c r="C158" s="26">
        <v>27365.248</v>
      </c>
      <c r="D158" s="28"/>
      <c r="E158" s="29">
        <f t="shared" si="12"/>
        <v>-15580.98255215045</v>
      </c>
      <c r="F158" s="29">
        <f t="shared" si="13"/>
        <v>-15581</v>
      </c>
      <c r="G158" s="29">
        <f t="shared" si="14"/>
        <v>1.6951200002949918E-2</v>
      </c>
      <c r="H158" s="29"/>
      <c r="I158" s="29"/>
      <c r="J158" s="29"/>
      <c r="K158" s="29"/>
      <c r="L158" s="29"/>
      <c r="N158" s="29"/>
      <c r="O158" s="29"/>
      <c r="P158" s="29">
        <f t="shared" si="15"/>
        <v>1.6951200002949918E-2</v>
      </c>
      <c r="Q158" s="29">
        <f t="shared" ca="1" si="16"/>
        <v>0.21393482714208162</v>
      </c>
      <c r="R158" s="29"/>
      <c r="S158" s="83">
        <f t="shared" si="17"/>
        <v>12346.748</v>
      </c>
    </row>
    <row r="159" spans="1:19" x14ac:dyDescent="0.2">
      <c r="A159" s="26" t="s">
        <v>73</v>
      </c>
      <c r="B159" s="27" t="s">
        <v>52</v>
      </c>
      <c r="C159" s="26">
        <v>27366.223999999998</v>
      </c>
      <c r="D159" s="28"/>
      <c r="E159" s="29">
        <f t="shared" si="12"/>
        <v>-15579.977956537239</v>
      </c>
      <c r="F159" s="29">
        <f t="shared" si="13"/>
        <v>-15580</v>
      </c>
      <c r="G159" s="29">
        <f t="shared" si="14"/>
        <v>2.1415999999589985E-2</v>
      </c>
      <c r="H159" s="29"/>
      <c r="I159" s="29"/>
      <c r="J159" s="29"/>
      <c r="K159" s="29"/>
      <c r="L159" s="29"/>
      <c r="N159" s="29"/>
      <c r="O159" s="29"/>
      <c r="P159" s="29">
        <f t="shared" si="15"/>
        <v>2.1415999999589985E-2</v>
      </c>
      <c r="Q159" s="29">
        <f t="shared" ca="1" si="16"/>
        <v>0.21392504682870772</v>
      </c>
      <c r="R159" s="29"/>
      <c r="S159" s="83">
        <f t="shared" si="17"/>
        <v>12347.723999999998</v>
      </c>
    </row>
    <row r="160" spans="1:19" x14ac:dyDescent="0.2">
      <c r="A160" s="26" t="s">
        <v>73</v>
      </c>
      <c r="B160" s="27" t="s">
        <v>52</v>
      </c>
      <c r="C160" s="26">
        <v>27395.362000000001</v>
      </c>
      <c r="D160" s="28"/>
      <c r="E160" s="29">
        <f t="shared" si="12"/>
        <v>-15549.986248568241</v>
      </c>
      <c r="F160" s="29">
        <f t="shared" si="13"/>
        <v>-15550</v>
      </c>
      <c r="G160" s="29">
        <f t="shared" si="14"/>
        <v>1.336000000446802E-2</v>
      </c>
      <c r="H160" s="29"/>
      <c r="I160" s="29"/>
      <c r="J160" s="29"/>
      <c r="K160" s="29"/>
      <c r="L160" s="29"/>
      <c r="N160" s="29"/>
      <c r="O160" s="29"/>
      <c r="P160" s="29">
        <f t="shared" si="15"/>
        <v>1.336000000446802E-2</v>
      </c>
      <c r="Q160" s="29">
        <f t="shared" ca="1" si="16"/>
        <v>0.21363163742749083</v>
      </c>
      <c r="R160" s="29"/>
      <c r="S160" s="83">
        <f t="shared" si="17"/>
        <v>12376.862000000001</v>
      </c>
    </row>
    <row r="161" spans="1:19" x14ac:dyDescent="0.2">
      <c r="A161" s="26" t="s">
        <v>65</v>
      </c>
      <c r="B161" s="27" t="s">
        <v>52</v>
      </c>
      <c r="C161" s="26">
        <v>27395.363000000001</v>
      </c>
      <c r="D161" s="28"/>
      <c r="E161" s="29">
        <f t="shared" si="12"/>
        <v>-15549.985219269458</v>
      </c>
      <c r="F161" s="29">
        <f t="shared" si="13"/>
        <v>-15550</v>
      </c>
      <c r="G161" s="29">
        <f t="shared" si="14"/>
        <v>1.4360000004671747E-2</v>
      </c>
      <c r="H161" s="29"/>
      <c r="I161" s="29"/>
      <c r="J161" s="29"/>
      <c r="K161" s="29"/>
      <c r="L161" s="29"/>
      <c r="N161" s="29"/>
      <c r="O161" s="29"/>
      <c r="P161" s="29">
        <f t="shared" si="15"/>
        <v>1.4360000004671747E-2</v>
      </c>
      <c r="Q161" s="29">
        <f t="shared" ca="1" si="16"/>
        <v>0.21363163742749083</v>
      </c>
      <c r="R161" s="29"/>
      <c r="S161" s="83">
        <f t="shared" si="17"/>
        <v>12376.863000000001</v>
      </c>
    </row>
    <row r="162" spans="1:19" x14ac:dyDescent="0.2">
      <c r="A162" s="26" t="s">
        <v>65</v>
      </c>
      <c r="B162" s="27" t="s">
        <v>52</v>
      </c>
      <c r="C162" s="26">
        <v>27397.300999999999</v>
      </c>
      <c r="D162" s="28"/>
      <c r="E162" s="29">
        <f t="shared" si="12"/>
        <v>-15547.990438226014</v>
      </c>
      <c r="F162" s="29">
        <f t="shared" si="13"/>
        <v>-15548</v>
      </c>
      <c r="G162" s="29">
        <f t="shared" si="14"/>
        <v>9.2896000023756642E-3</v>
      </c>
      <c r="H162" s="29"/>
      <c r="I162" s="29"/>
      <c r="J162" s="29"/>
      <c r="K162" s="29"/>
      <c r="L162" s="29"/>
      <c r="N162" s="29"/>
      <c r="O162" s="29"/>
      <c r="P162" s="29">
        <f t="shared" si="15"/>
        <v>9.2896000023756642E-3</v>
      </c>
      <c r="Q162" s="29">
        <f t="shared" ca="1" si="16"/>
        <v>0.21361207680074304</v>
      </c>
      <c r="R162" s="29"/>
      <c r="S162" s="83">
        <f t="shared" si="17"/>
        <v>12378.800999999999</v>
      </c>
    </row>
    <row r="163" spans="1:19" x14ac:dyDescent="0.2">
      <c r="A163" s="26" t="s">
        <v>65</v>
      </c>
      <c r="B163" s="27" t="s">
        <v>52</v>
      </c>
      <c r="C163" s="26">
        <v>27398.276000000002</v>
      </c>
      <c r="D163" s="28"/>
      <c r="E163" s="29">
        <f t="shared" si="12"/>
        <v>-15546.986871911584</v>
      </c>
      <c r="F163" s="29">
        <f t="shared" si="13"/>
        <v>-15547</v>
      </c>
      <c r="G163" s="29">
        <f t="shared" si="14"/>
        <v>1.2754400002449984E-2</v>
      </c>
      <c r="H163" s="29"/>
      <c r="I163" s="29"/>
      <c r="J163" s="29"/>
      <c r="K163" s="29"/>
      <c r="L163" s="29"/>
      <c r="N163" s="29"/>
      <c r="O163" s="29"/>
      <c r="P163" s="29">
        <f t="shared" si="15"/>
        <v>1.2754400002449984E-2</v>
      </c>
      <c r="Q163" s="29">
        <f t="shared" ca="1" si="16"/>
        <v>0.21360229648736914</v>
      </c>
      <c r="R163" s="29"/>
      <c r="S163" s="83">
        <f t="shared" si="17"/>
        <v>12379.776000000002</v>
      </c>
    </row>
    <row r="164" spans="1:19" x14ac:dyDescent="0.2">
      <c r="A164" s="26" t="s">
        <v>73</v>
      </c>
      <c r="B164" s="27" t="s">
        <v>52</v>
      </c>
      <c r="C164" s="26">
        <v>27425.483</v>
      </c>
      <c r="D164" s="28"/>
      <c r="E164" s="29">
        <f t="shared" si="12"/>
        <v>-15518.982739894547</v>
      </c>
      <c r="F164" s="29">
        <f t="shared" si="13"/>
        <v>-15519</v>
      </c>
      <c r="G164" s="29">
        <f t="shared" si="14"/>
        <v>1.6768800003774231E-2</v>
      </c>
      <c r="H164" s="29"/>
      <c r="I164" s="29"/>
      <c r="J164" s="29"/>
      <c r="K164" s="29"/>
      <c r="L164" s="29"/>
      <c r="N164" s="29"/>
      <c r="O164" s="29"/>
      <c r="P164" s="29">
        <f t="shared" si="15"/>
        <v>1.6768800003774231E-2</v>
      </c>
      <c r="Q164" s="29">
        <f t="shared" ca="1" si="16"/>
        <v>0.21332844771290002</v>
      </c>
      <c r="R164" s="29"/>
      <c r="S164" s="83">
        <f t="shared" si="17"/>
        <v>12406.983</v>
      </c>
    </row>
    <row r="165" spans="1:19" x14ac:dyDescent="0.2">
      <c r="A165" s="26" t="s">
        <v>73</v>
      </c>
      <c r="B165" s="27" t="s">
        <v>52</v>
      </c>
      <c r="C165" s="26">
        <v>27429.362000000001</v>
      </c>
      <c r="D165" s="28"/>
      <c r="E165" s="29">
        <f t="shared" si="12"/>
        <v>-15514.990089911304</v>
      </c>
      <c r="F165" s="29">
        <f t="shared" si="13"/>
        <v>-15515</v>
      </c>
      <c r="G165" s="29">
        <f t="shared" si="14"/>
        <v>9.6280000034312252E-3</v>
      </c>
      <c r="H165" s="29"/>
      <c r="I165" s="29"/>
      <c r="J165" s="29"/>
      <c r="K165" s="29"/>
      <c r="L165" s="29"/>
      <c r="N165" s="29"/>
      <c r="O165" s="29"/>
      <c r="P165" s="29">
        <f t="shared" si="15"/>
        <v>9.6280000034312252E-3</v>
      </c>
      <c r="Q165" s="29">
        <f t="shared" ca="1" si="16"/>
        <v>0.21328932645940443</v>
      </c>
      <c r="R165" s="29"/>
      <c r="S165" s="83">
        <f t="shared" si="17"/>
        <v>12410.862000000001</v>
      </c>
    </row>
    <row r="166" spans="1:19" x14ac:dyDescent="0.2">
      <c r="A166" s="26" t="s">
        <v>74</v>
      </c>
      <c r="B166" s="27" t="s">
        <v>52</v>
      </c>
      <c r="C166" s="26">
        <v>27668.366000000002</v>
      </c>
      <c r="D166" s="28"/>
      <c r="E166" s="29">
        <f t="shared" si="12"/>
        <v>-15268.983563333573</v>
      </c>
      <c r="F166" s="29">
        <f t="shared" si="13"/>
        <v>-15269</v>
      </c>
      <c r="G166" s="29">
        <f t="shared" si="14"/>
        <v>1.5968800005794037E-2</v>
      </c>
      <c r="H166" s="29"/>
      <c r="I166" s="29"/>
      <c r="J166" s="29"/>
      <c r="K166" s="29"/>
      <c r="L166" s="29"/>
      <c r="N166" s="29"/>
      <c r="O166" s="29"/>
      <c r="P166" s="29">
        <f t="shared" si="15"/>
        <v>1.5968800005794037E-2</v>
      </c>
      <c r="Q166" s="29">
        <f t="shared" ca="1" si="16"/>
        <v>0.21088336936942581</v>
      </c>
      <c r="R166" s="29"/>
      <c r="S166" s="83">
        <f t="shared" si="17"/>
        <v>12649.866000000002</v>
      </c>
    </row>
    <row r="167" spans="1:19" x14ac:dyDescent="0.2">
      <c r="A167" s="26" t="s">
        <v>73</v>
      </c>
      <c r="B167" s="27" t="s">
        <v>52</v>
      </c>
      <c r="C167" s="26">
        <v>27696.535</v>
      </c>
      <c r="D167" s="28"/>
      <c r="E167" s="29">
        <f t="shared" si="12"/>
        <v>-15239.989245886301</v>
      </c>
      <c r="F167" s="29">
        <f t="shared" si="13"/>
        <v>-15240</v>
      </c>
      <c r="G167" s="29">
        <f t="shared" si="14"/>
        <v>1.0448000004544156E-2</v>
      </c>
      <c r="H167" s="29"/>
      <c r="I167" s="29"/>
      <c r="J167" s="29"/>
      <c r="K167" s="29"/>
      <c r="L167" s="29"/>
      <c r="N167" s="29"/>
      <c r="O167" s="29"/>
      <c r="P167" s="29">
        <f t="shared" si="15"/>
        <v>1.0448000004544156E-2</v>
      </c>
      <c r="Q167" s="29">
        <f t="shared" ca="1" si="16"/>
        <v>0.21059974028158282</v>
      </c>
      <c r="R167" s="29"/>
      <c r="S167" s="83">
        <f t="shared" si="17"/>
        <v>12678.035</v>
      </c>
    </row>
    <row r="168" spans="1:19" x14ac:dyDescent="0.2">
      <c r="A168" s="26" t="s">
        <v>73</v>
      </c>
      <c r="B168" s="27" t="s">
        <v>52</v>
      </c>
      <c r="C168" s="26">
        <v>27697.506000000001</v>
      </c>
      <c r="D168" s="28"/>
      <c r="E168" s="29">
        <f t="shared" si="12"/>
        <v>-15238.989796767009</v>
      </c>
      <c r="F168" s="29">
        <f t="shared" si="13"/>
        <v>-15239</v>
      </c>
      <c r="G168" s="29">
        <f t="shared" si="14"/>
        <v>9.912800003803568E-3</v>
      </c>
      <c r="H168" s="29"/>
      <c r="I168" s="29"/>
      <c r="J168" s="29"/>
      <c r="K168" s="29"/>
      <c r="L168" s="29"/>
      <c r="N168" s="29"/>
      <c r="O168" s="29"/>
      <c r="P168" s="29">
        <f t="shared" si="15"/>
        <v>9.912800003803568E-3</v>
      </c>
      <c r="Q168" s="29">
        <f t="shared" ca="1" si="16"/>
        <v>0.21058995996820892</v>
      </c>
      <c r="R168" s="29"/>
      <c r="S168" s="83">
        <f t="shared" si="17"/>
        <v>12679.006000000001</v>
      </c>
    </row>
    <row r="169" spans="1:19" x14ac:dyDescent="0.2">
      <c r="A169" s="26" t="s">
        <v>73</v>
      </c>
      <c r="B169" s="27" t="s">
        <v>52</v>
      </c>
      <c r="C169" s="26">
        <v>27698.476999999999</v>
      </c>
      <c r="D169" s="28"/>
      <c r="E169" s="29">
        <f t="shared" si="12"/>
        <v>-15237.990347647721</v>
      </c>
      <c r="F169" s="29">
        <f t="shared" si="13"/>
        <v>-15238</v>
      </c>
      <c r="G169" s="29">
        <f t="shared" si="14"/>
        <v>9.3775999994250014E-3</v>
      </c>
      <c r="H169" s="29"/>
      <c r="I169" s="29"/>
      <c r="J169" s="29"/>
      <c r="K169" s="29"/>
      <c r="L169" s="29"/>
      <c r="N169" s="29"/>
      <c r="O169" s="29"/>
      <c r="P169" s="29">
        <f t="shared" si="15"/>
        <v>9.3775999994250014E-3</v>
      </c>
      <c r="Q169" s="29">
        <f t="shared" ca="1" si="16"/>
        <v>0.21058017965483503</v>
      </c>
      <c r="R169" s="29"/>
      <c r="S169" s="83">
        <f t="shared" si="17"/>
        <v>12679.976999999999</v>
      </c>
    </row>
    <row r="170" spans="1:19" x14ac:dyDescent="0.2">
      <c r="A170" s="26" t="s">
        <v>73</v>
      </c>
      <c r="B170" s="27" t="s">
        <v>52</v>
      </c>
      <c r="C170" s="26">
        <v>27700.419000000002</v>
      </c>
      <c r="D170" s="28"/>
      <c r="E170" s="29">
        <f t="shared" si="12"/>
        <v>-15235.991449409137</v>
      </c>
      <c r="F170" s="29">
        <f t="shared" si="13"/>
        <v>-15236</v>
      </c>
      <c r="G170" s="29">
        <f t="shared" si="14"/>
        <v>8.3072000052197836E-3</v>
      </c>
      <c r="H170" s="29"/>
      <c r="I170" s="29"/>
      <c r="J170" s="29"/>
      <c r="K170" s="29"/>
      <c r="L170" s="29"/>
      <c r="N170" s="29"/>
      <c r="O170" s="29"/>
      <c r="P170" s="29">
        <f t="shared" si="15"/>
        <v>8.3072000052197836E-3</v>
      </c>
      <c r="Q170" s="29">
        <f t="shared" ca="1" si="16"/>
        <v>0.21056061902808723</v>
      </c>
      <c r="R170" s="29"/>
      <c r="S170" s="83">
        <f t="shared" si="17"/>
        <v>12681.919000000002</v>
      </c>
    </row>
    <row r="171" spans="1:19" x14ac:dyDescent="0.2">
      <c r="A171" s="26" t="s">
        <v>73</v>
      </c>
      <c r="B171" s="27" t="s">
        <v>52</v>
      </c>
      <c r="C171" s="26">
        <v>27737.34</v>
      </c>
      <c r="D171" s="28"/>
      <c r="E171" s="29">
        <f t="shared" si="12"/>
        <v>-15197.988709004056</v>
      </c>
      <c r="F171" s="29">
        <f t="shared" si="13"/>
        <v>-15198</v>
      </c>
      <c r="G171" s="29">
        <f t="shared" si="14"/>
        <v>1.096960000359104E-2</v>
      </c>
      <c r="H171" s="29"/>
      <c r="I171" s="29"/>
      <c r="J171" s="29"/>
      <c r="K171" s="29"/>
      <c r="L171" s="29"/>
      <c r="N171" s="29"/>
      <c r="O171" s="29"/>
      <c r="P171" s="29">
        <f t="shared" si="15"/>
        <v>1.096960000359104E-2</v>
      </c>
      <c r="Q171" s="29">
        <f t="shared" ca="1" si="16"/>
        <v>0.21018896711987914</v>
      </c>
      <c r="R171" s="29"/>
      <c r="S171" s="83">
        <f t="shared" si="17"/>
        <v>12718.84</v>
      </c>
    </row>
    <row r="172" spans="1:19" x14ac:dyDescent="0.2">
      <c r="A172" s="26" t="s">
        <v>73</v>
      </c>
      <c r="B172" s="27" t="s">
        <v>52</v>
      </c>
      <c r="C172" s="26">
        <v>27738.312000000002</v>
      </c>
      <c r="D172" s="28"/>
      <c r="E172" s="29">
        <f t="shared" si="12"/>
        <v>-15196.988230585979</v>
      </c>
      <c r="F172" s="29">
        <f t="shared" si="13"/>
        <v>-15197</v>
      </c>
      <c r="G172" s="29">
        <f t="shared" si="14"/>
        <v>1.1434400006692158E-2</v>
      </c>
      <c r="H172" s="29"/>
      <c r="I172" s="29"/>
      <c r="J172" s="29"/>
      <c r="K172" s="29"/>
      <c r="L172" s="29"/>
      <c r="N172" s="29"/>
      <c r="O172" s="29"/>
      <c r="P172" s="29">
        <f t="shared" si="15"/>
        <v>1.1434400006692158E-2</v>
      </c>
      <c r="Q172" s="29">
        <f t="shared" ca="1" si="16"/>
        <v>0.21017918680650524</v>
      </c>
      <c r="R172" s="29"/>
      <c r="S172" s="83">
        <f t="shared" si="17"/>
        <v>12719.812000000002</v>
      </c>
    </row>
    <row r="173" spans="1:19" x14ac:dyDescent="0.2">
      <c r="A173" s="26" t="s">
        <v>73</v>
      </c>
      <c r="B173" s="27" t="s">
        <v>52</v>
      </c>
      <c r="C173" s="26">
        <v>27739.280999999999</v>
      </c>
      <c r="D173" s="28"/>
      <c r="E173" s="29">
        <f t="shared" si="12"/>
        <v>-15195.99084006426</v>
      </c>
      <c r="F173" s="29">
        <f t="shared" si="13"/>
        <v>-15196</v>
      </c>
      <c r="G173" s="29">
        <f t="shared" si="14"/>
        <v>8.8992000019061379E-3</v>
      </c>
      <c r="H173" s="29"/>
      <c r="I173" s="29"/>
      <c r="J173" s="29"/>
      <c r="K173" s="29"/>
      <c r="L173" s="29"/>
      <c r="N173" s="29"/>
      <c r="O173" s="29"/>
      <c r="P173" s="29">
        <f t="shared" si="15"/>
        <v>8.8992000019061379E-3</v>
      </c>
      <c r="Q173" s="29">
        <f t="shared" ca="1" si="16"/>
        <v>0.21016940649313134</v>
      </c>
      <c r="R173" s="29"/>
      <c r="S173" s="83">
        <f t="shared" si="17"/>
        <v>12720.780999999999</v>
      </c>
    </row>
    <row r="174" spans="1:19" x14ac:dyDescent="0.2">
      <c r="A174" s="26" t="s">
        <v>73</v>
      </c>
      <c r="B174" s="27" t="s">
        <v>52</v>
      </c>
      <c r="C174" s="26">
        <v>27769.4</v>
      </c>
      <c r="D174" s="28"/>
      <c r="E174" s="29">
        <f t="shared" si="12"/>
        <v>-15164.98938998813</v>
      </c>
      <c r="F174" s="29">
        <f t="shared" si="13"/>
        <v>-15165</v>
      </c>
      <c r="G174" s="29">
        <f t="shared" si="14"/>
        <v>1.0308000004442874E-2</v>
      </c>
      <c r="H174" s="29"/>
      <c r="I174" s="29"/>
      <c r="J174" s="29"/>
      <c r="K174" s="29"/>
      <c r="L174" s="29"/>
      <c r="N174" s="29"/>
      <c r="O174" s="29"/>
      <c r="P174" s="29">
        <f t="shared" si="15"/>
        <v>1.0308000004442874E-2</v>
      </c>
      <c r="Q174" s="29">
        <f t="shared" ca="1" si="16"/>
        <v>0.20986621677854056</v>
      </c>
      <c r="R174" s="29"/>
      <c r="S174" s="83">
        <f t="shared" si="17"/>
        <v>12750.900000000001</v>
      </c>
    </row>
    <row r="175" spans="1:19" x14ac:dyDescent="0.2">
      <c r="A175" s="26" t="s">
        <v>60</v>
      </c>
      <c r="B175" s="27" t="s">
        <v>52</v>
      </c>
      <c r="C175" s="26">
        <v>27772.312999999998</v>
      </c>
      <c r="D175" s="2"/>
      <c r="E175" s="29">
        <f t="shared" si="12"/>
        <v>-15161.991042630261</v>
      </c>
      <c r="F175" s="29">
        <f t="shared" si="13"/>
        <v>-15162</v>
      </c>
      <c r="G175" s="29">
        <f t="shared" si="14"/>
        <v>8.7023999985831324E-3</v>
      </c>
      <c r="H175" s="29"/>
      <c r="I175" s="29"/>
      <c r="J175" s="29"/>
      <c r="K175" s="29"/>
      <c r="L175" s="29"/>
      <c r="N175" s="29"/>
      <c r="O175" s="29"/>
      <c r="P175" s="29">
        <f t="shared" si="15"/>
        <v>8.7023999985831324E-3</v>
      </c>
      <c r="Q175" s="29">
        <f t="shared" ca="1" si="16"/>
        <v>0.20983687583841887</v>
      </c>
      <c r="R175" s="29"/>
      <c r="S175" s="83">
        <f t="shared" si="17"/>
        <v>12753.812999999998</v>
      </c>
    </row>
    <row r="176" spans="1:19" x14ac:dyDescent="0.2">
      <c r="A176" s="26" t="s">
        <v>60</v>
      </c>
      <c r="B176" s="27" t="s">
        <v>52</v>
      </c>
      <c r="C176" s="26">
        <v>27805.341</v>
      </c>
      <c r="D176" s="2"/>
      <c r="E176" s="29">
        <f t="shared" si="12"/>
        <v>-15127.995362391395</v>
      </c>
      <c r="F176" s="29">
        <f t="shared" si="13"/>
        <v>-15128</v>
      </c>
      <c r="G176" s="29">
        <f t="shared" si="14"/>
        <v>4.5056000017211773E-3</v>
      </c>
      <c r="H176" s="29"/>
      <c r="I176" s="29"/>
      <c r="J176" s="29"/>
      <c r="K176" s="29"/>
      <c r="L176" s="29"/>
      <c r="N176" s="29"/>
      <c r="O176" s="29"/>
      <c r="P176" s="29">
        <f t="shared" si="15"/>
        <v>4.5056000017211773E-3</v>
      </c>
      <c r="Q176" s="29">
        <f t="shared" ca="1" si="16"/>
        <v>0.20950434518370636</v>
      </c>
      <c r="R176" s="29"/>
      <c r="S176" s="83">
        <f t="shared" si="17"/>
        <v>12786.841</v>
      </c>
    </row>
    <row r="177" spans="1:19" x14ac:dyDescent="0.2">
      <c r="A177" s="26" t="s">
        <v>73</v>
      </c>
      <c r="B177" s="27" t="s">
        <v>52</v>
      </c>
      <c r="C177" s="26">
        <v>27806.311000000002</v>
      </c>
      <c r="D177" s="2"/>
      <c r="E177" s="29">
        <f t="shared" si="12"/>
        <v>-15126.996942570888</v>
      </c>
      <c r="F177" s="29">
        <f t="shared" si="13"/>
        <v>-15127</v>
      </c>
      <c r="G177" s="29">
        <f t="shared" si="14"/>
        <v>2.9704000044148415E-3</v>
      </c>
      <c r="H177" s="29"/>
      <c r="I177" s="29"/>
      <c r="J177" s="29"/>
      <c r="K177" s="29"/>
      <c r="L177" s="29"/>
      <c r="N177" s="29"/>
      <c r="O177" s="29"/>
      <c r="P177" s="29">
        <f t="shared" si="15"/>
        <v>2.9704000044148415E-3</v>
      </c>
      <c r="Q177" s="29">
        <f t="shared" ca="1" si="16"/>
        <v>0.20949456487033247</v>
      </c>
      <c r="R177" s="29"/>
      <c r="S177" s="83">
        <f t="shared" si="17"/>
        <v>12787.811000000002</v>
      </c>
    </row>
    <row r="178" spans="1:19" x14ac:dyDescent="0.2">
      <c r="A178" s="26" t="s">
        <v>60</v>
      </c>
      <c r="B178" s="27" t="s">
        <v>52</v>
      </c>
      <c r="C178" s="26">
        <v>27843.235000000001</v>
      </c>
      <c r="D178" s="2"/>
      <c r="E178" s="29">
        <f t="shared" si="12"/>
        <v>-15088.991114269453</v>
      </c>
      <c r="F178" s="29">
        <f t="shared" si="13"/>
        <v>-15089</v>
      </c>
      <c r="G178" s="29">
        <f t="shared" si="14"/>
        <v>8.6328000033972785E-3</v>
      </c>
      <c r="H178" s="29"/>
      <c r="I178" s="29"/>
      <c r="J178" s="29"/>
      <c r="K178" s="29"/>
      <c r="L178" s="29"/>
      <c r="N178" s="29"/>
      <c r="O178" s="29"/>
      <c r="P178" s="29">
        <f t="shared" si="15"/>
        <v>8.6328000033972785E-3</v>
      </c>
      <c r="Q178" s="29">
        <f t="shared" ca="1" si="16"/>
        <v>0.2091229129621244</v>
      </c>
      <c r="R178" s="29"/>
      <c r="S178" s="83">
        <f t="shared" si="17"/>
        <v>12824.735000000001</v>
      </c>
    </row>
    <row r="179" spans="1:19" x14ac:dyDescent="0.2">
      <c r="A179" s="26" t="s">
        <v>75</v>
      </c>
      <c r="B179" s="27" t="s">
        <v>52</v>
      </c>
      <c r="C179" s="26">
        <v>28108.467000000001</v>
      </c>
      <c r="D179" s="2"/>
      <c r="E179" s="29">
        <f t="shared" si="12"/>
        <v>-14815.988139184248</v>
      </c>
      <c r="F179" s="29">
        <f t="shared" si="13"/>
        <v>-14816</v>
      </c>
      <c r="G179" s="29">
        <f t="shared" si="14"/>
        <v>1.1523200002557132E-2</v>
      </c>
      <c r="H179" s="29"/>
      <c r="I179" s="29"/>
      <c r="J179" s="29"/>
      <c r="K179" s="29"/>
      <c r="L179" s="29"/>
      <c r="N179" s="29"/>
      <c r="O179" s="29"/>
      <c r="P179" s="29">
        <f t="shared" si="15"/>
        <v>1.1523200002557132E-2</v>
      </c>
      <c r="Q179" s="29">
        <f t="shared" ca="1" si="16"/>
        <v>0.20645288741105056</v>
      </c>
      <c r="R179" s="29"/>
      <c r="S179" s="83">
        <f t="shared" si="17"/>
        <v>13089.967000000001</v>
      </c>
    </row>
    <row r="180" spans="1:19" x14ac:dyDescent="0.2">
      <c r="A180" s="26" t="s">
        <v>76</v>
      </c>
      <c r="B180" s="27" t="s">
        <v>52</v>
      </c>
      <c r="C180" s="26">
        <v>28250.313999999998</v>
      </c>
      <c r="D180" s="2"/>
      <c r="E180" s="29">
        <f t="shared" si="12"/>
        <v>-14669.985194566289</v>
      </c>
      <c r="F180" s="29">
        <f t="shared" si="13"/>
        <v>-14670</v>
      </c>
      <c r="G180" s="29">
        <f t="shared" si="14"/>
        <v>1.4384000001882669E-2</v>
      </c>
      <c r="H180" s="29"/>
      <c r="I180" s="29"/>
      <c r="J180" s="29"/>
      <c r="K180" s="29"/>
      <c r="L180" s="29"/>
      <c r="N180" s="29"/>
      <c r="O180" s="29"/>
      <c r="P180" s="29">
        <f t="shared" si="15"/>
        <v>1.4384000001882669E-2</v>
      </c>
      <c r="Q180" s="29">
        <f t="shared" ca="1" si="16"/>
        <v>0.20502496165846162</v>
      </c>
      <c r="R180" s="29"/>
      <c r="S180" s="83">
        <f t="shared" si="17"/>
        <v>13231.813999999998</v>
      </c>
    </row>
    <row r="181" spans="1:19" x14ac:dyDescent="0.2">
      <c r="A181" s="26" t="s">
        <v>77</v>
      </c>
      <c r="B181" s="27" t="s">
        <v>52</v>
      </c>
      <c r="C181" s="26">
        <v>28485.413</v>
      </c>
      <c r="D181" s="2"/>
      <c r="E181" s="29">
        <f t="shared" si="12"/>
        <v>-14427.998079740186</v>
      </c>
      <c r="F181" s="29">
        <f t="shared" si="13"/>
        <v>-14428</v>
      </c>
      <c r="G181" s="29">
        <f t="shared" si="14"/>
        <v>1.8656000029295683E-3</v>
      </c>
      <c r="H181" s="29"/>
      <c r="I181" s="29"/>
      <c r="J181" s="29"/>
      <c r="K181" s="29"/>
      <c r="L181" s="29"/>
      <c r="N181" s="29"/>
      <c r="O181" s="29"/>
      <c r="P181" s="29">
        <f t="shared" si="15"/>
        <v>1.8656000029295683E-3</v>
      </c>
      <c r="Q181" s="29">
        <f t="shared" ca="1" si="16"/>
        <v>0.20265812582197859</v>
      </c>
      <c r="R181" s="29"/>
      <c r="S181" s="83">
        <f t="shared" si="17"/>
        <v>13466.913</v>
      </c>
    </row>
    <row r="182" spans="1:19" x14ac:dyDescent="0.2">
      <c r="A182" s="26" t="s">
        <v>78</v>
      </c>
      <c r="B182" s="27" t="s">
        <v>52</v>
      </c>
      <c r="C182" s="26">
        <v>28489.312000000002</v>
      </c>
      <c r="D182" s="2"/>
      <c r="E182" s="29">
        <f t="shared" si="12"/>
        <v>-14423.98484378126</v>
      </c>
      <c r="F182" s="29">
        <f t="shared" si="13"/>
        <v>-14424</v>
      </c>
      <c r="G182" s="29">
        <f t="shared" si="14"/>
        <v>1.472480000302312E-2</v>
      </c>
      <c r="H182" s="29"/>
      <c r="I182" s="29"/>
      <c r="J182" s="29"/>
      <c r="K182" s="29"/>
      <c r="L182" s="29"/>
      <c r="N182" s="29"/>
      <c r="O182" s="29"/>
      <c r="P182" s="29">
        <f t="shared" si="15"/>
        <v>1.472480000302312E-2</v>
      </c>
      <c r="Q182" s="29">
        <f t="shared" ca="1" si="16"/>
        <v>0.202619004568483</v>
      </c>
      <c r="R182" s="29"/>
      <c r="S182" s="83">
        <f t="shared" si="17"/>
        <v>13470.812000000002</v>
      </c>
    </row>
    <row r="183" spans="1:19" x14ac:dyDescent="0.2">
      <c r="A183" s="26" t="s">
        <v>77</v>
      </c>
      <c r="B183" s="27" t="s">
        <v>52</v>
      </c>
      <c r="C183" s="26">
        <v>28521.360000000001</v>
      </c>
      <c r="D183" s="2"/>
      <c r="E183" s="29">
        <f t="shared" si="12"/>
        <v>-14390.997876350746</v>
      </c>
      <c r="F183" s="29">
        <f t="shared" si="13"/>
        <v>-14391</v>
      </c>
      <c r="G183" s="29">
        <f t="shared" si="14"/>
        <v>2.0632000014302321E-3</v>
      </c>
      <c r="H183" s="29"/>
      <c r="I183" s="29"/>
      <c r="J183" s="29"/>
      <c r="K183" s="29"/>
      <c r="L183" s="29"/>
      <c r="N183" s="29"/>
      <c r="O183" s="29"/>
      <c r="P183" s="29">
        <f t="shared" si="15"/>
        <v>2.0632000014302321E-3</v>
      </c>
      <c r="Q183" s="29">
        <f t="shared" ca="1" si="16"/>
        <v>0.20229625422714442</v>
      </c>
      <c r="R183" s="29"/>
      <c r="S183" s="83">
        <f t="shared" si="17"/>
        <v>13502.86</v>
      </c>
    </row>
    <row r="184" spans="1:19" x14ac:dyDescent="0.2">
      <c r="A184" s="26" t="s">
        <v>77</v>
      </c>
      <c r="B184" s="27" t="s">
        <v>52</v>
      </c>
      <c r="C184" s="26">
        <v>28523.303</v>
      </c>
      <c r="D184" s="2"/>
      <c r="E184" s="29">
        <f t="shared" si="12"/>
        <v>-14388.997948813379</v>
      </c>
      <c r="F184" s="29">
        <f t="shared" si="13"/>
        <v>-14389</v>
      </c>
      <c r="G184" s="29">
        <f t="shared" si="14"/>
        <v>1.9928000037907623E-3</v>
      </c>
      <c r="H184" s="29"/>
      <c r="I184" s="29"/>
      <c r="J184" s="29"/>
      <c r="K184" s="29"/>
      <c r="L184" s="29"/>
      <c r="N184" s="29"/>
      <c r="O184" s="29"/>
      <c r="P184" s="29">
        <f t="shared" si="15"/>
        <v>1.9928000037907623E-3</v>
      </c>
      <c r="Q184" s="29">
        <f t="shared" ca="1" si="16"/>
        <v>0.20227669360039663</v>
      </c>
      <c r="R184" s="29"/>
      <c r="S184" s="83">
        <f t="shared" si="17"/>
        <v>13504.803</v>
      </c>
    </row>
    <row r="185" spans="1:19" x14ac:dyDescent="0.2">
      <c r="A185" s="26" t="s">
        <v>79</v>
      </c>
      <c r="B185" s="27" t="s">
        <v>52</v>
      </c>
      <c r="C185" s="26">
        <v>28523.317999999999</v>
      </c>
      <c r="D185" s="2"/>
      <c r="E185" s="29">
        <f t="shared" si="12"/>
        <v>-14388.982509331621</v>
      </c>
      <c r="F185" s="29">
        <f t="shared" si="13"/>
        <v>-14389</v>
      </c>
      <c r="G185" s="29">
        <f t="shared" si="14"/>
        <v>1.6992800003208686E-2</v>
      </c>
      <c r="H185" s="29"/>
      <c r="I185" s="29"/>
      <c r="J185" s="29"/>
      <c r="K185" s="29"/>
      <c r="L185" s="29"/>
      <c r="N185" s="29"/>
      <c r="O185" s="29"/>
      <c r="P185" s="29">
        <f t="shared" si="15"/>
        <v>1.6992800003208686E-2</v>
      </c>
      <c r="Q185" s="29">
        <f t="shared" ca="1" si="16"/>
        <v>0.20227669360039663</v>
      </c>
      <c r="R185" s="29"/>
      <c r="S185" s="83">
        <f t="shared" si="17"/>
        <v>13504.817999999999</v>
      </c>
    </row>
    <row r="186" spans="1:19" x14ac:dyDescent="0.2">
      <c r="A186" s="26" t="s">
        <v>79</v>
      </c>
      <c r="B186" s="27" t="s">
        <v>52</v>
      </c>
      <c r="C186" s="26">
        <v>28551.492099999999</v>
      </c>
      <c r="D186" s="2"/>
      <c r="E186" s="29">
        <f t="shared" si="12"/>
        <v>-14359.982942460549</v>
      </c>
      <c r="F186" s="29">
        <f t="shared" si="13"/>
        <v>-14360</v>
      </c>
      <c r="G186" s="29">
        <f t="shared" si="14"/>
        <v>1.6572000004089205E-2</v>
      </c>
      <c r="H186" s="29"/>
      <c r="I186" s="29"/>
      <c r="J186" s="29"/>
      <c r="K186" s="29"/>
      <c r="L186" s="29"/>
      <c r="N186" s="29"/>
      <c r="O186" s="29"/>
      <c r="P186" s="29">
        <f t="shared" si="15"/>
        <v>1.6572000004089205E-2</v>
      </c>
      <c r="Q186" s="29">
        <f t="shared" ca="1" si="16"/>
        <v>0.20199306451255361</v>
      </c>
      <c r="R186" s="29"/>
      <c r="S186" s="83">
        <f t="shared" si="17"/>
        <v>13532.992099999999</v>
      </c>
    </row>
    <row r="187" spans="1:19" x14ac:dyDescent="0.2">
      <c r="A187" s="26" t="s">
        <v>77</v>
      </c>
      <c r="B187" s="27" t="s">
        <v>52</v>
      </c>
      <c r="C187" s="26">
        <v>28556.334999999999</v>
      </c>
      <c r="D187" s="2"/>
      <c r="E187" s="29">
        <f t="shared" si="12"/>
        <v>-14354.998151379381</v>
      </c>
      <c r="F187" s="29">
        <f t="shared" si="13"/>
        <v>-14355</v>
      </c>
      <c r="G187" s="29">
        <f t="shared" si="14"/>
        <v>1.7960000041057356E-3</v>
      </c>
      <c r="H187" s="29"/>
      <c r="I187" s="29"/>
      <c r="J187" s="29"/>
      <c r="K187" s="29"/>
      <c r="L187" s="29"/>
      <c r="N187" s="29"/>
      <c r="O187" s="29"/>
      <c r="P187" s="29">
        <f t="shared" si="15"/>
        <v>1.7960000041057356E-3</v>
      </c>
      <c r="Q187" s="29">
        <f t="shared" ca="1" si="16"/>
        <v>0.20194416294568412</v>
      </c>
      <c r="R187" s="29"/>
      <c r="S187" s="83">
        <f t="shared" si="17"/>
        <v>13537.834999999999</v>
      </c>
    </row>
    <row r="188" spans="1:19" x14ac:dyDescent="0.2">
      <c r="A188" s="26" t="s">
        <v>77</v>
      </c>
      <c r="B188" s="27" t="s">
        <v>52</v>
      </c>
      <c r="C188" s="26">
        <v>28557.306</v>
      </c>
      <c r="D188" s="2"/>
      <c r="E188" s="29">
        <f t="shared" si="12"/>
        <v>-14353.998702260089</v>
      </c>
      <c r="F188" s="29">
        <f t="shared" si="13"/>
        <v>-14354</v>
      </c>
      <c r="G188" s="29">
        <f t="shared" si="14"/>
        <v>1.2608000033651479E-3</v>
      </c>
      <c r="H188" s="29"/>
      <c r="I188" s="29"/>
      <c r="J188" s="29"/>
      <c r="K188" s="29"/>
      <c r="L188" s="29"/>
      <c r="N188" s="29"/>
      <c r="O188" s="29"/>
      <c r="P188" s="29">
        <f t="shared" si="15"/>
        <v>1.2608000033651479E-3</v>
      </c>
      <c r="Q188" s="29">
        <f t="shared" ca="1" si="16"/>
        <v>0.20193438263231023</v>
      </c>
      <c r="R188" s="29"/>
      <c r="S188" s="83">
        <f t="shared" si="17"/>
        <v>13538.806</v>
      </c>
    </row>
    <row r="189" spans="1:19" x14ac:dyDescent="0.2">
      <c r="A189" s="26" t="s">
        <v>77</v>
      </c>
      <c r="B189" s="27" t="s">
        <v>52</v>
      </c>
      <c r="C189" s="26">
        <v>28757.442999999999</v>
      </c>
      <c r="D189" s="2"/>
      <c r="E189" s="29">
        <f t="shared" si="12"/>
        <v>-14147.997931521162</v>
      </c>
      <c r="F189" s="29">
        <f t="shared" si="13"/>
        <v>-14148</v>
      </c>
      <c r="G189" s="29">
        <f t="shared" si="14"/>
        <v>2.0096000007470138E-3</v>
      </c>
      <c r="H189" s="29"/>
      <c r="I189" s="29"/>
      <c r="J189" s="29"/>
      <c r="K189" s="29"/>
      <c r="L189" s="29"/>
      <c r="N189" s="29"/>
      <c r="O189" s="29"/>
      <c r="P189" s="29">
        <f t="shared" si="15"/>
        <v>2.0096000007470138E-3</v>
      </c>
      <c r="Q189" s="29">
        <f t="shared" ca="1" si="16"/>
        <v>0.19991963807728749</v>
      </c>
      <c r="R189" s="29"/>
      <c r="S189" s="83">
        <f t="shared" si="17"/>
        <v>13738.942999999999</v>
      </c>
    </row>
    <row r="190" spans="1:19" x14ac:dyDescent="0.2">
      <c r="A190" s="26" t="s">
        <v>79</v>
      </c>
      <c r="B190" s="27" t="s">
        <v>52</v>
      </c>
      <c r="C190" s="26">
        <v>28760.374</v>
      </c>
      <c r="D190" s="2"/>
      <c r="E190" s="29">
        <f t="shared" si="12"/>
        <v>-14144.981056785176</v>
      </c>
      <c r="F190" s="29">
        <f t="shared" si="13"/>
        <v>-14145</v>
      </c>
      <c r="G190" s="29">
        <f t="shared" si="14"/>
        <v>1.8404000002192333E-2</v>
      </c>
      <c r="H190" s="29"/>
      <c r="I190" s="29"/>
      <c r="J190" s="29"/>
      <c r="K190" s="29"/>
      <c r="L190" s="29"/>
      <c r="N190" s="29"/>
      <c r="O190" s="29"/>
      <c r="P190" s="29">
        <f t="shared" si="15"/>
        <v>1.8404000002192333E-2</v>
      </c>
      <c r="Q190" s="29">
        <f t="shared" ca="1" si="16"/>
        <v>0.1998902971371658</v>
      </c>
      <c r="R190" s="29"/>
      <c r="S190" s="83">
        <f t="shared" si="17"/>
        <v>13741.874</v>
      </c>
    </row>
    <row r="191" spans="1:19" x14ac:dyDescent="0.2">
      <c r="A191" s="26" t="s">
        <v>60</v>
      </c>
      <c r="B191" s="27" t="s">
        <v>52</v>
      </c>
      <c r="C191" s="26">
        <v>28762.313999999998</v>
      </c>
      <c r="D191" s="2"/>
      <c r="E191" s="29">
        <f t="shared" si="12"/>
        <v>-14142.984217144163</v>
      </c>
      <c r="F191" s="29">
        <f t="shared" si="13"/>
        <v>-14143</v>
      </c>
      <c r="G191" s="29">
        <f t="shared" si="14"/>
        <v>1.5333600000303704E-2</v>
      </c>
      <c r="H191" s="29"/>
      <c r="I191" s="29"/>
      <c r="J191" s="29"/>
      <c r="K191" s="29"/>
      <c r="L191" s="29"/>
      <c r="N191" s="29"/>
      <c r="O191" s="29"/>
      <c r="P191" s="29">
        <f t="shared" si="15"/>
        <v>1.5333600000303704E-2</v>
      </c>
      <c r="Q191" s="29">
        <f t="shared" ca="1" si="16"/>
        <v>0.19987073651041801</v>
      </c>
      <c r="R191" s="29"/>
      <c r="S191" s="83">
        <f t="shared" si="17"/>
        <v>13743.813999999998</v>
      </c>
    </row>
    <row r="192" spans="1:19" x14ac:dyDescent="0.2">
      <c r="A192" s="26" t="s">
        <v>77</v>
      </c>
      <c r="B192" s="27" t="s">
        <v>52</v>
      </c>
      <c r="C192" s="26">
        <v>28790.474999999999</v>
      </c>
      <c r="D192" s="2"/>
      <c r="E192" s="29">
        <f t="shared" si="12"/>
        <v>-14113.998134087164</v>
      </c>
      <c r="F192" s="29">
        <f t="shared" si="13"/>
        <v>-14114</v>
      </c>
      <c r="G192" s="29">
        <f t="shared" si="14"/>
        <v>1.8128000010619871E-3</v>
      </c>
      <c r="H192" s="29"/>
      <c r="I192" s="29"/>
      <c r="J192" s="29"/>
      <c r="K192" s="29"/>
      <c r="L192" s="29"/>
      <c r="N192" s="29"/>
      <c r="O192" s="29"/>
      <c r="P192" s="29">
        <f t="shared" si="15"/>
        <v>1.8128000010619871E-3</v>
      </c>
      <c r="Q192" s="29">
        <f t="shared" ca="1" si="16"/>
        <v>0.19958710742257499</v>
      </c>
      <c r="R192" s="29"/>
      <c r="S192" s="83">
        <f t="shared" si="17"/>
        <v>13771.974999999999</v>
      </c>
    </row>
    <row r="193" spans="1:19" x14ac:dyDescent="0.2">
      <c r="A193" s="26" t="s">
        <v>78</v>
      </c>
      <c r="B193" s="27" t="s">
        <v>52</v>
      </c>
      <c r="C193" s="26">
        <v>28790.489300000001</v>
      </c>
      <c r="D193" s="2"/>
      <c r="E193" s="29">
        <f t="shared" si="12"/>
        <v>-14113.983415114548</v>
      </c>
      <c r="F193" s="29">
        <f t="shared" si="13"/>
        <v>-14114</v>
      </c>
      <c r="G193" s="29">
        <f t="shared" si="14"/>
        <v>1.6112800003611483E-2</v>
      </c>
      <c r="H193" s="29"/>
      <c r="I193" s="29"/>
      <c r="J193" s="29"/>
      <c r="K193" s="29"/>
      <c r="L193" s="29"/>
      <c r="N193" s="29"/>
      <c r="O193" s="29"/>
      <c r="P193" s="29">
        <f t="shared" si="15"/>
        <v>1.6112800003611483E-2</v>
      </c>
      <c r="Q193" s="29">
        <f t="shared" ca="1" si="16"/>
        <v>0.19958710742257499</v>
      </c>
      <c r="R193" s="29"/>
      <c r="S193" s="83">
        <f t="shared" si="17"/>
        <v>13771.989300000001</v>
      </c>
    </row>
    <row r="194" spans="1:19" x14ac:dyDescent="0.2">
      <c r="A194" s="26" t="s">
        <v>77</v>
      </c>
      <c r="B194" s="27" t="s">
        <v>52</v>
      </c>
      <c r="C194" s="26">
        <v>28792.418000000001</v>
      </c>
      <c r="D194" s="2"/>
      <c r="E194" s="29">
        <f t="shared" si="12"/>
        <v>-14111.998206549793</v>
      </c>
      <c r="F194" s="29">
        <f t="shared" si="13"/>
        <v>-14112</v>
      </c>
      <c r="G194" s="29">
        <f t="shared" si="14"/>
        <v>1.7424000070604961E-3</v>
      </c>
      <c r="H194" s="29"/>
      <c r="I194" s="29"/>
      <c r="J194" s="29"/>
      <c r="K194" s="29"/>
      <c r="L194" s="29"/>
      <c r="N194" s="29"/>
      <c r="O194" s="29"/>
      <c r="P194" s="29">
        <f t="shared" si="15"/>
        <v>1.7424000070604961E-3</v>
      </c>
      <c r="Q194" s="29">
        <f t="shared" ca="1" si="16"/>
        <v>0.19956754679582719</v>
      </c>
      <c r="R194" s="29"/>
      <c r="S194" s="83">
        <f t="shared" si="17"/>
        <v>13773.918000000001</v>
      </c>
    </row>
    <row r="195" spans="1:19" x14ac:dyDescent="0.2">
      <c r="A195" s="26" t="s">
        <v>78</v>
      </c>
      <c r="B195" s="27" t="s">
        <v>52</v>
      </c>
      <c r="C195" s="26">
        <v>28792.432799999999</v>
      </c>
      <c r="D195" s="2"/>
      <c r="E195" s="29">
        <f t="shared" si="12"/>
        <v>-14111.982972927794</v>
      </c>
      <c r="F195" s="29">
        <f t="shared" si="13"/>
        <v>-14112</v>
      </c>
      <c r="G195" s="29">
        <f t="shared" si="14"/>
        <v>1.6542400004254887E-2</v>
      </c>
      <c r="H195" s="29"/>
      <c r="I195" s="29"/>
      <c r="J195" s="29"/>
      <c r="K195" s="29"/>
      <c r="L195" s="29"/>
      <c r="N195" s="29"/>
      <c r="O195" s="29"/>
      <c r="P195" s="29">
        <f t="shared" si="15"/>
        <v>1.6542400004254887E-2</v>
      </c>
      <c r="Q195" s="29">
        <f t="shared" ca="1" si="16"/>
        <v>0.19956754679582719</v>
      </c>
      <c r="R195" s="29"/>
      <c r="S195" s="83">
        <f t="shared" si="17"/>
        <v>13773.932799999999</v>
      </c>
    </row>
    <row r="196" spans="1:19" x14ac:dyDescent="0.2">
      <c r="A196" s="26" t="s">
        <v>78</v>
      </c>
      <c r="B196" s="27" t="s">
        <v>52</v>
      </c>
      <c r="C196" s="26">
        <v>28793.400799999999</v>
      </c>
      <c r="D196" s="2"/>
      <c r="E196" s="29">
        <f t="shared" si="12"/>
        <v>-14110.986611704853</v>
      </c>
      <c r="F196" s="29">
        <f t="shared" si="13"/>
        <v>-14111</v>
      </c>
      <c r="G196" s="29">
        <f t="shared" si="14"/>
        <v>1.3007200002903119E-2</v>
      </c>
      <c r="H196" s="29"/>
      <c r="I196" s="29"/>
      <c r="J196" s="29"/>
      <c r="K196" s="29"/>
      <c r="L196" s="29"/>
      <c r="N196" s="29"/>
      <c r="O196" s="29"/>
      <c r="P196" s="29">
        <f t="shared" si="15"/>
        <v>1.3007200002903119E-2</v>
      </c>
      <c r="Q196" s="29">
        <f t="shared" ca="1" si="16"/>
        <v>0.1995577664824533</v>
      </c>
      <c r="R196" s="29"/>
      <c r="S196" s="83">
        <f t="shared" si="17"/>
        <v>13774.900799999999</v>
      </c>
    </row>
    <row r="197" spans="1:19" x14ac:dyDescent="0.2">
      <c r="A197" s="26" t="s">
        <v>78</v>
      </c>
      <c r="B197" s="27" t="s">
        <v>52</v>
      </c>
      <c r="C197" s="26">
        <v>28794.375199999999</v>
      </c>
      <c r="D197" s="2"/>
      <c r="E197" s="29">
        <f t="shared" si="12"/>
        <v>-14109.983662969698</v>
      </c>
      <c r="F197" s="29">
        <f t="shared" si="13"/>
        <v>-14110</v>
      </c>
      <c r="G197" s="29">
        <f t="shared" si="14"/>
        <v>1.5871999999944819E-2</v>
      </c>
      <c r="H197" s="29"/>
      <c r="I197" s="29"/>
      <c r="J197" s="29"/>
      <c r="K197" s="29"/>
      <c r="L197" s="29"/>
      <c r="N197" s="29"/>
      <c r="O197" s="29"/>
      <c r="P197" s="29">
        <f t="shared" si="15"/>
        <v>1.5871999999944819E-2</v>
      </c>
      <c r="Q197" s="29">
        <f t="shared" ca="1" si="16"/>
        <v>0.1995479861690794</v>
      </c>
      <c r="R197" s="29"/>
      <c r="S197" s="83">
        <f t="shared" si="17"/>
        <v>13775.875199999999</v>
      </c>
    </row>
    <row r="198" spans="1:19" x14ac:dyDescent="0.2">
      <c r="A198" s="26" t="s">
        <v>78</v>
      </c>
      <c r="B198" s="27" t="s">
        <v>52</v>
      </c>
      <c r="C198" s="26">
        <v>28822.5435</v>
      </c>
      <c r="D198" s="2"/>
      <c r="E198" s="29">
        <f t="shared" si="12"/>
        <v>-14080.990066031572</v>
      </c>
      <c r="F198" s="29">
        <f t="shared" si="13"/>
        <v>-14081</v>
      </c>
      <c r="G198" s="29">
        <f t="shared" si="14"/>
        <v>9.6512000018265098E-3</v>
      </c>
      <c r="H198" s="29"/>
      <c r="I198" s="29"/>
      <c r="J198" s="29"/>
      <c r="K198" s="29"/>
      <c r="L198" s="29"/>
      <c r="N198" s="29"/>
      <c r="O198" s="29"/>
      <c r="P198" s="29">
        <f t="shared" si="15"/>
        <v>9.6512000018265098E-3</v>
      </c>
      <c r="Q198" s="29">
        <f t="shared" ca="1" si="16"/>
        <v>0.19926435708123641</v>
      </c>
      <c r="R198" s="29"/>
      <c r="S198" s="83">
        <f t="shared" si="17"/>
        <v>13804.0435</v>
      </c>
    </row>
    <row r="199" spans="1:19" x14ac:dyDescent="0.2">
      <c r="A199" s="26" t="s">
        <v>77</v>
      </c>
      <c r="B199" s="27" t="s">
        <v>52</v>
      </c>
      <c r="C199" s="26">
        <v>28829.335999999999</v>
      </c>
      <c r="D199" s="2"/>
      <c r="E199" s="29">
        <f t="shared" si="12"/>
        <v>-14073.998554041065</v>
      </c>
      <c r="F199" s="29">
        <f t="shared" si="13"/>
        <v>-14074</v>
      </c>
      <c r="G199" s="29">
        <f t="shared" si="14"/>
        <v>1.4048000048205722E-3</v>
      </c>
      <c r="H199" s="29"/>
      <c r="I199" s="29"/>
      <c r="J199" s="29"/>
      <c r="K199" s="29"/>
      <c r="L199" s="29"/>
      <c r="N199" s="29"/>
      <c r="O199" s="29"/>
      <c r="P199" s="29">
        <f t="shared" si="15"/>
        <v>1.4048000048205722E-3</v>
      </c>
      <c r="Q199" s="29">
        <f t="shared" ca="1" si="16"/>
        <v>0.19919589488761913</v>
      </c>
      <c r="R199" s="29"/>
      <c r="S199" s="83">
        <f t="shared" si="17"/>
        <v>13810.835999999999</v>
      </c>
    </row>
    <row r="200" spans="1:19" x14ac:dyDescent="0.2">
      <c r="A200" s="26" t="s">
        <v>78</v>
      </c>
      <c r="B200" s="27" t="s">
        <v>52</v>
      </c>
      <c r="C200" s="26">
        <v>28829.356599999999</v>
      </c>
      <c r="D200" s="2"/>
      <c r="E200" s="29">
        <f t="shared" si="12"/>
        <v>-14073.977350486115</v>
      </c>
      <c r="F200" s="29">
        <f t="shared" si="13"/>
        <v>-14074</v>
      </c>
      <c r="G200" s="29">
        <f t="shared" si="14"/>
        <v>2.200480000465177E-2</v>
      </c>
      <c r="H200" s="29"/>
      <c r="I200" s="29"/>
      <c r="J200" s="29"/>
      <c r="K200" s="29"/>
      <c r="L200" s="29"/>
      <c r="N200" s="29"/>
      <c r="O200" s="29"/>
      <c r="P200" s="29">
        <f t="shared" si="15"/>
        <v>2.200480000465177E-2</v>
      </c>
      <c r="Q200" s="29">
        <f t="shared" ca="1" si="16"/>
        <v>0.19919589488761913</v>
      </c>
      <c r="R200" s="29"/>
      <c r="S200" s="83">
        <f t="shared" si="17"/>
        <v>13810.856599999999</v>
      </c>
    </row>
    <row r="201" spans="1:19" x14ac:dyDescent="0.2">
      <c r="A201" s="26" t="s">
        <v>77</v>
      </c>
      <c r="B201" s="27" t="s">
        <v>52</v>
      </c>
      <c r="C201" s="26">
        <v>28832.251</v>
      </c>
      <c r="D201" s="2"/>
      <c r="E201" s="29">
        <f t="shared" si="12"/>
        <v>-14070.998148085624</v>
      </c>
      <c r="F201" s="29">
        <f t="shared" si="13"/>
        <v>-14071</v>
      </c>
      <c r="G201" s="29">
        <f t="shared" si="14"/>
        <v>1.7992000030062627E-3</v>
      </c>
      <c r="H201" s="29"/>
      <c r="I201" s="29"/>
      <c r="J201" s="29"/>
      <c r="K201" s="29"/>
      <c r="L201" s="29"/>
      <c r="N201" s="29"/>
      <c r="O201" s="29"/>
      <c r="P201" s="29">
        <f t="shared" si="15"/>
        <v>1.7992000030062627E-3</v>
      </c>
      <c r="Q201" s="29">
        <f t="shared" ca="1" si="16"/>
        <v>0.19916655394749744</v>
      </c>
      <c r="R201" s="29"/>
      <c r="S201" s="83">
        <f t="shared" si="17"/>
        <v>13813.751</v>
      </c>
    </row>
    <row r="202" spans="1:19" x14ac:dyDescent="0.2">
      <c r="A202" s="26" t="s">
        <v>60</v>
      </c>
      <c r="B202" s="27" t="s">
        <v>52</v>
      </c>
      <c r="C202" s="26">
        <v>28832.263999999999</v>
      </c>
      <c r="D202" s="2"/>
      <c r="E202" s="29">
        <f t="shared" si="12"/>
        <v>-14070.984767201433</v>
      </c>
      <c r="F202" s="29">
        <f t="shared" si="13"/>
        <v>-14071</v>
      </c>
      <c r="G202" s="29">
        <f t="shared" si="14"/>
        <v>1.4799200002016732E-2</v>
      </c>
      <c r="H202" s="29"/>
      <c r="I202" s="29"/>
      <c r="J202" s="29"/>
      <c r="K202" s="29"/>
      <c r="L202" s="29"/>
      <c r="N202" s="29"/>
      <c r="O202" s="29"/>
      <c r="P202" s="29">
        <f t="shared" si="15"/>
        <v>1.4799200002016732E-2</v>
      </c>
      <c r="Q202" s="29">
        <f t="shared" ca="1" si="16"/>
        <v>0.19916655394749744</v>
      </c>
      <c r="R202" s="29"/>
      <c r="S202" s="83">
        <f t="shared" si="17"/>
        <v>13813.763999999999</v>
      </c>
    </row>
    <row r="203" spans="1:19" x14ac:dyDescent="0.2">
      <c r="A203" s="26" t="s">
        <v>79</v>
      </c>
      <c r="B203" s="27" t="s">
        <v>52</v>
      </c>
      <c r="C203" s="26">
        <v>28832.263999999999</v>
      </c>
      <c r="D203" s="2"/>
      <c r="E203" s="29">
        <f t="shared" si="12"/>
        <v>-14070.984767201433</v>
      </c>
      <c r="F203" s="29">
        <f t="shared" si="13"/>
        <v>-14071</v>
      </c>
      <c r="G203" s="29">
        <f t="shared" si="14"/>
        <v>1.4799200002016732E-2</v>
      </c>
      <c r="H203" s="29"/>
      <c r="I203" s="29"/>
      <c r="J203" s="29"/>
      <c r="K203" s="29"/>
      <c r="L203" s="29"/>
      <c r="N203" s="29"/>
      <c r="O203" s="29"/>
      <c r="P203" s="29">
        <f t="shared" si="15"/>
        <v>1.4799200002016732E-2</v>
      </c>
      <c r="Q203" s="29">
        <f t="shared" ca="1" si="16"/>
        <v>0.19916655394749744</v>
      </c>
      <c r="R203" s="29"/>
      <c r="S203" s="83">
        <f t="shared" si="17"/>
        <v>13813.763999999999</v>
      </c>
    </row>
    <row r="204" spans="1:19" x14ac:dyDescent="0.2">
      <c r="A204" s="26" t="s">
        <v>78</v>
      </c>
      <c r="B204" s="27" t="s">
        <v>52</v>
      </c>
      <c r="C204" s="26">
        <v>28832.2647</v>
      </c>
      <c r="D204" s="2"/>
      <c r="E204" s="29">
        <f t="shared" si="12"/>
        <v>-14070.984046692283</v>
      </c>
      <c r="F204" s="29">
        <f t="shared" si="13"/>
        <v>-14071</v>
      </c>
      <c r="G204" s="29">
        <f t="shared" si="14"/>
        <v>1.5499200002523139E-2</v>
      </c>
      <c r="H204" s="29"/>
      <c r="I204" s="29"/>
      <c r="J204" s="29"/>
      <c r="K204" s="29"/>
      <c r="L204" s="29"/>
      <c r="N204" s="29"/>
      <c r="O204" s="29"/>
      <c r="P204" s="29">
        <f t="shared" si="15"/>
        <v>1.5499200002523139E-2</v>
      </c>
      <c r="Q204" s="29">
        <f t="shared" ca="1" si="16"/>
        <v>0.19916655394749744</v>
      </c>
      <c r="R204" s="29"/>
      <c r="S204" s="83">
        <f t="shared" si="17"/>
        <v>13813.7647</v>
      </c>
    </row>
    <row r="205" spans="1:19" x14ac:dyDescent="0.2">
      <c r="A205" s="26" t="s">
        <v>77</v>
      </c>
      <c r="B205" s="27" t="s">
        <v>52</v>
      </c>
      <c r="C205" s="26">
        <v>28833.222000000002</v>
      </c>
      <c r="D205" s="2"/>
      <c r="E205" s="29">
        <f t="shared" si="12"/>
        <v>-14069.998698966332</v>
      </c>
      <c r="F205" s="29">
        <f t="shared" si="13"/>
        <v>-14070</v>
      </c>
      <c r="G205" s="29">
        <f t="shared" si="14"/>
        <v>1.2640000059036538E-3</v>
      </c>
      <c r="H205" s="29"/>
      <c r="I205" s="29"/>
      <c r="J205" s="29"/>
      <c r="K205" s="29"/>
      <c r="L205" s="29"/>
      <c r="N205" s="29"/>
      <c r="O205" s="29"/>
      <c r="P205" s="29">
        <f t="shared" si="15"/>
        <v>1.2640000059036538E-3</v>
      </c>
      <c r="Q205" s="29">
        <f t="shared" ca="1" si="16"/>
        <v>0.19915677363412354</v>
      </c>
      <c r="R205" s="29"/>
      <c r="S205" s="83">
        <f t="shared" si="17"/>
        <v>13814.722000000002</v>
      </c>
    </row>
    <row r="206" spans="1:19" x14ac:dyDescent="0.2">
      <c r="A206" s="26" t="s">
        <v>78</v>
      </c>
      <c r="B206" s="27" t="s">
        <v>52</v>
      </c>
      <c r="C206" s="26">
        <v>28833.2346</v>
      </c>
      <c r="D206" s="2"/>
      <c r="E206" s="29">
        <f t="shared" si="12"/>
        <v>-14069.985729801656</v>
      </c>
      <c r="F206" s="29">
        <f t="shared" si="13"/>
        <v>-14070</v>
      </c>
      <c r="G206" s="29">
        <f t="shared" si="14"/>
        <v>1.3864000004105037E-2</v>
      </c>
      <c r="H206" s="29"/>
      <c r="I206" s="29"/>
      <c r="J206" s="29"/>
      <c r="K206" s="29"/>
      <c r="L206" s="29"/>
      <c r="N206" s="29"/>
      <c r="O206" s="29"/>
      <c r="P206" s="29">
        <f t="shared" si="15"/>
        <v>1.3864000004105037E-2</v>
      </c>
      <c r="Q206" s="29">
        <f t="shared" ca="1" si="16"/>
        <v>0.19915677363412354</v>
      </c>
      <c r="R206" s="29"/>
      <c r="S206" s="83">
        <f t="shared" si="17"/>
        <v>13814.7346</v>
      </c>
    </row>
    <row r="207" spans="1:19" x14ac:dyDescent="0.2">
      <c r="A207" s="26" t="s">
        <v>77</v>
      </c>
      <c r="B207" s="27" t="s">
        <v>52</v>
      </c>
      <c r="C207" s="26">
        <v>28834.194</v>
      </c>
      <c r="D207" s="2"/>
      <c r="E207" s="29">
        <f t="shared" si="12"/>
        <v>-14068.998220548259</v>
      </c>
      <c r="F207" s="29">
        <f t="shared" si="13"/>
        <v>-14069</v>
      </c>
      <c r="G207" s="29">
        <f t="shared" si="14"/>
        <v>1.7288000017288141E-3</v>
      </c>
      <c r="H207" s="29"/>
      <c r="I207" s="29"/>
      <c r="J207" s="29"/>
      <c r="K207" s="29"/>
      <c r="L207" s="29"/>
      <c r="N207" s="29"/>
      <c r="O207" s="29"/>
      <c r="P207" s="29">
        <f t="shared" si="15"/>
        <v>1.7288000017288141E-3</v>
      </c>
      <c r="Q207" s="29">
        <f t="shared" ca="1" si="16"/>
        <v>0.19914699332074964</v>
      </c>
      <c r="R207" s="29"/>
      <c r="S207" s="83">
        <f t="shared" si="17"/>
        <v>13815.694</v>
      </c>
    </row>
    <row r="208" spans="1:19" x14ac:dyDescent="0.2">
      <c r="A208" s="26" t="s">
        <v>77</v>
      </c>
      <c r="B208" s="27" t="s">
        <v>52</v>
      </c>
      <c r="C208" s="26">
        <v>28861.397000000001</v>
      </c>
      <c r="D208" s="2"/>
      <c r="E208" s="29">
        <f t="shared" si="12"/>
        <v>-14040.998205726355</v>
      </c>
      <c r="F208" s="29">
        <f t="shared" si="13"/>
        <v>-14041</v>
      </c>
      <c r="G208" s="29">
        <f t="shared" si="14"/>
        <v>1.7432000058761332E-3</v>
      </c>
      <c r="H208" s="29"/>
      <c r="I208" s="29"/>
      <c r="J208" s="29"/>
      <c r="K208" s="29"/>
      <c r="L208" s="29"/>
      <c r="N208" s="29"/>
      <c r="O208" s="29"/>
      <c r="P208" s="29">
        <f t="shared" si="15"/>
        <v>1.7432000058761332E-3</v>
      </c>
      <c r="Q208" s="29">
        <f t="shared" ca="1" si="16"/>
        <v>0.19887314454628052</v>
      </c>
      <c r="R208" s="29"/>
      <c r="S208" s="83">
        <f t="shared" si="17"/>
        <v>13842.897000000001</v>
      </c>
    </row>
    <row r="209" spans="1:19" x14ac:dyDescent="0.2">
      <c r="A209" s="26" t="s">
        <v>77</v>
      </c>
      <c r="B209" s="27" t="s">
        <v>52</v>
      </c>
      <c r="C209" s="26">
        <v>28864.312000000002</v>
      </c>
      <c r="D209" s="2"/>
      <c r="E209" s="29">
        <f t="shared" si="12"/>
        <v>-14037.997799770914</v>
      </c>
      <c r="F209" s="29">
        <f t="shared" si="13"/>
        <v>-14038</v>
      </c>
      <c r="G209" s="29">
        <f t="shared" si="14"/>
        <v>2.1376000040618237E-3</v>
      </c>
      <c r="H209" s="29"/>
      <c r="I209" s="29"/>
      <c r="J209" s="29"/>
      <c r="K209" s="29"/>
      <c r="L209" s="29"/>
      <c r="N209" s="29"/>
      <c r="O209" s="29"/>
      <c r="P209" s="29">
        <f t="shared" si="15"/>
        <v>2.1376000040618237E-3</v>
      </c>
      <c r="Q209" s="29">
        <f t="shared" ca="1" si="16"/>
        <v>0.19884380360615883</v>
      </c>
      <c r="R209" s="29"/>
      <c r="S209" s="83">
        <f t="shared" si="17"/>
        <v>13845.812000000002</v>
      </c>
    </row>
    <row r="210" spans="1:19" x14ac:dyDescent="0.2">
      <c r="A210" s="26" t="s">
        <v>77</v>
      </c>
      <c r="B210" s="27" t="s">
        <v>52</v>
      </c>
      <c r="C210" s="26">
        <v>28866.255000000001</v>
      </c>
      <c r="D210" s="2"/>
      <c r="E210" s="29">
        <f t="shared" si="12"/>
        <v>-14035.997872233549</v>
      </c>
      <c r="F210" s="29">
        <f t="shared" si="13"/>
        <v>-14036</v>
      </c>
      <c r="G210" s="29">
        <f t="shared" si="14"/>
        <v>2.0672000064223539E-3</v>
      </c>
      <c r="H210" s="29"/>
      <c r="I210" s="29"/>
      <c r="J210" s="29"/>
      <c r="K210" s="29"/>
      <c r="L210" s="29"/>
      <c r="N210" s="29"/>
      <c r="O210" s="29"/>
      <c r="P210" s="29">
        <f t="shared" si="15"/>
        <v>2.0672000064223539E-3</v>
      </c>
      <c r="Q210" s="29">
        <f t="shared" ca="1" si="16"/>
        <v>0.19882424297941104</v>
      </c>
      <c r="R210" s="29"/>
      <c r="S210" s="83">
        <f t="shared" si="17"/>
        <v>13847.755000000001</v>
      </c>
    </row>
    <row r="211" spans="1:19" x14ac:dyDescent="0.2">
      <c r="A211" s="26" t="s">
        <v>77</v>
      </c>
      <c r="B211" s="27" t="s">
        <v>52</v>
      </c>
      <c r="C211" s="26">
        <v>28867.225999999999</v>
      </c>
      <c r="D211" s="2"/>
      <c r="E211" s="29">
        <f t="shared" si="12"/>
        <v>-14034.998423114261</v>
      </c>
      <c r="F211" s="29">
        <f t="shared" si="13"/>
        <v>-14035</v>
      </c>
      <c r="G211" s="29">
        <f t="shared" si="14"/>
        <v>1.5320000020437874E-3</v>
      </c>
      <c r="H211" s="29"/>
      <c r="I211" s="29"/>
      <c r="J211" s="29"/>
      <c r="K211" s="29"/>
      <c r="L211" s="29"/>
      <c r="N211" s="29"/>
      <c r="O211" s="29"/>
      <c r="P211" s="29">
        <f t="shared" si="15"/>
        <v>1.5320000020437874E-3</v>
      </c>
      <c r="Q211" s="29">
        <f t="shared" ca="1" si="16"/>
        <v>0.19881446266603714</v>
      </c>
      <c r="R211" s="29"/>
      <c r="S211" s="83">
        <f t="shared" si="17"/>
        <v>13848.725999999999</v>
      </c>
    </row>
    <row r="212" spans="1:19" x14ac:dyDescent="0.2">
      <c r="A212" s="26" t="s">
        <v>77</v>
      </c>
      <c r="B212" s="27" t="s">
        <v>52</v>
      </c>
      <c r="C212" s="26">
        <v>28899.287</v>
      </c>
      <c r="D212" s="2"/>
      <c r="E212" s="29">
        <f t="shared" si="12"/>
        <v>-14001.998074799551</v>
      </c>
      <c r="F212" s="29">
        <f t="shared" si="13"/>
        <v>-14002</v>
      </c>
      <c r="G212" s="29">
        <f t="shared" si="14"/>
        <v>1.8704000030993484E-3</v>
      </c>
      <c r="H212" s="29"/>
      <c r="I212" s="29"/>
      <c r="J212" s="29"/>
      <c r="K212" s="29"/>
      <c r="L212" s="29"/>
      <c r="N212" s="29"/>
      <c r="O212" s="29"/>
      <c r="P212" s="29">
        <f t="shared" si="15"/>
        <v>1.8704000030993484E-3</v>
      </c>
      <c r="Q212" s="29">
        <f t="shared" ca="1" si="16"/>
        <v>0.19849171232469856</v>
      </c>
      <c r="R212" s="29"/>
      <c r="S212" s="83">
        <f t="shared" si="17"/>
        <v>13880.787</v>
      </c>
    </row>
    <row r="213" spans="1:19" x14ac:dyDescent="0.2">
      <c r="A213" s="26" t="s">
        <v>77</v>
      </c>
      <c r="B213" s="27" t="s">
        <v>52</v>
      </c>
      <c r="C213" s="26">
        <v>28902.201000000001</v>
      </c>
      <c r="D213" s="2"/>
      <c r="E213" s="29">
        <f t="shared" ref="E213:E276" si="18">(C213-C$7)/C$8</f>
        <v>-13998.998698142894</v>
      </c>
      <c r="F213" s="29">
        <f t="shared" ref="F213:F276" si="19">ROUND(2*E213,0)/2</f>
        <v>-13999</v>
      </c>
      <c r="G213" s="29">
        <f t="shared" ref="G213:G276" si="20">C213-(C$7+C$8*F213)</f>
        <v>1.2648000047192909E-3</v>
      </c>
      <c r="H213" s="29"/>
      <c r="I213" s="29"/>
      <c r="J213" s="29"/>
      <c r="K213" s="29"/>
      <c r="L213" s="29"/>
      <c r="N213" s="29"/>
      <c r="O213" s="29"/>
      <c r="P213" s="29">
        <f t="shared" ref="P213:P276" si="21">G213</f>
        <v>1.2648000047192909E-3</v>
      </c>
      <c r="Q213" s="29">
        <f t="shared" ref="Q213:Q276" ca="1" si="22">+C$11+C$12*F213</f>
        <v>0.19846237138457687</v>
      </c>
      <c r="R213" s="29"/>
      <c r="S213" s="83">
        <f t="shared" ref="S213:S276" si="23">+C213-15018.5</f>
        <v>13883.701000000001</v>
      </c>
    </row>
    <row r="214" spans="1:19" x14ac:dyDescent="0.2">
      <c r="A214" s="26" t="s">
        <v>79</v>
      </c>
      <c r="B214" s="27" t="s">
        <v>52</v>
      </c>
      <c r="C214" s="26">
        <v>28930.385999999999</v>
      </c>
      <c r="D214" s="2"/>
      <c r="E214" s="29">
        <f t="shared" si="18"/>
        <v>-13969.987911915079</v>
      </c>
      <c r="F214" s="29">
        <f t="shared" si="19"/>
        <v>-13970</v>
      </c>
      <c r="G214" s="29">
        <f t="shared" si="20"/>
        <v>1.174400000309106E-2</v>
      </c>
      <c r="H214" s="29"/>
      <c r="I214" s="29"/>
      <c r="J214" s="29"/>
      <c r="K214" s="29"/>
      <c r="L214" s="29"/>
      <c r="N214" s="29"/>
      <c r="O214" s="29"/>
      <c r="P214" s="29">
        <f t="shared" si="21"/>
        <v>1.174400000309106E-2</v>
      </c>
      <c r="Q214" s="29">
        <f t="shared" ca="1" si="22"/>
        <v>0.19817874229673385</v>
      </c>
      <c r="R214" s="29"/>
      <c r="S214" s="83">
        <f t="shared" si="23"/>
        <v>13911.885999999999</v>
      </c>
    </row>
    <row r="215" spans="1:19" x14ac:dyDescent="0.2">
      <c r="A215" s="26" t="s">
        <v>77</v>
      </c>
      <c r="B215" s="27" t="s">
        <v>52</v>
      </c>
      <c r="C215" s="26">
        <v>28934.261999999999</v>
      </c>
      <c r="D215" s="2"/>
      <c r="E215" s="29">
        <f t="shared" si="18"/>
        <v>-13965.998349828187</v>
      </c>
      <c r="F215" s="29">
        <f t="shared" si="19"/>
        <v>-13966</v>
      </c>
      <c r="G215" s="29">
        <f t="shared" si="20"/>
        <v>1.6032000021368731E-3</v>
      </c>
      <c r="H215" s="29"/>
      <c r="I215" s="29"/>
      <c r="J215" s="29"/>
      <c r="K215" s="29"/>
      <c r="L215" s="29"/>
      <c r="N215" s="29"/>
      <c r="O215" s="29"/>
      <c r="P215" s="29">
        <f t="shared" si="21"/>
        <v>1.6032000021368731E-3</v>
      </c>
      <c r="Q215" s="29">
        <f t="shared" ca="1" si="22"/>
        <v>0.19813962104323826</v>
      </c>
      <c r="R215" s="29"/>
      <c r="S215" s="83">
        <f t="shared" si="23"/>
        <v>13915.761999999999</v>
      </c>
    </row>
    <row r="216" spans="1:19" x14ac:dyDescent="0.2">
      <c r="A216" s="26" t="s">
        <v>77</v>
      </c>
      <c r="B216" s="27" t="s">
        <v>52</v>
      </c>
      <c r="C216" s="26">
        <v>28935.234</v>
      </c>
      <c r="D216" s="2"/>
      <c r="E216" s="29">
        <f t="shared" si="18"/>
        <v>-13964.997871410111</v>
      </c>
      <c r="F216" s="29">
        <f t="shared" si="19"/>
        <v>-13965</v>
      </c>
      <c r="G216" s="29">
        <f t="shared" si="20"/>
        <v>2.068000005237991E-3</v>
      </c>
      <c r="H216" s="29"/>
      <c r="I216" s="29"/>
      <c r="J216" s="29"/>
      <c r="K216" s="29"/>
      <c r="L216" s="29"/>
      <c r="N216" s="29"/>
      <c r="O216" s="29"/>
      <c r="P216" s="29">
        <f t="shared" si="21"/>
        <v>2.068000005237991E-3</v>
      </c>
      <c r="Q216" s="29">
        <f t="shared" ca="1" si="22"/>
        <v>0.19812984072986436</v>
      </c>
      <c r="R216" s="29"/>
      <c r="S216" s="83">
        <f t="shared" si="23"/>
        <v>13916.734</v>
      </c>
    </row>
    <row r="217" spans="1:19" x14ac:dyDescent="0.2">
      <c r="A217" s="26" t="s">
        <v>77</v>
      </c>
      <c r="B217" s="27" t="s">
        <v>52</v>
      </c>
      <c r="C217" s="26">
        <v>28966.323</v>
      </c>
      <c r="D217" s="2"/>
      <c r="E217" s="29">
        <f t="shared" si="18"/>
        <v>-13932.998001513477</v>
      </c>
      <c r="F217" s="29">
        <f t="shared" si="19"/>
        <v>-13933</v>
      </c>
      <c r="G217" s="29">
        <f t="shared" si="20"/>
        <v>1.9416000031924341E-3</v>
      </c>
      <c r="H217" s="29"/>
      <c r="I217" s="29"/>
      <c r="J217" s="29"/>
      <c r="K217" s="29"/>
      <c r="L217" s="29"/>
      <c r="N217" s="29"/>
      <c r="O217" s="29"/>
      <c r="P217" s="29">
        <f t="shared" si="21"/>
        <v>1.9416000031924341E-3</v>
      </c>
      <c r="Q217" s="29">
        <f t="shared" ca="1" si="22"/>
        <v>0.19781687070189968</v>
      </c>
      <c r="R217" s="29"/>
      <c r="S217" s="83">
        <f t="shared" si="23"/>
        <v>13947.823</v>
      </c>
    </row>
    <row r="218" spans="1:19" x14ac:dyDescent="0.2">
      <c r="A218" s="26" t="s">
        <v>77</v>
      </c>
      <c r="B218" s="27" t="s">
        <v>52</v>
      </c>
      <c r="C218" s="26">
        <v>28967.294000000002</v>
      </c>
      <c r="D218" s="2"/>
      <c r="E218" s="29">
        <f t="shared" si="18"/>
        <v>-13931.998552394185</v>
      </c>
      <c r="F218" s="29">
        <f t="shared" si="19"/>
        <v>-13932</v>
      </c>
      <c r="G218" s="29">
        <f t="shared" si="20"/>
        <v>1.4064000060898252E-3</v>
      </c>
      <c r="H218" s="29"/>
      <c r="I218" s="29"/>
      <c r="J218" s="29"/>
      <c r="K218" s="29"/>
      <c r="L218" s="29"/>
      <c r="N218" s="29"/>
      <c r="O218" s="29"/>
      <c r="P218" s="29">
        <f t="shared" si="21"/>
        <v>1.4064000060898252E-3</v>
      </c>
      <c r="Q218" s="29">
        <f t="shared" ca="1" si="22"/>
        <v>0.19780709038852579</v>
      </c>
      <c r="R218" s="29"/>
      <c r="S218" s="83">
        <f t="shared" si="23"/>
        <v>13948.794000000002</v>
      </c>
    </row>
    <row r="219" spans="1:19" x14ac:dyDescent="0.2">
      <c r="A219" s="26" t="s">
        <v>51</v>
      </c>
      <c r="B219" s="27" t="s">
        <v>52</v>
      </c>
      <c r="C219" s="26">
        <v>29172.303</v>
      </c>
      <c r="D219" s="2"/>
      <c r="E219" s="29">
        <f t="shared" si="18"/>
        <v>-13720.983037979475</v>
      </c>
      <c r="F219" s="29">
        <f t="shared" si="19"/>
        <v>-13721</v>
      </c>
      <c r="G219" s="29">
        <f t="shared" si="20"/>
        <v>1.6479200003232108E-2</v>
      </c>
      <c r="H219" s="29"/>
      <c r="I219" s="29"/>
      <c r="J219" s="29"/>
      <c r="K219" s="29"/>
      <c r="L219" s="29"/>
      <c r="N219" s="29"/>
      <c r="O219" s="29"/>
      <c r="P219" s="29">
        <f t="shared" si="21"/>
        <v>1.6479200003232108E-2</v>
      </c>
      <c r="Q219" s="29">
        <f t="shared" ca="1" si="22"/>
        <v>0.19574344426663354</v>
      </c>
      <c r="R219" s="29"/>
      <c r="S219" s="83">
        <f t="shared" si="23"/>
        <v>14153.803</v>
      </c>
    </row>
    <row r="220" spans="1:19" x14ac:dyDescent="0.2">
      <c r="A220" s="26" t="s">
        <v>79</v>
      </c>
      <c r="B220" s="27" t="s">
        <v>52</v>
      </c>
      <c r="C220" s="26">
        <v>30257.511399999999</v>
      </c>
      <c r="D220" s="2"/>
      <c r="E220" s="29">
        <f t="shared" si="18"/>
        <v>-12603.979351442951</v>
      </c>
      <c r="F220" s="29">
        <f t="shared" si="19"/>
        <v>-12604</v>
      </c>
      <c r="G220" s="29">
        <f t="shared" si="20"/>
        <v>2.0060800001374446E-2</v>
      </c>
      <c r="H220" s="29"/>
      <c r="I220" s="29"/>
      <c r="J220" s="29"/>
      <c r="K220" s="29"/>
      <c r="L220" s="29"/>
      <c r="N220" s="29"/>
      <c r="O220" s="29"/>
      <c r="P220" s="29">
        <f t="shared" si="21"/>
        <v>2.0060800001374446E-2</v>
      </c>
      <c r="Q220" s="29">
        <f t="shared" ca="1" si="22"/>
        <v>0.18481883422799078</v>
      </c>
      <c r="R220" s="29"/>
      <c r="S220" s="83">
        <f t="shared" si="23"/>
        <v>15239.011399999999</v>
      </c>
    </row>
    <row r="221" spans="1:19" x14ac:dyDescent="0.2">
      <c r="A221" s="26" t="s">
        <v>79</v>
      </c>
      <c r="B221" s="27" t="s">
        <v>52</v>
      </c>
      <c r="C221" s="26">
        <v>30259.463</v>
      </c>
      <c r="D221" s="2"/>
      <c r="E221" s="29">
        <f t="shared" si="18"/>
        <v>-12601.970571936043</v>
      </c>
      <c r="F221" s="29">
        <f t="shared" si="19"/>
        <v>-12602</v>
      </c>
      <c r="G221" s="29">
        <f t="shared" si="20"/>
        <v>2.8590400001121452E-2</v>
      </c>
      <c r="H221" s="29"/>
      <c r="I221" s="29"/>
      <c r="J221" s="29"/>
      <c r="K221" s="29"/>
      <c r="L221" s="29"/>
      <c r="N221" s="29"/>
      <c r="O221" s="29"/>
      <c r="P221" s="29">
        <f t="shared" si="21"/>
        <v>2.8590400001121452E-2</v>
      </c>
      <c r="Q221" s="29">
        <f t="shared" ca="1" si="22"/>
        <v>0.18479927360124299</v>
      </c>
      <c r="R221" s="29"/>
      <c r="S221" s="83">
        <f t="shared" si="23"/>
        <v>15240.963</v>
      </c>
    </row>
    <row r="222" spans="1:19" x14ac:dyDescent="0.2">
      <c r="A222" s="26" t="s">
        <v>51</v>
      </c>
      <c r="B222" s="27" t="s">
        <v>52</v>
      </c>
      <c r="C222" s="26">
        <v>30261.399000000001</v>
      </c>
      <c r="D222" s="2"/>
      <c r="E222" s="29">
        <f t="shared" si="18"/>
        <v>-12599.977849490164</v>
      </c>
      <c r="F222" s="29">
        <f t="shared" si="19"/>
        <v>-12600</v>
      </c>
      <c r="G222" s="29">
        <f t="shared" si="20"/>
        <v>2.1520000005693873E-2</v>
      </c>
      <c r="H222" s="29"/>
      <c r="I222" s="29"/>
      <c r="J222" s="29"/>
      <c r="K222" s="29"/>
      <c r="L222" s="29"/>
      <c r="N222" s="29"/>
      <c r="O222" s="29"/>
      <c r="P222" s="29">
        <f t="shared" si="21"/>
        <v>2.1520000005693873E-2</v>
      </c>
      <c r="Q222" s="29">
        <f t="shared" ca="1" si="22"/>
        <v>0.18477971297449519</v>
      </c>
      <c r="R222" s="29"/>
      <c r="S222" s="83">
        <f t="shared" si="23"/>
        <v>15242.899000000001</v>
      </c>
    </row>
    <row r="223" spans="1:19" x14ac:dyDescent="0.2">
      <c r="A223" s="26" t="s">
        <v>79</v>
      </c>
      <c r="B223" s="27" t="s">
        <v>52</v>
      </c>
      <c r="C223" s="26">
        <v>30261.401000000002</v>
      </c>
      <c r="D223" s="2"/>
      <c r="E223" s="29">
        <f t="shared" si="18"/>
        <v>-12599.975790892595</v>
      </c>
      <c r="F223" s="29">
        <f t="shared" si="19"/>
        <v>-12600</v>
      </c>
      <c r="G223" s="29">
        <f t="shared" si="20"/>
        <v>2.3520000006101327E-2</v>
      </c>
      <c r="H223" s="29"/>
      <c r="I223" s="29"/>
      <c r="J223" s="29"/>
      <c r="K223" s="29"/>
      <c r="L223" s="29"/>
      <c r="N223" s="29"/>
      <c r="O223" s="29"/>
      <c r="P223" s="29">
        <f t="shared" si="21"/>
        <v>2.3520000006101327E-2</v>
      </c>
      <c r="Q223" s="29">
        <f t="shared" ca="1" si="22"/>
        <v>0.18477971297449519</v>
      </c>
      <c r="R223" s="29"/>
      <c r="S223" s="83">
        <f t="shared" si="23"/>
        <v>15242.901000000002</v>
      </c>
    </row>
    <row r="224" spans="1:19" x14ac:dyDescent="0.2">
      <c r="A224" s="26" t="s">
        <v>51</v>
      </c>
      <c r="B224" s="27" t="s">
        <v>52</v>
      </c>
      <c r="C224" s="26">
        <v>30262.368999999999</v>
      </c>
      <c r="D224" s="2"/>
      <c r="E224" s="29">
        <f t="shared" si="18"/>
        <v>-12598.97942966966</v>
      </c>
      <c r="F224" s="29">
        <f t="shared" si="19"/>
        <v>-12599</v>
      </c>
      <c r="G224" s="29">
        <f t="shared" si="20"/>
        <v>1.998480000111158E-2</v>
      </c>
      <c r="H224" s="29"/>
      <c r="I224" s="29"/>
      <c r="J224" s="29"/>
      <c r="K224" s="29"/>
      <c r="L224" s="29"/>
      <c r="N224" s="29"/>
      <c r="O224" s="29"/>
      <c r="P224" s="29">
        <f t="shared" si="21"/>
        <v>1.998480000111158E-2</v>
      </c>
      <c r="Q224" s="29">
        <f t="shared" ca="1" si="22"/>
        <v>0.18476993266112129</v>
      </c>
      <c r="R224" s="29"/>
      <c r="S224" s="83">
        <f t="shared" si="23"/>
        <v>15243.868999999999</v>
      </c>
    </row>
    <row r="225" spans="1:19" x14ac:dyDescent="0.2">
      <c r="A225" s="26" t="s">
        <v>79</v>
      </c>
      <c r="B225" s="27" t="s">
        <v>52</v>
      </c>
      <c r="C225" s="26">
        <v>30262.37</v>
      </c>
      <c r="D225" s="2"/>
      <c r="E225" s="29">
        <f t="shared" si="18"/>
        <v>-12598.978400370876</v>
      </c>
      <c r="F225" s="29">
        <f t="shared" si="19"/>
        <v>-12599</v>
      </c>
      <c r="G225" s="29">
        <f t="shared" si="20"/>
        <v>2.0984800001315307E-2</v>
      </c>
      <c r="H225" s="29"/>
      <c r="I225" s="29"/>
      <c r="J225" s="29"/>
      <c r="K225" s="29"/>
      <c r="L225" s="29"/>
      <c r="N225" s="29"/>
      <c r="O225" s="29"/>
      <c r="P225" s="29">
        <f t="shared" si="21"/>
        <v>2.0984800001315307E-2</v>
      </c>
      <c r="Q225" s="29">
        <f t="shared" ca="1" si="22"/>
        <v>0.18476993266112129</v>
      </c>
      <c r="R225" s="29"/>
      <c r="S225" s="83">
        <f t="shared" si="23"/>
        <v>15243.869999999999</v>
      </c>
    </row>
    <row r="226" spans="1:19" x14ac:dyDescent="0.2">
      <c r="A226" s="26" t="s">
        <v>79</v>
      </c>
      <c r="B226" s="27" t="s">
        <v>52</v>
      </c>
      <c r="C226" s="26">
        <v>30296.374</v>
      </c>
      <c r="D226" s="2"/>
      <c r="E226" s="29">
        <f t="shared" si="18"/>
        <v>-12563.978124518801</v>
      </c>
      <c r="F226" s="29">
        <f t="shared" si="19"/>
        <v>-12564</v>
      </c>
      <c r="G226" s="29">
        <f t="shared" si="20"/>
        <v>2.1252800001093419E-2</v>
      </c>
      <c r="H226" s="29"/>
      <c r="I226" s="29"/>
      <c r="J226" s="29"/>
      <c r="K226" s="29"/>
      <c r="L226" s="29"/>
      <c r="N226" s="29"/>
      <c r="O226" s="29"/>
      <c r="P226" s="29">
        <f t="shared" si="21"/>
        <v>2.1252800001093419E-2</v>
      </c>
      <c r="Q226" s="29">
        <f t="shared" ca="1" si="22"/>
        <v>0.18442762169303492</v>
      </c>
      <c r="R226" s="29"/>
      <c r="S226" s="83">
        <f t="shared" si="23"/>
        <v>15277.874</v>
      </c>
    </row>
    <row r="227" spans="1:19" x14ac:dyDescent="0.2">
      <c r="A227" s="26" t="s">
        <v>55</v>
      </c>
      <c r="B227" s="27" t="s">
        <v>52</v>
      </c>
      <c r="C227" s="26">
        <v>30601.431</v>
      </c>
      <c r="D227" s="2"/>
      <c r="E227" s="29">
        <f t="shared" si="18"/>
        <v>-12249.983325359695</v>
      </c>
      <c r="F227" s="29">
        <f t="shared" si="19"/>
        <v>-12250</v>
      </c>
      <c r="G227" s="29">
        <f t="shared" si="20"/>
        <v>1.6200000001845183E-2</v>
      </c>
      <c r="H227" s="29"/>
      <c r="I227" s="29"/>
      <c r="J227" s="29"/>
      <c r="K227" s="29"/>
      <c r="L227" s="29"/>
      <c r="N227" s="29"/>
      <c r="O227" s="29"/>
      <c r="P227" s="29">
        <f t="shared" si="21"/>
        <v>1.6200000001845183E-2</v>
      </c>
      <c r="Q227" s="29">
        <f t="shared" ca="1" si="22"/>
        <v>0.18135660329363132</v>
      </c>
      <c r="R227" s="29"/>
      <c r="S227" s="83">
        <f t="shared" si="23"/>
        <v>15582.931</v>
      </c>
    </row>
    <row r="228" spans="1:19" x14ac:dyDescent="0.2">
      <c r="A228" s="26" t="s">
        <v>55</v>
      </c>
      <c r="B228" s="27" t="s">
        <v>52</v>
      </c>
      <c r="C228" s="26">
        <v>30603.374</v>
      </c>
      <c r="D228" s="2"/>
      <c r="E228" s="29">
        <f t="shared" si="18"/>
        <v>-12247.983397822331</v>
      </c>
      <c r="F228" s="29">
        <f t="shared" si="19"/>
        <v>-12248</v>
      </c>
      <c r="G228" s="29">
        <f t="shared" si="20"/>
        <v>1.6129600004205713E-2</v>
      </c>
      <c r="H228" s="29"/>
      <c r="I228" s="29"/>
      <c r="J228" s="29"/>
      <c r="K228" s="29"/>
      <c r="L228" s="29"/>
      <c r="N228" s="29"/>
      <c r="O228" s="29"/>
      <c r="P228" s="29">
        <f t="shared" si="21"/>
        <v>1.6129600004205713E-2</v>
      </c>
      <c r="Q228" s="29">
        <f t="shared" ca="1" si="22"/>
        <v>0.18133704266688355</v>
      </c>
      <c r="R228" s="29"/>
      <c r="S228" s="83">
        <f t="shared" si="23"/>
        <v>15584.874</v>
      </c>
    </row>
    <row r="229" spans="1:19" x14ac:dyDescent="0.2">
      <c r="A229" s="26" t="s">
        <v>55</v>
      </c>
      <c r="B229" s="27" t="s">
        <v>52</v>
      </c>
      <c r="C229" s="26">
        <v>30606.292000000001</v>
      </c>
      <c r="D229" s="2"/>
      <c r="E229" s="29">
        <f t="shared" si="18"/>
        <v>-12244.979903970536</v>
      </c>
      <c r="F229" s="29">
        <f t="shared" si="19"/>
        <v>-12245</v>
      </c>
      <c r="G229" s="29">
        <f t="shared" si="20"/>
        <v>1.9524000003002584E-2</v>
      </c>
      <c r="H229" s="29"/>
      <c r="I229" s="29"/>
      <c r="J229" s="29"/>
      <c r="K229" s="29"/>
      <c r="L229" s="29"/>
      <c r="N229" s="29"/>
      <c r="O229" s="29"/>
      <c r="P229" s="29">
        <f t="shared" si="21"/>
        <v>1.9524000003002584E-2</v>
      </c>
      <c r="Q229" s="29">
        <f t="shared" ca="1" si="22"/>
        <v>0.18130770172676186</v>
      </c>
      <c r="R229" s="29"/>
      <c r="S229" s="83">
        <f t="shared" si="23"/>
        <v>15587.792000000001</v>
      </c>
    </row>
    <row r="230" spans="1:19" x14ac:dyDescent="0.2">
      <c r="A230" s="26" t="s">
        <v>79</v>
      </c>
      <c r="B230" s="27" t="s">
        <v>52</v>
      </c>
      <c r="C230" s="26">
        <v>30637.385999999999</v>
      </c>
      <c r="D230" s="2"/>
      <c r="E230" s="29">
        <f t="shared" si="18"/>
        <v>-12212.974887579985</v>
      </c>
      <c r="F230" s="29">
        <f t="shared" si="19"/>
        <v>-12213</v>
      </c>
      <c r="G230" s="29">
        <f t="shared" si="20"/>
        <v>2.4397600001975661E-2</v>
      </c>
      <c r="H230" s="29"/>
      <c r="I230" s="29"/>
      <c r="J230" s="29"/>
      <c r="K230" s="29"/>
      <c r="L230" s="29"/>
      <c r="N230" s="29"/>
      <c r="O230" s="29"/>
      <c r="P230" s="29">
        <f t="shared" si="21"/>
        <v>2.4397600001975661E-2</v>
      </c>
      <c r="Q230" s="29">
        <f t="shared" ca="1" si="22"/>
        <v>0.18099473169879715</v>
      </c>
      <c r="R230" s="29"/>
      <c r="S230" s="83">
        <f t="shared" si="23"/>
        <v>15618.885999999999</v>
      </c>
    </row>
    <row r="231" spans="1:19" x14ac:dyDescent="0.2">
      <c r="A231" s="26" t="s">
        <v>79</v>
      </c>
      <c r="B231" s="27" t="s">
        <v>52</v>
      </c>
      <c r="C231" s="26">
        <v>30638.357</v>
      </c>
      <c r="D231" s="2"/>
      <c r="E231" s="29">
        <f t="shared" si="18"/>
        <v>-12211.975438460693</v>
      </c>
      <c r="F231" s="29">
        <f t="shared" si="19"/>
        <v>-12212</v>
      </c>
      <c r="G231" s="29">
        <f t="shared" si="20"/>
        <v>2.3862400001235073E-2</v>
      </c>
      <c r="H231" s="29"/>
      <c r="I231" s="29"/>
      <c r="J231" s="29"/>
      <c r="K231" s="29"/>
      <c r="L231" s="29"/>
      <c r="N231" s="29"/>
      <c r="O231" s="29"/>
      <c r="P231" s="29">
        <f t="shared" si="21"/>
        <v>2.3862400001235073E-2</v>
      </c>
      <c r="Q231" s="29">
        <f t="shared" ca="1" si="22"/>
        <v>0.18098495138542325</v>
      </c>
      <c r="R231" s="29"/>
      <c r="S231" s="83">
        <f t="shared" si="23"/>
        <v>15619.857</v>
      </c>
    </row>
    <row r="232" spans="1:19" x14ac:dyDescent="0.2">
      <c r="A232" s="26" t="s">
        <v>60</v>
      </c>
      <c r="B232" s="27" t="s">
        <v>52</v>
      </c>
      <c r="C232" s="26">
        <v>30942.441999999999</v>
      </c>
      <c r="D232" s="2"/>
      <c r="E232" s="29">
        <f t="shared" si="18"/>
        <v>-11898.981117719664</v>
      </c>
      <c r="F232" s="29">
        <f t="shared" si="19"/>
        <v>-11899</v>
      </c>
      <c r="G232" s="29">
        <f t="shared" si="20"/>
        <v>1.8344800002523698E-2</v>
      </c>
      <c r="H232" s="29"/>
      <c r="I232" s="29"/>
      <c r="J232" s="29"/>
      <c r="K232" s="29"/>
      <c r="L232" s="29"/>
      <c r="N232" s="29"/>
      <c r="O232" s="29"/>
      <c r="P232" s="29">
        <f t="shared" si="21"/>
        <v>1.8344800002523698E-2</v>
      </c>
      <c r="Q232" s="29">
        <f t="shared" ca="1" si="22"/>
        <v>0.17792371329939355</v>
      </c>
      <c r="R232" s="29"/>
      <c r="S232" s="83">
        <f t="shared" si="23"/>
        <v>15923.941999999999</v>
      </c>
    </row>
    <row r="233" spans="1:19" x14ac:dyDescent="0.2">
      <c r="A233" s="26" t="s">
        <v>60</v>
      </c>
      <c r="B233" s="27" t="s">
        <v>52</v>
      </c>
      <c r="C233" s="26">
        <v>30943.414000000001</v>
      </c>
      <c r="D233" s="2"/>
      <c r="E233" s="29">
        <f t="shared" si="18"/>
        <v>-11897.980639301588</v>
      </c>
      <c r="F233" s="29">
        <f t="shared" si="19"/>
        <v>-11898</v>
      </c>
      <c r="G233" s="29">
        <f t="shared" si="20"/>
        <v>1.8809600001986837E-2</v>
      </c>
      <c r="H233" s="29"/>
      <c r="I233" s="29"/>
      <c r="J233" s="29"/>
      <c r="K233" s="29"/>
      <c r="L233" s="29"/>
      <c r="N233" s="29"/>
      <c r="O233" s="29"/>
      <c r="P233" s="29">
        <f t="shared" si="21"/>
        <v>1.8809600001986837E-2</v>
      </c>
      <c r="Q233" s="29">
        <f t="shared" ca="1" si="22"/>
        <v>0.17791393298601965</v>
      </c>
      <c r="R233" s="29"/>
      <c r="S233" s="83">
        <f t="shared" si="23"/>
        <v>15924.914000000001</v>
      </c>
    </row>
    <row r="234" spans="1:19" x14ac:dyDescent="0.2">
      <c r="A234" s="26" t="s">
        <v>79</v>
      </c>
      <c r="B234" s="27" t="s">
        <v>52</v>
      </c>
      <c r="C234" s="26">
        <v>30967.424800000001</v>
      </c>
      <c r="D234" s="2"/>
      <c r="E234" s="29">
        <f t="shared" si="18"/>
        <v>-11873.266352058059</v>
      </c>
      <c r="F234" s="29">
        <f t="shared" si="19"/>
        <v>-11873.5</v>
      </c>
      <c r="G234" s="29">
        <f t="shared" si="20"/>
        <v>0.22699720000309753</v>
      </c>
      <c r="H234" s="29"/>
      <c r="I234" s="29"/>
      <c r="J234" s="29"/>
      <c r="K234" s="29"/>
      <c r="L234" s="29"/>
      <c r="N234" s="29"/>
      <c r="O234" s="29"/>
      <c r="P234" s="29">
        <f t="shared" si="21"/>
        <v>0.22699720000309753</v>
      </c>
      <c r="Q234" s="29">
        <f t="shared" ca="1" si="22"/>
        <v>0.17767431530835917</v>
      </c>
      <c r="R234" s="29"/>
      <c r="S234" s="83">
        <f t="shared" si="23"/>
        <v>15948.924800000001</v>
      </c>
    </row>
    <row r="235" spans="1:19" x14ac:dyDescent="0.2">
      <c r="A235" s="26" t="s">
        <v>60</v>
      </c>
      <c r="B235" s="27" t="s">
        <v>52</v>
      </c>
      <c r="C235" s="26">
        <v>30976.449000000001</v>
      </c>
      <c r="D235" s="2"/>
      <c r="E235" s="29">
        <f t="shared" si="18"/>
        <v>-11863.977753971238</v>
      </c>
      <c r="F235" s="29">
        <f t="shared" si="19"/>
        <v>-11864</v>
      </c>
      <c r="G235" s="29">
        <f t="shared" si="20"/>
        <v>2.1612800002912991E-2</v>
      </c>
      <c r="H235" s="29"/>
      <c r="I235" s="29"/>
      <c r="J235" s="29"/>
      <c r="K235" s="29"/>
      <c r="L235" s="29"/>
      <c r="N235" s="29"/>
      <c r="O235" s="29"/>
      <c r="P235" s="29">
        <f t="shared" si="21"/>
        <v>2.1612800002912991E-2</v>
      </c>
      <c r="Q235" s="29">
        <f t="shared" ca="1" si="22"/>
        <v>0.17758140233130715</v>
      </c>
      <c r="R235" s="29"/>
      <c r="S235" s="83">
        <f t="shared" si="23"/>
        <v>15957.949000000001</v>
      </c>
    </row>
    <row r="236" spans="1:19" x14ac:dyDescent="0.2">
      <c r="A236" s="26" t="s">
        <v>51</v>
      </c>
      <c r="B236" s="27" t="s">
        <v>52</v>
      </c>
      <c r="C236" s="26">
        <v>30977.421999999999</v>
      </c>
      <c r="D236" s="2"/>
      <c r="E236" s="29">
        <f t="shared" si="18"/>
        <v>-11862.97624625438</v>
      </c>
      <c r="F236" s="29">
        <f t="shared" si="19"/>
        <v>-11863</v>
      </c>
      <c r="G236" s="29">
        <f t="shared" si="20"/>
        <v>2.3077600002579857E-2</v>
      </c>
      <c r="H236" s="29"/>
      <c r="I236" s="29"/>
      <c r="J236" s="29"/>
      <c r="K236" s="29"/>
      <c r="L236" s="29"/>
      <c r="N236" s="29"/>
      <c r="O236" s="29"/>
      <c r="P236" s="29">
        <f t="shared" si="21"/>
        <v>2.3077600002579857E-2</v>
      </c>
      <c r="Q236" s="29">
        <f t="shared" ca="1" si="22"/>
        <v>0.17757162201793325</v>
      </c>
      <c r="R236" s="29"/>
      <c r="S236" s="83">
        <f t="shared" si="23"/>
        <v>15958.921999999999</v>
      </c>
    </row>
    <row r="237" spans="1:19" x14ac:dyDescent="0.2">
      <c r="A237" s="26" t="s">
        <v>60</v>
      </c>
      <c r="B237" s="27" t="s">
        <v>52</v>
      </c>
      <c r="C237" s="26">
        <v>30978.393</v>
      </c>
      <c r="D237" s="2"/>
      <c r="E237" s="29">
        <f t="shared" si="18"/>
        <v>-11861.976797135088</v>
      </c>
      <c r="F237" s="29">
        <f t="shared" si="19"/>
        <v>-11862</v>
      </c>
      <c r="G237" s="29">
        <f t="shared" si="20"/>
        <v>2.2542400005477248E-2</v>
      </c>
      <c r="H237" s="29"/>
      <c r="I237" s="29"/>
      <c r="J237" s="29"/>
      <c r="K237" s="29"/>
      <c r="L237" s="29"/>
      <c r="N237" s="29"/>
      <c r="O237" s="29"/>
      <c r="P237" s="29">
        <f t="shared" si="21"/>
        <v>2.2542400005477248E-2</v>
      </c>
      <c r="Q237" s="29">
        <f t="shared" ca="1" si="22"/>
        <v>0.17756184170455935</v>
      </c>
      <c r="R237" s="29"/>
      <c r="S237" s="83">
        <f t="shared" si="23"/>
        <v>15959.893</v>
      </c>
    </row>
    <row r="238" spans="1:19" x14ac:dyDescent="0.2">
      <c r="A238" s="26" t="s">
        <v>60</v>
      </c>
      <c r="B238" s="27" t="s">
        <v>52</v>
      </c>
      <c r="C238" s="26">
        <v>30980.334999999999</v>
      </c>
      <c r="D238" s="2"/>
      <c r="E238" s="29">
        <f t="shared" si="18"/>
        <v>-11859.977898896508</v>
      </c>
      <c r="F238" s="29">
        <f t="shared" si="19"/>
        <v>-11860</v>
      </c>
      <c r="G238" s="29">
        <f t="shared" si="20"/>
        <v>2.1472000000358094E-2</v>
      </c>
      <c r="H238" s="29"/>
      <c r="I238" s="29"/>
      <c r="J238" s="29"/>
      <c r="K238" s="29"/>
      <c r="L238" s="29"/>
      <c r="N238" s="29"/>
      <c r="O238" s="29"/>
      <c r="P238" s="29">
        <f t="shared" si="21"/>
        <v>2.1472000000358094E-2</v>
      </c>
      <c r="Q238" s="29">
        <f t="shared" ca="1" si="22"/>
        <v>0.17754228107781156</v>
      </c>
      <c r="R238" s="29"/>
      <c r="S238" s="83">
        <f t="shared" si="23"/>
        <v>15961.834999999999</v>
      </c>
    </row>
    <row r="239" spans="1:19" x14ac:dyDescent="0.2">
      <c r="A239" s="26" t="s">
        <v>80</v>
      </c>
      <c r="B239" s="27" t="s">
        <v>52</v>
      </c>
      <c r="C239" s="26">
        <v>31015.311000000002</v>
      </c>
      <c r="D239" s="2"/>
      <c r="E239" s="29">
        <f t="shared" si="18"/>
        <v>-11823.977144626357</v>
      </c>
      <c r="F239" s="29">
        <f t="shared" si="19"/>
        <v>-11824</v>
      </c>
      <c r="G239" s="29">
        <f t="shared" si="20"/>
        <v>2.2204800006875303E-2</v>
      </c>
      <c r="H239" s="29"/>
      <c r="I239" s="29"/>
      <c r="J239" s="29"/>
      <c r="K239" s="29"/>
      <c r="L239" s="29"/>
      <c r="N239" s="29"/>
      <c r="O239" s="29"/>
      <c r="P239" s="29">
        <f t="shared" si="21"/>
        <v>2.2204800006875303E-2</v>
      </c>
      <c r="Q239" s="29">
        <f t="shared" ca="1" si="22"/>
        <v>0.17719018979635126</v>
      </c>
      <c r="R239" s="29"/>
      <c r="S239" s="83">
        <f t="shared" si="23"/>
        <v>15996.811000000002</v>
      </c>
    </row>
    <row r="240" spans="1:19" x14ac:dyDescent="0.2">
      <c r="A240" s="26" t="s">
        <v>78</v>
      </c>
      <c r="B240" s="27" t="s">
        <v>52</v>
      </c>
      <c r="C240" s="26">
        <v>31655.553100000001</v>
      </c>
      <c r="D240" s="2"/>
      <c r="E240" s="29">
        <f t="shared" si="18"/>
        <v>-11164.976729613087</v>
      </c>
      <c r="F240" s="29">
        <f t="shared" si="19"/>
        <v>-11165</v>
      </c>
      <c r="G240" s="29">
        <f t="shared" si="20"/>
        <v>2.2608000002946937E-2</v>
      </c>
      <c r="H240" s="29"/>
      <c r="I240" s="29"/>
      <c r="J240" s="29"/>
      <c r="K240" s="29"/>
      <c r="L240" s="29"/>
      <c r="N240" s="29"/>
      <c r="O240" s="29"/>
      <c r="P240" s="29">
        <f t="shared" si="21"/>
        <v>2.2608000002946937E-2</v>
      </c>
      <c r="Q240" s="29">
        <f t="shared" ca="1" si="22"/>
        <v>0.17074496328295327</v>
      </c>
      <c r="R240" s="29"/>
      <c r="S240" s="83">
        <f t="shared" si="23"/>
        <v>16637.053100000001</v>
      </c>
    </row>
    <row r="241" spans="1:19" x14ac:dyDescent="0.2">
      <c r="A241" s="26" t="s">
        <v>78</v>
      </c>
      <c r="B241" s="27" t="s">
        <v>52</v>
      </c>
      <c r="C241" s="26">
        <v>31656.5232</v>
      </c>
      <c r="D241" s="2"/>
      <c r="E241" s="29">
        <f t="shared" si="18"/>
        <v>-11163.978206862703</v>
      </c>
      <c r="F241" s="29">
        <f t="shared" si="19"/>
        <v>-11164</v>
      </c>
      <c r="G241" s="29">
        <f t="shared" si="20"/>
        <v>2.1172800003114389E-2</v>
      </c>
      <c r="H241" s="29"/>
      <c r="I241" s="29"/>
      <c r="J241" s="29"/>
      <c r="K241" s="29"/>
      <c r="L241" s="29"/>
      <c r="N241" s="29"/>
      <c r="O241" s="29"/>
      <c r="P241" s="29">
        <f t="shared" si="21"/>
        <v>2.1172800003114389E-2</v>
      </c>
      <c r="Q241" s="29">
        <f t="shared" ca="1" si="22"/>
        <v>0.17073518296957937</v>
      </c>
      <c r="R241" s="29"/>
      <c r="S241" s="83">
        <f t="shared" si="23"/>
        <v>16638.0232</v>
      </c>
    </row>
    <row r="242" spans="1:19" x14ac:dyDescent="0.2">
      <c r="A242" s="26" t="s">
        <v>78</v>
      </c>
      <c r="B242" s="27" t="s">
        <v>52</v>
      </c>
      <c r="C242" s="26">
        <v>31658.471000000001</v>
      </c>
      <c r="D242" s="2"/>
      <c r="E242" s="29">
        <f t="shared" si="18"/>
        <v>-11161.973338691172</v>
      </c>
      <c r="F242" s="29">
        <f t="shared" si="19"/>
        <v>-11162</v>
      </c>
      <c r="G242" s="29">
        <f t="shared" si="20"/>
        <v>2.5902400004270021E-2</v>
      </c>
      <c r="H242" s="29"/>
      <c r="I242" s="29"/>
      <c r="J242" s="29"/>
      <c r="K242" s="29"/>
      <c r="L242" s="29"/>
      <c r="N242" s="29"/>
      <c r="O242" s="29"/>
      <c r="P242" s="29">
        <f t="shared" si="21"/>
        <v>2.5902400004270021E-2</v>
      </c>
      <c r="Q242" s="29">
        <f t="shared" ca="1" si="22"/>
        <v>0.17071562234283161</v>
      </c>
      <c r="R242" s="29"/>
      <c r="S242" s="83">
        <f t="shared" si="23"/>
        <v>16639.971000000001</v>
      </c>
    </row>
    <row r="243" spans="1:19" x14ac:dyDescent="0.2">
      <c r="A243" s="26" t="s">
        <v>78</v>
      </c>
      <c r="B243" s="27" t="s">
        <v>52</v>
      </c>
      <c r="C243" s="26">
        <v>31696.360100000002</v>
      </c>
      <c r="D243" s="2"/>
      <c r="E243" s="29">
        <f t="shared" si="18"/>
        <v>-11122.974134133272</v>
      </c>
      <c r="F243" s="29">
        <f t="shared" si="19"/>
        <v>-11123</v>
      </c>
      <c r="G243" s="29">
        <f t="shared" si="20"/>
        <v>2.5129600002401276E-2</v>
      </c>
      <c r="H243" s="29"/>
      <c r="I243" s="29"/>
      <c r="J243" s="29"/>
      <c r="K243" s="29"/>
      <c r="L243" s="29"/>
      <c r="N243" s="29"/>
      <c r="O243" s="29"/>
      <c r="P243" s="29">
        <f t="shared" si="21"/>
        <v>2.5129600002401276E-2</v>
      </c>
      <c r="Q243" s="29">
        <f t="shared" ca="1" si="22"/>
        <v>0.17033419012124962</v>
      </c>
      <c r="R243" s="29"/>
      <c r="S243" s="83">
        <f t="shared" si="23"/>
        <v>16677.860100000002</v>
      </c>
    </row>
    <row r="244" spans="1:19" x14ac:dyDescent="0.2">
      <c r="A244" s="26" t="s">
        <v>78</v>
      </c>
      <c r="B244" s="27" t="s">
        <v>52</v>
      </c>
      <c r="C244" s="26">
        <v>31697.331900000001</v>
      </c>
      <c r="D244" s="2"/>
      <c r="E244" s="29">
        <f t="shared" si="18"/>
        <v>-11121.973861574956</v>
      </c>
      <c r="F244" s="29">
        <f t="shared" si="19"/>
        <v>-11122</v>
      </c>
      <c r="G244" s="29">
        <f t="shared" si="20"/>
        <v>2.5394400003278861E-2</v>
      </c>
      <c r="H244" s="29"/>
      <c r="I244" s="29"/>
      <c r="J244" s="29"/>
      <c r="K244" s="29"/>
      <c r="L244" s="29"/>
      <c r="N244" s="29"/>
      <c r="O244" s="29"/>
      <c r="P244" s="29">
        <f t="shared" si="21"/>
        <v>2.5394400003278861E-2</v>
      </c>
      <c r="Q244" s="29">
        <f t="shared" ca="1" si="22"/>
        <v>0.17032440980787572</v>
      </c>
      <c r="R244" s="29"/>
      <c r="S244" s="83">
        <f t="shared" si="23"/>
        <v>16678.831900000001</v>
      </c>
    </row>
    <row r="245" spans="1:19" x14ac:dyDescent="0.2">
      <c r="A245" s="26" t="s">
        <v>81</v>
      </c>
      <c r="B245" s="27" t="s">
        <v>52</v>
      </c>
      <c r="C245" s="26">
        <v>31755.625</v>
      </c>
      <c r="D245" s="2"/>
      <c r="E245" s="29">
        <f t="shared" si="18"/>
        <v>-11061.972844627757</v>
      </c>
      <c r="F245" s="29">
        <f t="shared" si="19"/>
        <v>-11062</v>
      </c>
      <c r="G245" s="29">
        <f t="shared" si="20"/>
        <v>2.6382400003058137E-2</v>
      </c>
      <c r="H245" s="29"/>
      <c r="I245" s="29"/>
      <c r="J245" s="29"/>
      <c r="K245" s="29"/>
      <c r="L245" s="29"/>
      <c r="N245" s="29"/>
      <c r="O245" s="29"/>
      <c r="P245" s="29">
        <f t="shared" si="21"/>
        <v>2.6382400003058137E-2</v>
      </c>
      <c r="Q245" s="29">
        <f t="shared" ca="1" si="22"/>
        <v>0.16973759100544189</v>
      </c>
      <c r="R245" s="29"/>
      <c r="S245" s="83">
        <f t="shared" si="23"/>
        <v>16737.125</v>
      </c>
    </row>
    <row r="246" spans="1:19" x14ac:dyDescent="0.2">
      <c r="A246" s="26" t="s">
        <v>78</v>
      </c>
      <c r="B246" s="27" t="s">
        <v>52</v>
      </c>
      <c r="C246" s="26">
        <v>31760.479299999999</v>
      </c>
      <c r="D246" s="2"/>
      <c r="E246" s="29">
        <f t="shared" si="18"/>
        <v>-11056.976319540454</v>
      </c>
      <c r="F246" s="29">
        <f t="shared" si="19"/>
        <v>-11057</v>
      </c>
      <c r="G246" s="29">
        <f t="shared" si="20"/>
        <v>2.3006400002486771E-2</v>
      </c>
      <c r="H246" s="29"/>
      <c r="I246" s="29"/>
      <c r="J246" s="29"/>
      <c r="K246" s="29"/>
      <c r="L246" s="29"/>
      <c r="N246" s="29"/>
      <c r="O246" s="29"/>
      <c r="P246" s="29">
        <f t="shared" si="21"/>
        <v>2.3006400002486771E-2</v>
      </c>
      <c r="Q246" s="29">
        <f t="shared" ca="1" si="22"/>
        <v>0.1696886894385724</v>
      </c>
      <c r="R246" s="29"/>
      <c r="S246" s="83">
        <f t="shared" si="23"/>
        <v>16741.979299999999</v>
      </c>
    </row>
    <row r="247" spans="1:19" x14ac:dyDescent="0.2">
      <c r="A247" s="26" t="s">
        <v>81</v>
      </c>
      <c r="B247" s="27" t="s">
        <v>52</v>
      </c>
      <c r="C247" s="26">
        <v>31782.828000000001</v>
      </c>
      <c r="D247" s="2"/>
      <c r="E247" s="29">
        <f t="shared" si="18"/>
        <v>-11033.972829805854</v>
      </c>
      <c r="F247" s="29">
        <f t="shared" si="19"/>
        <v>-11034</v>
      </c>
      <c r="G247" s="29">
        <f t="shared" si="20"/>
        <v>2.6396800003567478E-2</v>
      </c>
      <c r="H247" s="29"/>
      <c r="I247" s="29"/>
      <c r="J247" s="29"/>
      <c r="K247" s="29"/>
      <c r="L247" s="29"/>
      <c r="N247" s="29"/>
      <c r="O247" s="29"/>
      <c r="P247" s="29">
        <f t="shared" si="21"/>
        <v>2.6396800003567478E-2</v>
      </c>
      <c r="Q247" s="29">
        <f t="shared" ca="1" si="22"/>
        <v>0.1694637422309728</v>
      </c>
      <c r="R247" s="29"/>
      <c r="S247" s="83">
        <f t="shared" si="23"/>
        <v>16764.328000000001</v>
      </c>
    </row>
    <row r="248" spans="1:19" x14ac:dyDescent="0.2">
      <c r="A248" s="26" t="s">
        <v>78</v>
      </c>
      <c r="B248" s="27" t="s">
        <v>52</v>
      </c>
      <c r="C248" s="26">
        <v>31830.433499999999</v>
      </c>
      <c r="D248" s="2"/>
      <c r="E248" s="29">
        <f t="shared" si="18"/>
        <v>-10984.972546542831</v>
      </c>
      <c r="F248" s="29">
        <f t="shared" si="19"/>
        <v>-10985</v>
      </c>
      <c r="G248" s="29">
        <f t="shared" si="20"/>
        <v>2.6671999999962281E-2</v>
      </c>
      <c r="H248" s="29"/>
      <c r="I248" s="29"/>
      <c r="J248" s="29"/>
      <c r="K248" s="29"/>
      <c r="L248" s="29"/>
      <c r="N248" s="29"/>
      <c r="O248" s="29"/>
      <c r="P248" s="29">
        <f t="shared" si="21"/>
        <v>2.6671999999962281E-2</v>
      </c>
      <c r="Q248" s="29">
        <f t="shared" ca="1" si="22"/>
        <v>0.16898450687565186</v>
      </c>
      <c r="R248" s="29"/>
      <c r="S248" s="83">
        <f t="shared" si="23"/>
        <v>16811.933499999999</v>
      </c>
    </row>
    <row r="249" spans="1:19" x14ac:dyDescent="0.2">
      <c r="A249" s="26" t="s">
        <v>79</v>
      </c>
      <c r="B249" s="27" t="s">
        <v>52</v>
      </c>
      <c r="C249" s="26">
        <v>32069.462</v>
      </c>
      <c r="D249" s="2"/>
      <c r="E249" s="29">
        <f t="shared" si="18"/>
        <v>-10738.940802144891</v>
      </c>
      <c r="F249" s="29">
        <f t="shared" si="19"/>
        <v>-10739</v>
      </c>
      <c r="G249" s="29">
        <f t="shared" si="20"/>
        <v>5.7512800001859432E-2</v>
      </c>
      <c r="H249" s="29"/>
      <c r="I249" s="29"/>
      <c r="J249" s="29"/>
      <c r="K249" s="29"/>
      <c r="L249" s="29"/>
      <c r="N249" s="29"/>
      <c r="O249" s="29"/>
      <c r="P249" s="29">
        <f t="shared" si="21"/>
        <v>5.7512800001859432E-2</v>
      </c>
      <c r="Q249" s="29">
        <f t="shared" ca="1" si="22"/>
        <v>0.16657854978567321</v>
      </c>
      <c r="R249" s="29"/>
      <c r="S249" s="83">
        <f t="shared" si="23"/>
        <v>17050.962</v>
      </c>
    </row>
    <row r="250" spans="1:19" x14ac:dyDescent="0.2">
      <c r="A250" s="26" t="s">
        <v>79</v>
      </c>
      <c r="B250" s="27" t="s">
        <v>52</v>
      </c>
      <c r="C250" s="26">
        <v>32070.432100000002</v>
      </c>
      <c r="D250" s="2"/>
      <c r="E250" s="29">
        <f t="shared" si="18"/>
        <v>-10737.942279394505</v>
      </c>
      <c r="F250" s="29">
        <f t="shared" si="19"/>
        <v>-10738</v>
      </c>
      <c r="G250" s="29">
        <f t="shared" si="20"/>
        <v>5.6077600002026884E-2</v>
      </c>
      <c r="H250" s="29"/>
      <c r="I250" s="29"/>
      <c r="J250" s="29"/>
      <c r="K250" s="29"/>
      <c r="L250" s="29"/>
      <c r="N250" s="29"/>
      <c r="O250" s="29"/>
      <c r="P250" s="29">
        <f t="shared" si="21"/>
        <v>5.6077600002026884E-2</v>
      </c>
      <c r="Q250" s="29">
        <f t="shared" ca="1" si="22"/>
        <v>0.16656876947229932</v>
      </c>
      <c r="R250" s="29"/>
      <c r="S250" s="83">
        <f t="shared" si="23"/>
        <v>17051.932100000002</v>
      </c>
    </row>
    <row r="251" spans="1:19" x14ac:dyDescent="0.2">
      <c r="A251" s="26" t="s">
        <v>79</v>
      </c>
      <c r="B251" s="27" t="s">
        <v>52</v>
      </c>
      <c r="C251" s="26">
        <v>32071.402900000001</v>
      </c>
      <c r="D251" s="2"/>
      <c r="E251" s="29">
        <f t="shared" si="18"/>
        <v>-10736.943036134971</v>
      </c>
      <c r="F251" s="29">
        <f t="shared" si="19"/>
        <v>-10737</v>
      </c>
      <c r="G251" s="29">
        <f t="shared" si="20"/>
        <v>5.5342400002700742E-2</v>
      </c>
      <c r="H251" s="29"/>
      <c r="I251" s="29"/>
      <c r="J251" s="29"/>
      <c r="K251" s="29"/>
      <c r="L251" s="29"/>
      <c r="N251" s="29"/>
      <c r="O251" s="29"/>
      <c r="P251" s="29">
        <f t="shared" si="21"/>
        <v>5.5342400002700742E-2</v>
      </c>
      <c r="Q251" s="29">
        <f t="shared" ca="1" si="22"/>
        <v>0.16655898915892542</v>
      </c>
      <c r="R251" s="29"/>
      <c r="S251" s="83">
        <f t="shared" si="23"/>
        <v>17052.902900000001</v>
      </c>
    </row>
    <row r="252" spans="1:19" x14ac:dyDescent="0.2">
      <c r="A252" s="26" t="s">
        <v>82</v>
      </c>
      <c r="B252" s="27" t="s">
        <v>52</v>
      </c>
      <c r="C252" s="26">
        <v>32176.306</v>
      </c>
      <c r="D252" s="2"/>
      <c r="E252" s="29">
        <f t="shared" si="18"/>
        <v>-10628.966402864247</v>
      </c>
      <c r="F252" s="29">
        <f t="shared" si="19"/>
        <v>-10629</v>
      </c>
      <c r="G252" s="29">
        <f t="shared" si="20"/>
        <v>3.264080000371905E-2</v>
      </c>
      <c r="H252" s="29"/>
      <c r="I252" s="29"/>
      <c r="J252" s="29"/>
      <c r="K252" s="29"/>
      <c r="L252" s="29"/>
      <c r="N252" s="29"/>
      <c r="O252" s="29"/>
      <c r="P252" s="29">
        <f t="shared" si="21"/>
        <v>3.264080000371905E-2</v>
      </c>
      <c r="Q252" s="29">
        <f t="shared" ca="1" si="22"/>
        <v>0.16550271531454458</v>
      </c>
      <c r="R252" s="29"/>
      <c r="S252" s="83">
        <f t="shared" si="23"/>
        <v>17157.806</v>
      </c>
    </row>
    <row r="253" spans="1:19" x14ac:dyDescent="0.2">
      <c r="A253" s="26" t="s">
        <v>80</v>
      </c>
      <c r="B253" s="27" t="s">
        <v>52</v>
      </c>
      <c r="C253" s="26">
        <v>32177.276999999998</v>
      </c>
      <c r="D253" s="2"/>
      <c r="E253" s="29">
        <f t="shared" si="18"/>
        <v>-10627.966953744959</v>
      </c>
      <c r="F253" s="29">
        <f t="shared" si="19"/>
        <v>-10628</v>
      </c>
      <c r="G253" s="29">
        <f t="shared" si="20"/>
        <v>3.2105599999340484E-2</v>
      </c>
      <c r="H253" s="29"/>
      <c r="I253" s="29"/>
      <c r="J253" s="29"/>
      <c r="K253" s="29"/>
      <c r="L253" s="29"/>
      <c r="N253" s="29"/>
      <c r="O253" s="29"/>
      <c r="P253" s="29">
        <f t="shared" si="21"/>
        <v>3.2105599999340484E-2</v>
      </c>
      <c r="Q253" s="29">
        <f t="shared" ca="1" si="22"/>
        <v>0.16549293500117068</v>
      </c>
      <c r="R253" s="29"/>
      <c r="S253" s="83">
        <f t="shared" si="23"/>
        <v>17158.776999999998</v>
      </c>
    </row>
    <row r="254" spans="1:19" x14ac:dyDescent="0.2">
      <c r="A254" s="26" t="s">
        <v>82</v>
      </c>
      <c r="B254" s="27" t="s">
        <v>52</v>
      </c>
      <c r="C254" s="26">
        <v>32178.249</v>
      </c>
      <c r="D254" s="2"/>
      <c r="E254" s="29">
        <f t="shared" si="18"/>
        <v>-10626.966475326883</v>
      </c>
      <c r="F254" s="29">
        <f t="shared" si="19"/>
        <v>-10627</v>
      </c>
      <c r="G254" s="29">
        <f t="shared" si="20"/>
        <v>3.2570400002441602E-2</v>
      </c>
      <c r="H254" s="29"/>
      <c r="I254" s="29"/>
      <c r="J254" s="29"/>
      <c r="K254" s="29"/>
      <c r="L254" s="29"/>
      <c r="N254" s="29"/>
      <c r="O254" s="29"/>
      <c r="P254" s="29">
        <f t="shared" si="21"/>
        <v>3.2570400002441602E-2</v>
      </c>
      <c r="Q254" s="29">
        <f t="shared" ca="1" si="22"/>
        <v>0.16548315468779679</v>
      </c>
      <c r="R254" s="29"/>
      <c r="S254" s="83">
        <f t="shared" si="23"/>
        <v>17159.749</v>
      </c>
    </row>
    <row r="255" spans="1:19" x14ac:dyDescent="0.2">
      <c r="A255" s="26" t="s">
        <v>82</v>
      </c>
      <c r="B255" s="27" t="s">
        <v>52</v>
      </c>
      <c r="C255" s="26">
        <v>32202.531999999999</v>
      </c>
      <c r="D255" s="2"/>
      <c r="E255" s="29">
        <f t="shared" si="18"/>
        <v>-10601.97201295434</v>
      </c>
      <c r="F255" s="29">
        <f t="shared" si="19"/>
        <v>-10602</v>
      </c>
      <c r="G255" s="29">
        <f t="shared" si="20"/>
        <v>2.7190400003746618E-2</v>
      </c>
      <c r="H255" s="29"/>
      <c r="I255" s="29"/>
      <c r="J255" s="29"/>
      <c r="K255" s="29"/>
      <c r="L255" s="29"/>
      <c r="N255" s="29"/>
      <c r="O255" s="29"/>
      <c r="P255" s="29">
        <f t="shared" si="21"/>
        <v>2.7190400003746618E-2</v>
      </c>
      <c r="Q255" s="29">
        <f t="shared" ca="1" si="22"/>
        <v>0.16523864685344936</v>
      </c>
      <c r="R255" s="29"/>
      <c r="S255" s="83">
        <f t="shared" si="23"/>
        <v>17184.031999999999</v>
      </c>
    </row>
    <row r="256" spans="1:19" x14ac:dyDescent="0.2">
      <c r="A256" s="26" t="s">
        <v>80</v>
      </c>
      <c r="B256" s="27" t="s">
        <v>52</v>
      </c>
      <c r="C256" s="26">
        <v>32211.276999999998</v>
      </c>
      <c r="D256" s="2"/>
      <c r="E256" s="29">
        <f t="shared" si="18"/>
        <v>-10592.97079508802</v>
      </c>
      <c r="F256" s="29">
        <f t="shared" si="19"/>
        <v>-10593</v>
      </c>
      <c r="G256" s="29">
        <f t="shared" si="20"/>
        <v>2.8373600001941668E-2</v>
      </c>
      <c r="H256" s="29"/>
      <c r="I256" s="29"/>
      <c r="J256" s="29"/>
      <c r="K256" s="29"/>
      <c r="L256" s="29"/>
      <c r="N256" s="29"/>
      <c r="O256" s="29"/>
      <c r="P256" s="29">
        <f t="shared" si="21"/>
        <v>2.8373600001941668E-2</v>
      </c>
      <c r="Q256" s="29">
        <f t="shared" ca="1" si="22"/>
        <v>0.16515062403308428</v>
      </c>
      <c r="R256" s="29"/>
      <c r="S256" s="83">
        <f t="shared" si="23"/>
        <v>17192.776999999998</v>
      </c>
    </row>
    <row r="257" spans="1:19" x14ac:dyDescent="0.2">
      <c r="A257" s="26" t="s">
        <v>82</v>
      </c>
      <c r="B257" s="27" t="s">
        <v>52</v>
      </c>
      <c r="C257" s="26">
        <v>32212.252</v>
      </c>
      <c r="D257" s="2"/>
      <c r="E257" s="29">
        <f t="shared" si="18"/>
        <v>-10591.967228773592</v>
      </c>
      <c r="F257" s="29">
        <f t="shared" si="19"/>
        <v>-10592</v>
      </c>
      <c r="G257" s="29">
        <f t="shared" si="20"/>
        <v>3.1838400005653966E-2</v>
      </c>
      <c r="H257" s="29"/>
      <c r="I257" s="29"/>
      <c r="J257" s="29"/>
      <c r="K257" s="29"/>
      <c r="L257" s="29"/>
      <c r="N257" s="29"/>
      <c r="O257" s="29"/>
      <c r="P257" s="29">
        <f t="shared" si="21"/>
        <v>3.1838400005653966E-2</v>
      </c>
      <c r="Q257" s="29">
        <f t="shared" ca="1" si="22"/>
        <v>0.16514084371971038</v>
      </c>
      <c r="R257" s="29"/>
      <c r="S257" s="83">
        <f t="shared" si="23"/>
        <v>17193.752</v>
      </c>
    </row>
    <row r="258" spans="1:19" x14ac:dyDescent="0.2">
      <c r="A258" s="26" t="s">
        <v>68</v>
      </c>
      <c r="B258" s="27" t="s">
        <v>52</v>
      </c>
      <c r="C258" s="26">
        <v>32446.388999999999</v>
      </c>
      <c r="D258" s="2"/>
      <c r="E258" s="29">
        <f t="shared" si="18"/>
        <v>-10350.970299377725</v>
      </c>
      <c r="F258" s="29">
        <f t="shared" si="19"/>
        <v>-10351</v>
      </c>
      <c r="G258" s="29">
        <f t="shared" si="20"/>
        <v>2.8855200001999037E-2</v>
      </c>
      <c r="H258" s="29"/>
      <c r="I258" s="29"/>
      <c r="J258" s="29"/>
      <c r="K258" s="29"/>
      <c r="L258" s="29"/>
      <c r="N258" s="29"/>
      <c r="O258" s="29"/>
      <c r="P258" s="29">
        <f t="shared" si="21"/>
        <v>2.8855200001999037E-2</v>
      </c>
      <c r="Q258" s="29">
        <f t="shared" ca="1" si="22"/>
        <v>0.16278378819660128</v>
      </c>
      <c r="R258" s="29"/>
      <c r="S258" s="83">
        <f t="shared" si="23"/>
        <v>17427.888999999999</v>
      </c>
    </row>
    <row r="259" spans="1:19" x14ac:dyDescent="0.2">
      <c r="A259" s="26" t="s">
        <v>83</v>
      </c>
      <c r="B259" s="27" t="s">
        <v>52</v>
      </c>
      <c r="C259" s="26">
        <v>32446.3894</v>
      </c>
      <c r="D259" s="2"/>
      <c r="E259" s="29">
        <f t="shared" si="18"/>
        <v>-10350.969887658212</v>
      </c>
      <c r="F259" s="29">
        <f t="shared" si="19"/>
        <v>-10351</v>
      </c>
      <c r="G259" s="29">
        <f t="shared" si="20"/>
        <v>2.9255200002808124E-2</v>
      </c>
      <c r="H259" s="29"/>
      <c r="I259" s="29"/>
      <c r="J259" s="29"/>
      <c r="K259" s="29"/>
      <c r="L259" s="29"/>
      <c r="N259" s="29"/>
      <c r="O259" s="29"/>
      <c r="P259" s="29">
        <f t="shared" si="21"/>
        <v>2.9255200002808124E-2</v>
      </c>
      <c r="Q259" s="29">
        <f t="shared" ca="1" si="22"/>
        <v>0.16278378819660128</v>
      </c>
      <c r="R259" s="29"/>
      <c r="S259" s="83">
        <f t="shared" si="23"/>
        <v>17427.8894</v>
      </c>
    </row>
    <row r="260" spans="1:19" x14ac:dyDescent="0.2">
      <c r="A260" s="26" t="s">
        <v>80</v>
      </c>
      <c r="B260" s="27" t="s">
        <v>52</v>
      </c>
      <c r="C260" s="26">
        <v>32447.362000000001</v>
      </c>
      <c r="D260" s="2"/>
      <c r="E260" s="29">
        <f t="shared" si="18"/>
        <v>-10349.968791660864</v>
      </c>
      <c r="F260" s="29">
        <f t="shared" si="19"/>
        <v>-10350</v>
      </c>
      <c r="G260" s="29">
        <f t="shared" si="20"/>
        <v>3.0320000005303882E-2</v>
      </c>
      <c r="H260" s="29"/>
      <c r="I260" s="29"/>
      <c r="J260" s="29"/>
      <c r="K260" s="29"/>
      <c r="L260" s="29"/>
      <c r="N260" s="29"/>
      <c r="O260" s="29"/>
      <c r="P260" s="29">
        <f t="shared" si="21"/>
        <v>3.0320000005303882E-2</v>
      </c>
      <c r="Q260" s="29">
        <f t="shared" ca="1" si="22"/>
        <v>0.16277400788322738</v>
      </c>
      <c r="R260" s="29"/>
      <c r="S260" s="83">
        <f t="shared" si="23"/>
        <v>17428.862000000001</v>
      </c>
    </row>
    <row r="261" spans="1:19" x14ac:dyDescent="0.2">
      <c r="A261" s="26" t="s">
        <v>84</v>
      </c>
      <c r="B261" s="27" t="s">
        <v>52</v>
      </c>
      <c r="C261" s="26">
        <v>32478.455000000002</v>
      </c>
      <c r="D261" s="2"/>
      <c r="E261" s="29">
        <f t="shared" si="18"/>
        <v>-10317.964804569094</v>
      </c>
      <c r="F261" s="29">
        <f t="shared" si="19"/>
        <v>-10318</v>
      </c>
      <c r="G261" s="29">
        <f t="shared" si="20"/>
        <v>3.4193600004073232E-2</v>
      </c>
      <c r="H261" s="29"/>
      <c r="I261" s="29"/>
      <c r="J261" s="29"/>
      <c r="K261" s="29"/>
      <c r="L261" s="29"/>
      <c r="N261" s="29"/>
      <c r="O261" s="29"/>
      <c r="P261" s="29">
        <f t="shared" si="21"/>
        <v>3.4193600004073232E-2</v>
      </c>
      <c r="Q261" s="29">
        <f t="shared" ca="1" si="22"/>
        <v>0.16246103785526267</v>
      </c>
      <c r="R261" s="29"/>
      <c r="S261" s="83">
        <f t="shared" si="23"/>
        <v>17459.955000000002</v>
      </c>
    </row>
    <row r="262" spans="1:19" x14ac:dyDescent="0.2">
      <c r="A262" s="26" t="s">
        <v>85</v>
      </c>
      <c r="B262" s="27" t="s">
        <v>52</v>
      </c>
      <c r="C262" s="26">
        <v>32820.434000000001</v>
      </c>
      <c r="D262" s="2"/>
      <c r="E262" s="29">
        <f t="shared" si="18"/>
        <v>-9965.9662357061243</v>
      </c>
      <c r="F262" s="29">
        <f t="shared" si="19"/>
        <v>-9966</v>
      </c>
      <c r="G262" s="29">
        <f t="shared" si="20"/>
        <v>3.2803200003399979E-2</v>
      </c>
      <c r="H262" s="29"/>
      <c r="I262" s="29"/>
      <c r="J262" s="29"/>
      <c r="K262" s="29"/>
      <c r="L262" s="29"/>
      <c r="N262" s="29"/>
      <c r="O262" s="29"/>
      <c r="P262" s="29">
        <f t="shared" si="21"/>
        <v>3.2803200003399979E-2</v>
      </c>
      <c r="Q262" s="29">
        <f t="shared" ca="1" si="22"/>
        <v>0.15901836754765097</v>
      </c>
      <c r="R262" s="29"/>
      <c r="S262" s="83">
        <f t="shared" si="23"/>
        <v>17801.934000000001</v>
      </c>
    </row>
    <row r="263" spans="1:19" x14ac:dyDescent="0.2">
      <c r="A263" s="26" t="s">
        <v>59</v>
      </c>
      <c r="B263" s="27" t="s">
        <v>52</v>
      </c>
      <c r="C263" s="26">
        <v>32820.438999999998</v>
      </c>
      <c r="D263" s="2"/>
      <c r="E263" s="29">
        <f t="shared" si="18"/>
        <v>-9965.9610892122073</v>
      </c>
      <c r="F263" s="29">
        <f t="shared" si="19"/>
        <v>-9966</v>
      </c>
      <c r="G263" s="29">
        <f t="shared" si="20"/>
        <v>3.7803200000780635E-2</v>
      </c>
      <c r="H263" s="29"/>
      <c r="I263" s="29"/>
      <c r="J263" s="29"/>
      <c r="K263" s="29"/>
      <c r="L263" s="29"/>
      <c r="N263" s="29"/>
      <c r="O263" s="29"/>
      <c r="P263" s="29">
        <f t="shared" si="21"/>
        <v>3.7803200000780635E-2</v>
      </c>
      <c r="Q263" s="29">
        <f t="shared" ca="1" si="22"/>
        <v>0.15901836754765097</v>
      </c>
      <c r="R263" s="29"/>
      <c r="S263" s="83">
        <f t="shared" si="23"/>
        <v>17801.938999999998</v>
      </c>
    </row>
    <row r="264" spans="1:19" x14ac:dyDescent="0.2">
      <c r="A264" s="26" t="s">
        <v>59</v>
      </c>
      <c r="B264" s="27" t="s">
        <v>52</v>
      </c>
      <c r="C264" s="26">
        <v>32823.35</v>
      </c>
      <c r="D264" s="2"/>
      <c r="E264" s="29">
        <f t="shared" si="18"/>
        <v>-9962.9648004519022</v>
      </c>
      <c r="F264" s="29">
        <f t="shared" si="19"/>
        <v>-9963</v>
      </c>
      <c r="G264" s="29">
        <f t="shared" si="20"/>
        <v>3.4197599998151418E-2</v>
      </c>
      <c r="H264" s="29"/>
      <c r="I264" s="29"/>
      <c r="J264" s="29"/>
      <c r="K264" s="29"/>
      <c r="L264" s="29"/>
      <c r="N264" s="29"/>
      <c r="O264" s="29"/>
      <c r="P264" s="29">
        <f t="shared" si="21"/>
        <v>3.4197599998151418E-2</v>
      </c>
      <c r="Q264" s="29">
        <f t="shared" ca="1" si="22"/>
        <v>0.15898902660752928</v>
      </c>
      <c r="R264" s="29"/>
      <c r="S264" s="83">
        <f t="shared" si="23"/>
        <v>17804.849999999999</v>
      </c>
    </row>
    <row r="265" spans="1:19" x14ac:dyDescent="0.2">
      <c r="A265" s="26" t="s">
        <v>85</v>
      </c>
      <c r="B265" s="27" t="s">
        <v>52</v>
      </c>
      <c r="C265" s="26">
        <v>32823.351000000002</v>
      </c>
      <c r="D265" s="2"/>
      <c r="E265" s="29">
        <f t="shared" si="18"/>
        <v>-9962.9637711531141</v>
      </c>
      <c r="F265" s="29">
        <f t="shared" si="19"/>
        <v>-9963</v>
      </c>
      <c r="G265" s="29">
        <f t="shared" si="20"/>
        <v>3.5197600001993123E-2</v>
      </c>
      <c r="H265" s="29"/>
      <c r="I265" s="29"/>
      <c r="J265" s="29"/>
      <c r="K265" s="29"/>
      <c r="L265" s="29"/>
      <c r="N265" s="29"/>
      <c r="O265" s="29"/>
      <c r="P265" s="29">
        <f t="shared" si="21"/>
        <v>3.5197600001993123E-2</v>
      </c>
      <c r="Q265" s="29">
        <f t="shared" ca="1" si="22"/>
        <v>0.15898902660752928</v>
      </c>
      <c r="R265" s="29"/>
      <c r="S265" s="83">
        <f t="shared" si="23"/>
        <v>17804.851000000002</v>
      </c>
    </row>
    <row r="266" spans="1:19" x14ac:dyDescent="0.2">
      <c r="A266" s="26" t="s">
        <v>59</v>
      </c>
      <c r="B266" s="27" t="s">
        <v>52</v>
      </c>
      <c r="C266" s="26">
        <v>32825.294999999998</v>
      </c>
      <c r="D266" s="2"/>
      <c r="E266" s="29">
        <f t="shared" si="18"/>
        <v>-9960.9628143169684</v>
      </c>
      <c r="F266" s="29">
        <f t="shared" si="19"/>
        <v>-9961</v>
      </c>
      <c r="G266" s="29">
        <f t="shared" si="20"/>
        <v>3.6127200000919402E-2</v>
      </c>
      <c r="H266" s="29"/>
      <c r="I266" s="29"/>
      <c r="J266" s="29"/>
      <c r="K266" s="29"/>
      <c r="L266" s="29"/>
      <c r="N266" s="29"/>
      <c r="O266" s="29"/>
      <c r="P266" s="29">
        <f t="shared" si="21"/>
        <v>3.6127200000919402E-2</v>
      </c>
      <c r="Q266" s="29">
        <f t="shared" ca="1" si="22"/>
        <v>0.15896946598078149</v>
      </c>
      <c r="R266" s="29"/>
      <c r="S266" s="83">
        <f t="shared" si="23"/>
        <v>17806.794999999998</v>
      </c>
    </row>
    <row r="267" spans="1:19" x14ac:dyDescent="0.2">
      <c r="A267" s="26" t="s">
        <v>59</v>
      </c>
      <c r="B267" s="27" t="s">
        <v>52</v>
      </c>
      <c r="C267" s="26">
        <v>32826.266000000003</v>
      </c>
      <c r="D267" s="2"/>
      <c r="E267" s="29">
        <f t="shared" si="18"/>
        <v>-9959.9633651976728</v>
      </c>
      <c r="F267" s="29">
        <f t="shared" si="19"/>
        <v>-9960</v>
      </c>
      <c r="G267" s="29">
        <f t="shared" si="20"/>
        <v>3.5592000007454772E-2</v>
      </c>
      <c r="H267" s="29"/>
      <c r="I267" s="29"/>
      <c r="J267" s="29"/>
      <c r="K267" s="29"/>
      <c r="L267" s="29"/>
      <c r="N267" s="29"/>
      <c r="O267" s="29"/>
      <c r="P267" s="29">
        <f t="shared" si="21"/>
        <v>3.5592000007454772E-2</v>
      </c>
      <c r="Q267" s="29">
        <f t="shared" ca="1" si="22"/>
        <v>0.15895968566740759</v>
      </c>
      <c r="R267" s="29"/>
      <c r="S267" s="83">
        <f t="shared" si="23"/>
        <v>17807.766000000003</v>
      </c>
    </row>
    <row r="268" spans="1:19" x14ac:dyDescent="0.2">
      <c r="A268" s="26" t="s">
        <v>85</v>
      </c>
      <c r="B268" s="27" t="s">
        <v>52</v>
      </c>
      <c r="C268" s="26">
        <v>32850.553</v>
      </c>
      <c r="D268" s="2"/>
      <c r="E268" s="29">
        <f t="shared" si="18"/>
        <v>-9934.964785629998</v>
      </c>
      <c r="F268" s="29">
        <f t="shared" si="19"/>
        <v>-9935</v>
      </c>
      <c r="G268" s="29">
        <f t="shared" si="20"/>
        <v>3.4211999998660758E-2</v>
      </c>
      <c r="H268" s="29"/>
      <c r="I268" s="29"/>
      <c r="J268" s="29"/>
      <c r="K268" s="29"/>
      <c r="L268" s="29"/>
      <c r="N268" s="29"/>
      <c r="O268" s="29"/>
      <c r="P268" s="29">
        <f t="shared" si="21"/>
        <v>3.4211999998660758E-2</v>
      </c>
      <c r="Q268" s="29">
        <f t="shared" ca="1" si="22"/>
        <v>0.15871517783306019</v>
      </c>
      <c r="R268" s="29"/>
      <c r="S268" s="83">
        <f t="shared" si="23"/>
        <v>17832.053</v>
      </c>
    </row>
    <row r="269" spans="1:19" x14ac:dyDescent="0.2">
      <c r="A269" s="26" t="s">
        <v>85</v>
      </c>
      <c r="B269" s="27" t="s">
        <v>52</v>
      </c>
      <c r="C269" s="26">
        <v>32888.44</v>
      </c>
      <c r="D269" s="2"/>
      <c r="E269" s="29">
        <f t="shared" si="18"/>
        <v>-9895.9677425995433</v>
      </c>
      <c r="F269" s="29">
        <f t="shared" si="19"/>
        <v>-9896</v>
      </c>
      <c r="G269" s="29">
        <f t="shared" si="20"/>
        <v>3.133920000254875E-2</v>
      </c>
      <c r="H269" s="29"/>
      <c r="I269" s="29"/>
      <c r="J269" s="29"/>
      <c r="K269" s="29"/>
      <c r="L269" s="29"/>
      <c r="N269" s="29"/>
      <c r="O269" s="29"/>
      <c r="P269" s="29">
        <f t="shared" si="21"/>
        <v>3.133920000254875E-2</v>
      </c>
      <c r="Q269" s="29">
        <f t="shared" ca="1" si="22"/>
        <v>0.15833374561147823</v>
      </c>
      <c r="R269" s="29"/>
      <c r="S269" s="83">
        <f t="shared" si="23"/>
        <v>17869.940000000002</v>
      </c>
    </row>
    <row r="270" spans="1:19" x14ac:dyDescent="0.2">
      <c r="A270" s="26" t="s">
        <v>86</v>
      </c>
      <c r="B270" s="27" t="s">
        <v>52</v>
      </c>
      <c r="C270" s="26">
        <v>32888.4421</v>
      </c>
      <c r="D270" s="2"/>
      <c r="E270" s="29">
        <f t="shared" si="18"/>
        <v>-9895.9655810720978</v>
      </c>
      <c r="F270" s="29">
        <f t="shared" si="19"/>
        <v>-9896</v>
      </c>
      <c r="G270" s="29">
        <f t="shared" si="20"/>
        <v>3.3439200000429992E-2</v>
      </c>
      <c r="H270" s="29"/>
      <c r="I270" s="29"/>
      <c r="J270" s="29"/>
      <c r="K270" s="29"/>
      <c r="L270" s="29"/>
      <c r="N270" s="29"/>
      <c r="O270" s="29"/>
      <c r="P270" s="29">
        <f t="shared" si="21"/>
        <v>3.3439200000429992E-2</v>
      </c>
      <c r="Q270" s="29">
        <f t="shared" ca="1" si="22"/>
        <v>0.15833374561147823</v>
      </c>
      <c r="R270" s="29"/>
      <c r="S270" s="83">
        <f t="shared" si="23"/>
        <v>17869.9421</v>
      </c>
    </row>
    <row r="271" spans="1:19" x14ac:dyDescent="0.2">
      <c r="A271" s="26" t="s">
        <v>80</v>
      </c>
      <c r="B271" s="27" t="s">
        <v>52</v>
      </c>
      <c r="C271" s="26">
        <v>32889.413999999997</v>
      </c>
      <c r="D271" s="2"/>
      <c r="E271" s="29">
        <f t="shared" si="18"/>
        <v>-9894.9652055839051</v>
      </c>
      <c r="F271" s="29">
        <f t="shared" si="19"/>
        <v>-9895</v>
      </c>
      <c r="G271" s="29">
        <f t="shared" si="20"/>
        <v>3.3803999998781364E-2</v>
      </c>
      <c r="H271" s="29"/>
      <c r="I271" s="29"/>
      <c r="J271" s="29"/>
      <c r="K271" s="29"/>
      <c r="L271" s="29"/>
      <c r="N271" s="29"/>
      <c r="O271" s="29"/>
      <c r="P271" s="29">
        <f t="shared" si="21"/>
        <v>3.3803999998781364E-2</v>
      </c>
      <c r="Q271" s="29">
        <f t="shared" ca="1" si="22"/>
        <v>0.15832396529810433</v>
      </c>
      <c r="R271" s="29"/>
      <c r="S271" s="83">
        <f t="shared" si="23"/>
        <v>17870.913999999997</v>
      </c>
    </row>
    <row r="272" spans="1:19" x14ac:dyDescent="0.2">
      <c r="A272" s="26" t="s">
        <v>85</v>
      </c>
      <c r="B272" s="27" t="s">
        <v>52</v>
      </c>
      <c r="C272" s="26">
        <v>32892.330999999998</v>
      </c>
      <c r="D272" s="2"/>
      <c r="E272" s="29">
        <f t="shared" si="18"/>
        <v>-9891.9627410308949</v>
      </c>
      <c r="F272" s="29">
        <f t="shared" si="19"/>
        <v>-9892</v>
      </c>
      <c r="G272" s="29">
        <f t="shared" si="20"/>
        <v>3.6198399997374509E-2</v>
      </c>
      <c r="H272" s="29"/>
      <c r="I272" s="29"/>
      <c r="J272" s="29"/>
      <c r="K272" s="29"/>
      <c r="L272" s="29"/>
      <c r="N272" s="29"/>
      <c r="O272" s="29"/>
      <c r="P272" s="29">
        <f t="shared" si="21"/>
        <v>3.6198399997374509E-2</v>
      </c>
      <c r="Q272" s="29">
        <f t="shared" ca="1" si="22"/>
        <v>0.15829462435798264</v>
      </c>
      <c r="R272" s="29"/>
      <c r="S272" s="83">
        <f t="shared" si="23"/>
        <v>17873.830999999998</v>
      </c>
    </row>
    <row r="273" spans="1:19" x14ac:dyDescent="0.2">
      <c r="A273" s="26" t="s">
        <v>59</v>
      </c>
      <c r="B273" s="27" t="s">
        <v>52</v>
      </c>
      <c r="C273" s="26">
        <v>32892.336000000003</v>
      </c>
      <c r="D273" s="2"/>
      <c r="E273" s="29">
        <f t="shared" si="18"/>
        <v>-9891.9575945369706</v>
      </c>
      <c r="F273" s="29">
        <f t="shared" si="19"/>
        <v>-9892</v>
      </c>
      <c r="G273" s="29">
        <f t="shared" si="20"/>
        <v>4.1198400002031121E-2</v>
      </c>
      <c r="H273" s="29"/>
      <c r="I273" s="29"/>
      <c r="J273" s="29"/>
      <c r="K273" s="29"/>
      <c r="L273" s="29"/>
      <c r="N273" s="29"/>
      <c r="O273" s="29"/>
      <c r="P273" s="29">
        <f t="shared" si="21"/>
        <v>4.1198400002031121E-2</v>
      </c>
      <c r="Q273" s="29">
        <f t="shared" ca="1" si="22"/>
        <v>0.15829462435798264</v>
      </c>
      <c r="R273" s="29"/>
      <c r="S273" s="83">
        <f t="shared" si="23"/>
        <v>17873.836000000003</v>
      </c>
    </row>
    <row r="274" spans="1:19" x14ac:dyDescent="0.2">
      <c r="A274" s="26" t="s">
        <v>59</v>
      </c>
      <c r="B274" s="27" t="s">
        <v>52</v>
      </c>
      <c r="C274" s="26">
        <v>32894.273000000001</v>
      </c>
      <c r="D274" s="2"/>
      <c r="E274" s="29">
        <f t="shared" si="18"/>
        <v>-9889.963842792311</v>
      </c>
      <c r="F274" s="29">
        <f t="shared" si="19"/>
        <v>-9890</v>
      </c>
      <c r="G274" s="29">
        <f t="shared" si="20"/>
        <v>3.5128000003169291E-2</v>
      </c>
      <c r="H274" s="29"/>
      <c r="I274" s="29"/>
      <c r="J274" s="29"/>
      <c r="K274" s="29"/>
      <c r="L274" s="29"/>
      <c r="N274" s="29"/>
      <c r="O274" s="29"/>
      <c r="P274" s="29">
        <f t="shared" si="21"/>
        <v>3.5128000003169291E-2</v>
      </c>
      <c r="Q274" s="29">
        <f t="shared" ca="1" si="22"/>
        <v>0.15827506373123484</v>
      </c>
      <c r="R274" s="29"/>
      <c r="S274" s="83">
        <f t="shared" si="23"/>
        <v>17875.773000000001</v>
      </c>
    </row>
    <row r="275" spans="1:19" x14ac:dyDescent="0.2">
      <c r="A275" s="26" t="s">
        <v>59</v>
      </c>
      <c r="B275" s="27" t="s">
        <v>52</v>
      </c>
      <c r="C275" s="26">
        <v>32997.254000000001</v>
      </c>
      <c r="D275" s="2"/>
      <c r="E275" s="29">
        <f t="shared" si="18"/>
        <v>-9783.9656247143666</v>
      </c>
      <c r="F275" s="29">
        <f t="shared" si="19"/>
        <v>-9784</v>
      </c>
      <c r="G275" s="29">
        <f t="shared" si="20"/>
        <v>3.3396800004993565E-2</v>
      </c>
      <c r="H275" s="29"/>
      <c r="I275" s="29"/>
      <c r="J275" s="29"/>
      <c r="K275" s="29"/>
      <c r="L275" s="29"/>
      <c r="N275" s="29"/>
      <c r="O275" s="29"/>
      <c r="P275" s="29">
        <f t="shared" si="21"/>
        <v>3.3396800004993565E-2</v>
      </c>
      <c r="Q275" s="29">
        <f t="shared" ca="1" si="22"/>
        <v>0.15723835051360177</v>
      </c>
      <c r="R275" s="29"/>
      <c r="S275" s="83">
        <f t="shared" si="23"/>
        <v>17978.754000000001</v>
      </c>
    </row>
    <row r="276" spans="1:19" x14ac:dyDescent="0.2">
      <c r="A276" s="26" t="s">
        <v>87</v>
      </c>
      <c r="B276" s="27" t="s">
        <v>52</v>
      </c>
      <c r="C276" s="26">
        <v>33162.415999999997</v>
      </c>
      <c r="D276" s="2"/>
      <c r="E276" s="29">
        <f t="shared" si="18"/>
        <v>-9613.964578946805</v>
      </c>
      <c r="F276" s="29">
        <f t="shared" si="19"/>
        <v>-9614</v>
      </c>
      <c r="G276" s="29">
        <f t="shared" si="20"/>
        <v>3.4412799999699928E-2</v>
      </c>
      <c r="H276" s="29"/>
      <c r="I276" s="29"/>
      <c r="J276" s="29"/>
      <c r="K276" s="29"/>
      <c r="L276" s="29"/>
      <c r="N276" s="29"/>
      <c r="O276" s="29"/>
      <c r="P276" s="29">
        <f t="shared" si="21"/>
        <v>3.4412799999699928E-2</v>
      </c>
      <c r="Q276" s="29">
        <f t="shared" ca="1" si="22"/>
        <v>0.15557569724003931</v>
      </c>
      <c r="R276" s="29"/>
      <c r="S276" s="83">
        <f t="shared" si="23"/>
        <v>18143.915999999997</v>
      </c>
    </row>
    <row r="277" spans="1:19" x14ac:dyDescent="0.2">
      <c r="A277" s="26" t="s">
        <v>59</v>
      </c>
      <c r="B277" s="27" t="s">
        <v>52</v>
      </c>
      <c r="C277" s="26">
        <v>33162.423999999999</v>
      </c>
      <c r="D277" s="2"/>
      <c r="E277" s="29">
        <f t="shared" ref="E277:E340" si="24">(C277-C$7)/C$8</f>
        <v>-9613.9563445565309</v>
      </c>
      <c r="F277" s="29">
        <f t="shared" ref="F277:F340" si="25">ROUND(2*E277,0)/2</f>
        <v>-9614</v>
      </c>
      <c r="G277" s="29">
        <f t="shared" ref="G277:G340" si="26">C277-(C$7+C$8*F277)</f>
        <v>4.2412800001329742E-2</v>
      </c>
      <c r="H277" s="29"/>
      <c r="I277" s="29"/>
      <c r="J277" s="29"/>
      <c r="K277" s="29"/>
      <c r="L277" s="29"/>
      <c r="N277" s="29"/>
      <c r="O277" s="29"/>
      <c r="P277" s="29">
        <f t="shared" ref="P277:P340" si="27">G277</f>
        <v>4.2412800001329742E-2</v>
      </c>
      <c r="Q277" s="29">
        <f t="shared" ref="Q277:Q340" ca="1" si="28">+C$11+C$12*F277</f>
        <v>0.15557569724003931</v>
      </c>
      <c r="R277" s="29"/>
      <c r="S277" s="83">
        <f t="shared" ref="S277:S340" si="29">+C277-15018.5</f>
        <v>18143.923999999999</v>
      </c>
    </row>
    <row r="278" spans="1:19" x14ac:dyDescent="0.2">
      <c r="A278" s="26" t="s">
        <v>59</v>
      </c>
      <c r="B278" s="27" t="s">
        <v>52</v>
      </c>
      <c r="C278" s="26">
        <v>33163.387999999999</v>
      </c>
      <c r="D278" s="2"/>
      <c r="E278" s="29">
        <f t="shared" si="24"/>
        <v>-9612.9641005287285</v>
      </c>
      <c r="F278" s="29">
        <f t="shared" si="25"/>
        <v>-9613</v>
      </c>
      <c r="G278" s="29">
        <f t="shared" si="26"/>
        <v>3.4877600002801046E-2</v>
      </c>
      <c r="H278" s="29"/>
      <c r="I278" s="29"/>
      <c r="J278" s="29"/>
      <c r="K278" s="29"/>
      <c r="L278" s="29"/>
      <c r="N278" s="29"/>
      <c r="O278" s="29"/>
      <c r="P278" s="29">
        <f t="shared" si="27"/>
        <v>3.4877600002801046E-2</v>
      </c>
      <c r="Q278" s="29">
        <f t="shared" ca="1" si="28"/>
        <v>0.15556591692666541</v>
      </c>
      <c r="R278" s="29"/>
      <c r="S278" s="83">
        <f t="shared" si="29"/>
        <v>18144.887999999999</v>
      </c>
    </row>
    <row r="279" spans="1:19" x14ac:dyDescent="0.2">
      <c r="A279" s="26" t="s">
        <v>88</v>
      </c>
      <c r="B279" s="27" t="s">
        <v>52</v>
      </c>
      <c r="C279" s="26">
        <v>33269.285000000003</v>
      </c>
      <c r="D279" s="2"/>
      <c r="E279" s="29">
        <f t="shared" si="24"/>
        <v>-9503.9644471965548</v>
      </c>
      <c r="F279" s="29">
        <f t="shared" si="25"/>
        <v>-9504</v>
      </c>
      <c r="G279" s="29">
        <f t="shared" si="26"/>
        <v>3.4540800006652717E-2</v>
      </c>
      <c r="H279" s="29"/>
      <c r="I279" s="29"/>
      <c r="J279" s="29"/>
      <c r="K279" s="29"/>
      <c r="L279" s="29"/>
      <c r="N279" s="29"/>
      <c r="O279" s="29"/>
      <c r="P279" s="29">
        <f t="shared" si="27"/>
        <v>3.4540800006652717E-2</v>
      </c>
      <c r="Q279" s="29">
        <f t="shared" ca="1" si="28"/>
        <v>0.15449986276891065</v>
      </c>
      <c r="R279" s="29"/>
      <c r="S279" s="83">
        <f t="shared" si="29"/>
        <v>18250.785000000003</v>
      </c>
    </row>
    <row r="280" spans="1:19" x14ac:dyDescent="0.2">
      <c r="A280" s="26" t="s">
        <v>88</v>
      </c>
      <c r="B280" s="27" t="s">
        <v>52</v>
      </c>
      <c r="C280" s="26">
        <v>33336.328999999998</v>
      </c>
      <c r="D280" s="2"/>
      <c r="E280" s="29">
        <f t="shared" si="24"/>
        <v>-9434.9561395202145</v>
      </c>
      <c r="F280" s="29">
        <f t="shared" si="25"/>
        <v>-9435</v>
      </c>
      <c r="G280" s="29">
        <f t="shared" si="26"/>
        <v>4.2612000004737638E-2</v>
      </c>
      <c r="H280" s="29"/>
      <c r="I280" s="29"/>
      <c r="J280" s="29"/>
      <c r="K280" s="29"/>
      <c r="L280" s="29"/>
      <c r="N280" s="29"/>
      <c r="O280" s="29"/>
      <c r="P280" s="29">
        <f t="shared" si="27"/>
        <v>4.2612000004737638E-2</v>
      </c>
      <c r="Q280" s="29">
        <f t="shared" ca="1" si="28"/>
        <v>0.1538250211461118</v>
      </c>
      <c r="R280" s="29"/>
      <c r="S280" s="83">
        <f t="shared" si="29"/>
        <v>18317.828999999998</v>
      </c>
    </row>
    <row r="281" spans="1:19" x14ac:dyDescent="0.2">
      <c r="A281" s="26" t="s">
        <v>59</v>
      </c>
      <c r="B281" s="27" t="s">
        <v>52</v>
      </c>
      <c r="C281" s="26">
        <v>33504.400999999998</v>
      </c>
      <c r="D281" s="2"/>
      <c r="E281" s="29">
        <f t="shared" si="24"/>
        <v>-9261.9598342911286</v>
      </c>
      <c r="F281" s="29">
        <f t="shared" si="25"/>
        <v>-9262</v>
      </c>
      <c r="G281" s="29">
        <f t="shared" si="26"/>
        <v>3.9022400000249036E-2</v>
      </c>
      <c r="H281" s="29"/>
      <c r="I281" s="29"/>
      <c r="J281" s="29"/>
      <c r="K281" s="29"/>
      <c r="L281" s="29"/>
      <c r="N281" s="29"/>
      <c r="O281" s="29"/>
      <c r="P281" s="29">
        <f t="shared" si="27"/>
        <v>3.9022400000249036E-2</v>
      </c>
      <c r="Q281" s="29">
        <f t="shared" ca="1" si="28"/>
        <v>0.15213302693242764</v>
      </c>
      <c r="R281" s="29"/>
      <c r="S281" s="83">
        <f t="shared" si="29"/>
        <v>18485.900999999998</v>
      </c>
    </row>
    <row r="282" spans="1:19" x14ac:dyDescent="0.2">
      <c r="A282" s="26" t="s">
        <v>89</v>
      </c>
      <c r="B282" s="27" t="s">
        <v>52</v>
      </c>
      <c r="C282" s="26">
        <v>33536.457999999999</v>
      </c>
      <c r="D282" s="2"/>
      <c r="E282" s="29">
        <f t="shared" si="24"/>
        <v>-9228.9636031715563</v>
      </c>
      <c r="F282" s="29">
        <f t="shared" si="25"/>
        <v>-9229</v>
      </c>
      <c r="G282" s="29">
        <f t="shared" si="26"/>
        <v>3.5360800000489689E-2</v>
      </c>
      <c r="H282" s="29"/>
      <c r="I282" s="29"/>
      <c r="J282" s="29"/>
      <c r="K282" s="29"/>
      <c r="L282" s="29"/>
      <c r="N282" s="29"/>
      <c r="O282" s="29"/>
      <c r="P282" s="29">
        <f t="shared" si="27"/>
        <v>3.5360800000489689E-2</v>
      </c>
      <c r="Q282" s="29">
        <f t="shared" ca="1" si="28"/>
        <v>0.15181027659108903</v>
      </c>
      <c r="R282" s="29"/>
      <c r="S282" s="83">
        <f t="shared" si="29"/>
        <v>18517.957999999999</v>
      </c>
    </row>
    <row r="283" spans="1:19" x14ac:dyDescent="0.2">
      <c r="A283" s="26" t="s">
        <v>89</v>
      </c>
      <c r="B283" s="27" t="s">
        <v>52</v>
      </c>
      <c r="C283" s="26">
        <v>33536.457999999999</v>
      </c>
      <c r="D283" s="2"/>
      <c r="E283" s="29">
        <f t="shared" si="24"/>
        <v>-9228.9636031715563</v>
      </c>
      <c r="F283" s="29">
        <f t="shared" si="25"/>
        <v>-9229</v>
      </c>
      <c r="G283" s="29">
        <f t="shared" si="26"/>
        <v>3.5360800000489689E-2</v>
      </c>
      <c r="H283" s="29"/>
      <c r="I283" s="29"/>
      <c r="J283" s="29"/>
      <c r="K283" s="29"/>
      <c r="L283" s="29"/>
      <c r="N283" s="29"/>
      <c r="O283" s="29"/>
      <c r="P283" s="29">
        <f t="shared" si="27"/>
        <v>3.5360800000489689E-2</v>
      </c>
      <c r="Q283" s="29">
        <f t="shared" ca="1" si="28"/>
        <v>0.15181027659108903</v>
      </c>
      <c r="R283" s="29"/>
      <c r="S283" s="83">
        <f t="shared" si="29"/>
        <v>18517.957999999999</v>
      </c>
    </row>
    <row r="284" spans="1:19" x14ac:dyDescent="0.2">
      <c r="A284" s="26" t="s">
        <v>89</v>
      </c>
      <c r="B284" s="27" t="s">
        <v>52</v>
      </c>
      <c r="C284" s="26">
        <v>33536.459000000003</v>
      </c>
      <c r="D284" s="2"/>
      <c r="E284" s="29">
        <f t="shared" si="24"/>
        <v>-9228.9625738727682</v>
      </c>
      <c r="F284" s="29">
        <f t="shared" si="25"/>
        <v>-9229</v>
      </c>
      <c r="G284" s="29">
        <f t="shared" si="26"/>
        <v>3.6360800004331395E-2</v>
      </c>
      <c r="H284" s="29"/>
      <c r="I284" s="29"/>
      <c r="J284" s="29"/>
      <c r="K284" s="29"/>
      <c r="L284" s="29"/>
      <c r="N284" s="29"/>
      <c r="O284" s="29"/>
      <c r="P284" s="29">
        <f t="shared" si="27"/>
        <v>3.6360800004331395E-2</v>
      </c>
      <c r="Q284" s="29">
        <f t="shared" ca="1" si="28"/>
        <v>0.15181027659108903</v>
      </c>
      <c r="R284" s="29"/>
      <c r="S284" s="83">
        <f t="shared" si="29"/>
        <v>18517.959000000003</v>
      </c>
    </row>
    <row r="285" spans="1:19" x14ac:dyDescent="0.2">
      <c r="A285" s="26" t="s">
        <v>51</v>
      </c>
      <c r="B285" s="27" t="s">
        <v>52</v>
      </c>
      <c r="C285" s="26">
        <v>33536.459000000003</v>
      </c>
      <c r="D285" s="2"/>
      <c r="E285" s="29">
        <f t="shared" si="24"/>
        <v>-9228.9625738727682</v>
      </c>
      <c r="F285" s="29">
        <f t="shared" si="25"/>
        <v>-9229</v>
      </c>
      <c r="G285" s="29">
        <f t="shared" si="26"/>
        <v>3.6360800004331395E-2</v>
      </c>
      <c r="H285" s="29"/>
      <c r="I285" s="29"/>
      <c r="J285" s="29"/>
      <c r="K285" s="29"/>
      <c r="L285" s="29"/>
      <c r="N285" s="29"/>
      <c r="O285" s="29"/>
      <c r="P285" s="29">
        <f t="shared" si="27"/>
        <v>3.6360800004331395E-2</v>
      </c>
      <c r="Q285" s="29">
        <f t="shared" ca="1" si="28"/>
        <v>0.15181027659108903</v>
      </c>
      <c r="R285" s="29"/>
      <c r="S285" s="83">
        <f t="shared" si="29"/>
        <v>18517.959000000003</v>
      </c>
    </row>
    <row r="286" spans="1:19" x14ac:dyDescent="0.2">
      <c r="A286" s="26" t="s">
        <v>88</v>
      </c>
      <c r="B286" s="27" t="s">
        <v>52</v>
      </c>
      <c r="C286" s="26">
        <v>33536.46</v>
      </c>
      <c r="D286" s="2"/>
      <c r="E286" s="29">
        <f t="shared" si="24"/>
        <v>-9228.9615445739873</v>
      </c>
      <c r="F286" s="29">
        <f t="shared" si="25"/>
        <v>-9229</v>
      </c>
      <c r="G286" s="29">
        <f t="shared" si="26"/>
        <v>3.7360800000897143E-2</v>
      </c>
      <c r="H286" s="29"/>
      <c r="I286" s="29"/>
      <c r="J286" s="29"/>
      <c r="K286" s="29"/>
      <c r="L286" s="29"/>
      <c r="N286" s="29"/>
      <c r="O286" s="29"/>
      <c r="P286" s="29">
        <f t="shared" si="27"/>
        <v>3.7360800000897143E-2</v>
      </c>
      <c r="Q286" s="29">
        <f t="shared" ca="1" si="28"/>
        <v>0.15181027659108903</v>
      </c>
      <c r="R286" s="29"/>
      <c r="S286" s="83">
        <f t="shared" si="29"/>
        <v>18517.96</v>
      </c>
    </row>
    <row r="287" spans="1:19" x14ac:dyDescent="0.2">
      <c r="A287" s="26" t="s">
        <v>89</v>
      </c>
      <c r="B287" s="27" t="s">
        <v>52</v>
      </c>
      <c r="C287" s="26">
        <v>33538.394999999997</v>
      </c>
      <c r="D287" s="2"/>
      <c r="E287" s="29">
        <f t="shared" si="24"/>
        <v>-9226.9698514268966</v>
      </c>
      <c r="F287" s="29">
        <f t="shared" si="25"/>
        <v>-9227</v>
      </c>
      <c r="G287" s="29">
        <f t="shared" si="26"/>
        <v>2.9290400001627859E-2</v>
      </c>
      <c r="H287" s="29"/>
      <c r="I287" s="29"/>
      <c r="J287" s="29"/>
      <c r="K287" s="29"/>
      <c r="L287" s="29"/>
      <c r="N287" s="29"/>
      <c r="O287" s="29"/>
      <c r="P287" s="29">
        <f t="shared" si="27"/>
        <v>2.9290400001627859E-2</v>
      </c>
      <c r="Q287" s="29">
        <f t="shared" ca="1" si="28"/>
        <v>0.15179071596434124</v>
      </c>
      <c r="R287" s="29"/>
      <c r="S287" s="83">
        <f t="shared" si="29"/>
        <v>18519.894999999997</v>
      </c>
    </row>
    <row r="288" spans="1:19" x14ac:dyDescent="0.2">
      <c r="A288" s="26" t="s">
        <v>89</v>
      </c>
      <c r="B288" s="27" t="s">
        <v>52</v>
      </c>
      <c r="C288" s="26">
        <v>33538.402000000002</v>
      </c>
      <c r="D288" s="2"/>
      <c r="E288" s="29">
        <f t="shared" si="24"/>
        <v>-9226.9626463354034</v>
      </c>
      <c r="F288" s="29">
        <f t="shared" si="25"/>
        <v>-9227</v>
      </c>
      <c r="G288" s="29">
        <f t="shared" si="26"/>
        <v>3.6290400006691925E-2</v>
      </c>
      <c r="H288" s="29"/>
      <c r="I288" s="29"/>
      <c r="J288" s="29"/>
      <c r="K288" s="29"/>
      <c r="L288" s="29"/>
      <c r="N288" s="29"/>
      <c r="O288" s="29"/>
      <c r="P288" s="29">
        <f t="shared" si="27"/>
        <v>3.6290400006691925E-2</v>
      </c>
      <c r="Q288" s="29">
        <f t="shared" ca="1" si="28"/>
        <v>0.15179071596434124</v>
      </c>
      <c r="R288" s="29"/>
      <c r="S288" s="83">
        <f t="shared" si="29"/>
        <v>18519.902000000002</v>
      </c>
    </row>
    <row r="289" spans="1:19" x14ac:dyDescent="0.2">
      <c r="A289" s="26" t="s">
        <v>51</v>
      </c>
      <c r="B289" s="27" t="s">
        <v>52</v>
      </c>
      <c r="C289" s="26">
        <v>33538.402000000002</v>
      </c>
      <c r="D289" s="2"/>
      <c r="E289" s="29">
        <f t="shared" si="24"/>
        <v>-9226.9626463354034</v>
      </c>
      <c r="F289" s="29">
        <f t="shared" si="25"/>
        <v>-9227</v>
      </c>
      <c r="G289" s="29">
        <f t="shared" si="26"/>
        <v>3.6290400006691925E-2</v>
      </c>
      <c r="H289" s="29"/>
      <c r="I289" s="29"/>
      <c r="J289" s="29"/>
      <c r="K289" s="29"/>
      <c r="L289" s="29"/>
      <c r="N289" s="29"/>
      <c r="O289" s="29"/>
      <c r="P289" s="29">
        <f t="shared" si="27"/>
        <v>3.6290400006691925E-2</v>
      </c>
      <c r="Q289" s="29">
        <f t="shared" ca="1" si="28"/>
        <v>0.15179071596434124</v>
      </c>
      <c r="R289" s="29"/>
      <c r="S289" s="83">
        <f t="shared" si="29"/>
        <v>18519.902000000002</v>
      </c>
    </row>
    <row r="290" spans="1:19" x14ac:dyDescent="0.2">
      <c r="A290" s="26" t="s">
        <v>89</v>
      </c>
      <c r="B290" s="27" t="s">
        <v>52</v>
      </c>
      <c r="C290" s="26">
        <v>33538.406999999999</v>
      </c>
      <c r="D290" s="2"/>
      <c r="E290" s="29">
        <f t="shared" si="24"/>
        <v>-9226.9574998414864</v>
      </c>
      <c r="F290" s="29">
        <f t="shared" si="25"/>
        <v>-9227</v>
      </c>
      <c r="G290" s="29">
        <f t="shared" si="26"/>
        <v>4.129040000407258E-2</v>
      </c>
      <c r="H290" s="29"/>
      <c r="I290" s="29"/>
      <c r="J290" s="29"/>
      <c r="K290" s="29"/>
      <c r="L290" s="29"/>
      <c r="N290" s="29"/>
      <c r="O290" s="29"/>
      <c r="P290" s="29">
        <f t="shared" si="27"/>
        <v>4.129040000407258E-2</v>
      </c>
      <c r="Q290" s="29">
        <f t="shared" ca="1" si="28"/>
        <v>0.15179071596434124</v>
      </c>
      <c r="R290" s="29"/>
      <c r="S290" s="83">
        <f t="shared" si="29"/>
        <v>18519.906999999999</v>
      </c>
    </row>
    <row r="291" spans="1:19" x14ac:dyDescent="0.2">
      <c r="A291" s="26" t="s">
        <v>89</v>
      </c>
      <c r="B291" s="27" t="s">
        <v>52</v>
      </c>
      <c r="C291" s="26">
        <v>33539.368999999999</v>
      </c>
      <c r="D291" s="2"/>
      <c r="E291" s="29">
        <f t="shared" si="24"/>
        <v>-9225.9673144112512</v>
      </c>
      <c r="F291" s="29">
        <f t="shared" si="25"/>
        <v>-9226</v>
      </c>
      <c r="G291" s="29">
        <f t="shared" si="26"/>
        <v>3.1755199997860473E-2</v>
      </c>
      <c r="H291" s="29"/>
      <c r="I291" s="29"/>
      <c r="J291" s="29"/>
      <c r="K291" s="29"/>
      <c r="L291" s="29"/>
      <c r="N291" s="29"/>
      <c r="O291" s="29"/>
      <c r="P291" s="29">
        <f t="shared" si="27"/>
        <v>3.1755199997860473E-2</v>
      </c>
      <c r="Q291" s="29">
        <f t="shared" ca="1" si="28"/>
        <v>0.15178093565096734</v>
      </c>
      <c r="R291" s="29"/>
      <c r="S291" s="83">
        <f t="shared" si="29"/>
        <v>18520.868999999999</v>
      </c>
    </row>
    <row r="292" spans="1:19" x14ac:dyDescent="0.2">
      <c r="A292" s="26" t="s">
        <v>89</v>
      </c>
      <c r="B292" s="27" t="s">
        <v>52</v>
      </c>
      <c r="C292" s="26">
        <v>33539.370000000003</v>
      </c>
      <c r="D292" s="2"/>
      <c r="E292" s="29">
        <f t="shared" si="24"/>
        <v>-9225.9662851124631</v>
      </c>
      <c r="F292" s="29">
        <f t="shared" si="25"/>
        <v>-9226</v>
      </c>
      <c r="G292" s="29">
        <f t="shared" si="26"/>
        <v>3.2755200001702178E-2</v>
      </c>
      <c r="H292" s="29"/>
      <c r="I292" s="29"/>
      <c r="J292" s="29"/>
      <c r="K292" s="29"/>
      <c r="L292" s="29"/>
      <c r="N292" s="29"/>
      <c r="O292" s="29"/>
      <c r="P292" s="29">
        <f t="shared" si="27"/>
        <v>3.2755200001702178E-2</v>
      </c>
      <c r="Q292" s="29">
        <f t="shared" ca="1" si="28"/>
        <v>0.15178093565096734</v>
      </c>
      <c r="R292" s="29"/>
      <c r="S292" s="83">
        <f t="shared" si="29"/>
        <v>18520.870000000003</v>
      </c>
    </row>
    <row r="293" spans="1:19" x14ac:dyDescent="0.2">
      <c r="A293" s="26" t="s">
        <v>88</v>
      </c>
      <c r="B293" s="27" t="s">
        <v>52</v>
      </c>
      <c r="C293" s="26">
        <v>33539.375999999997</v>
      </c>
      <c r="D293" s="2"/>
      <c r="E293" s="29">
        <f t="shared" si="24"/>
        <v>-9225.9601093197653</v>
      </c>
      <c r="F293" s="29">
        <f t="shared" si="25"/>
        <v>-9226</v>
      </c>
      <c r="G293" s="29">
        <f t="shared" si="26"/>
        <v>3.8755199995648582E-2</v>
      </c>
      <c r="H293" s="29"/>
      <c r="I293" s="29"/>
      <c r="J293" s="29"/>
      <c r="K293" s="29"/>
      <c r="L293" s="29"/>
      <c r="N293" s="29"/>
      <c r="O293" s="29"/>
      <c r="P293" s="29">
        <f t="shared" si="27"/>
        <v>3.8755199995648582E-2</v>
      </c>
      <c r="Q293" s="29">
        <f t="shared" ca="1" si="28"/>
        <v>0.15178093565096734</v>
      </c>
      <c r="R293" s="29"/>
      <c r="S293" s="83">
        <f t="shared" si="29"/>
        <v>18520.875999999997</v>
      </c>
    </row>
    <row r="294" spans="1:19" x14ac:dyDescent="0.2">
      <c r="A294" s="26" t="s">
        <v>59</v>
      </c>
      <c r="B294" s="27" t="s">
        <v>52</v>
      </c>
      <c r="C294" s="26">
        <v>33539.375999999997</v>
      </c>
      <c r="D294" s="2"/>
      <c r="E294" s="29">
        <f t="shared" si="24"/>
        <v>-9225.9601093197653</v>
      </c>
      <c r="F294" s="29">
        <f t="shared" si="25"/>
        <v>-9226</v>
      </c>
      <c r="G294" s="29">
        <f t="shared" si="26"/>
        <v>3.8755199995648582E-2</v>
      </c>
      <c r="H294" s="29"/>
      <c r="I294" s="29"/>
      <c r="J294" s="29"/>
      <c r="K294" s="29"/>
      <c r="L294" s="29"/>
      <c r="N294" s="29"/>
      <c r="O294" s="29"/>
      <c r="P294" s="29">
        <f t="shared" si="27"/>
        <v>3.8755199995648582E-2</v>
      </c>
      <c r="Q294" s="29">
        <f t="shared" ca="1" si="28"/>
        <v>0.15178093565096734</v>
      </c>
      <c r="R294" s="29"/>
      <c r="S294" s="83">
        <f t="shared" si="29"/>
        <v>18520.875999999997</v>
      </c>
    </row>
    <row r="295" spans="1:19" x14ac:dyDescent="0.2">
      <c r="A295" s="26" t="s">
        <v>59</v>
      </c>
      <c r="B295" s="27" t="s">
        <v>52</v>
      </c>
      <c r="C295" s="26">
        <v>33540.341</v>
      </c>
      <c r="D295" s="2"/>
      <c r="E295" s="29">
        <f t="shared" si="24"/>
        <v>-9224.9668359931748</v>
      </c>
      <c r="F295" s="29">
        <f t="shared" si="25"/>
        <v>-9225</v>
      </c>
      <c r="G295" s="29">
        <f t="shared" si="26"/>
        <v>3.2220000000961591E-2</v>
      </c>
      <c r="H295" s="29"/>
      <c r="I295" s="29"/>
      <c r="J295" s="29"/>
      <c r="K295" s="29"/>
      <c r="L295" s="29"/>
      <c r="N295" s="29"/>
      <c r="O295" s="29"/>
      <c r="P295" s="29">
        <f t="shared" si="27"/>
        <v>3.2220000000961591E-2</v>
      </c>
      <c r="Q295" s="29">
        <f t="shared" ca="1" si="28"/>
        <v>0.15177115533759344</v>
      </c>
      <c r="R295" s="29"/>
      <c r="S295" s="83">
        <f t="shared" si="29"/>
        <v>18521.841</v>
      </c>
    </row>
    <row r="296" spans="1:19" x14ac:dyDescent="0.2">
      <c r="A296" s="26" t="s">
        <v>59</v>
      </c>
      <c r="B296" s="27" t="s">
        <v>52</v>
      </c>
      <c r="C296" s="26">
        <v>33541.313999999998</v>
      </c>
      <c r="D296" s="2"/>
      <c r="E296" s="29">
        <f t="shared" si="24"/>
        <v>-9223.9653282763193</v>
      </c>
      <c r="F296" s="29">
        <f t="shared" si="25"/>
        <v>-9224</v>
      </c>
      <c r="G296" s="29">
        <f t="shared" si="26"/>
        <v>3.3684800000628456E-2</v>
      </c>
      <c r="H296" s="29"/>
      <c r="I296" s="29"/>
      <c r="J296" s="29"/>
      <c r="K296" s="29"/>
      <c r="L296" s="29"/>
      <c r="N296" s="29"/>
      <c r="O296" s="29"/>
      <c r="P296" s="29">
        <f t="shared" si="27"/>
        <v>3.3684800000628456E-2</v>
      </c>
      <c r="Q296" s="29">
        <f t="shared" ca="1" si="28"/>
        <v>0.15176137502421955</v>
      </c>
      <c r="R296" s="29"/>
      <c r="S296" s="83">
        <f t="shared" si="29"/>
        <v>18522.813999999998</v>
      </c>
    </row>
    <row r="297" spans="1:19" x14ac:dyDescent="0.2">
      <c r="A297" s="26" t="s">
        <v>59</v>
      </c>
      <c r="B297" s="27" t="s">
        <v>52</v>
      </c>
      <c r="C297" s="26">
        <v>33542.29</v>
      </c>
      <c r="D297" s="2"/>
      <c r="E297" s="29">
        <f t="shared" si="24"/>
        <v>-9222.9607326631049</v>
      </c>
      <c r="F297" s="29">
        <f t="shared" si="25"/>
        <v>-9223</v>
      </c>
      <c r="G297" s="29">
        <f t="shared" si="26"/>
        <v>3.8149600004544482E-2</v>
      </c>
      <c r="H297" s="29"/>
      <c r="I297" s="29"/>
      <c r="J297" s="29"/>
      <c r="K297" s="29"/>
      <c r="L297" s="29"/>
      <c r="N297" s="29"/>
      <c r="O297" s="29"/>
      <c r="P297" s="29">
        <f t="shared" si="27"/>
        <v>3.8149600004544482E-2</v>
      </c>
      <c r="Q297" s="29">
        <f t="shared" ca="1" si="28"/>
        <v>0.15175159471084565</v>
      </c>
      <c r="R297" s="29"/>
      <c r="S297" s="83">
        <f t="shared" si="29"/>
        <v>18523.79</v>
      </c>
    </row>
    <row r="298" spans="1:19" x14ac:dyDescent="0.2">
      <c r="A298" s="26" t="s">
        <v>90</v>
      </c>
      <c r="B298" s="27" t="s">
        <v>52</v>
      </c>
      <c r="C298" s="26">
        <v>33568.518799999998</v>
      </c>
      <c r="D298" s="2"/>
      <c r="E298" s="29">
        <f t="shared" si="24"/>
        <v>-9195.9634607166045</v>
      </c>
      <c r="F298" s="29">
        <f t="shared" si="25"/>
        <v>-9196</v>
      </c>
      <c r="G298" s="29">
        <f t="shared" si="26"/>
        <v>3.5499199999321718E-2</v>
      </c>
      <c r="H298" s="29"/>
      <c r="I298" s="29"/>
      <c r="J298" s="29"/>
      <c r="K298" s="29"/>
      <c r="L298" s="29"/>
      <c r="N298" s="29"/>
      <c r="O298" s="29"/>
      <c r="P298" s="29">
        <f t="shared" si="27"/>
        <v>3.5499199999321718E-2</v>
      </c>
      <c r="Q298" s="29">
        <f t="shared" ca="1" si="28"/>
        <v>0.15148752624975043</v>
      </c>
      <c r="R298" s="29"/>
      <c r="S298" s="83">
        <f t="shared" si="29"/>
        <v>18550.018799999998</v>
      </c>
    </row>
    <row r="299" spans="1:19" x14ac:dyDescent="0.2">
      <c r="A299" s="26" t="s">
        <v>89</v>
      </c>
      <c r="B299" s="27" t="s">
        <v>52</v>
      </c>
      <c r="C299" s="26">
        <v>33570.457999999999</v>
      </c>
      <c r="D299" s="2"/>
      <c r="E299" s="29">
        <f t="shared" si="24"/>
        <v>-9193.9674445146175</v>
      </c>
      <c r="F299" s="29">
        <f t="shared" si="25"/>
        <v>-9194</v>
      </c>
      <c r="G299" s="29">
        <f t="shared" si="26"/>
        <v>3.1628800003090873E-2</v>
      </c>
      <c r="H299" s="29"/>
      <c r="I299" s="29"/>
      <c r="J299" s="29"/>
      <c r="K299" s="29"/>
      <c r="L299" s="29"/>
      <c r="N299" s="29"/>
      <c r="O299" s="29"/>
      <c r="P299" s="29">
        <f t="shared" si="27"/>
        <v>3.1628800003090873E-2</v>
      </c>
      <c r="Q299" s="29">
        <f t="shared" ca="1" si="28"/>
        <v>0.15146796562300263</v>
      </c>
      <c r="R299" s="29"/>
      <c r="S299" s="83">
        <f t="shared" si="29"/>
        <v>18551.957999999999</v>
      </c>
    </row>
    <row r="300" spans="1:19" x14ac:dyDescent="0.2">
      <c r="A300" s="26" t="s">
        <v>88</v>
      </c>
      <c r="B300" s="27" t="s">
        <v>52</v>
      </c>
      <c r="C300" s="26">
        <v>33570.463000000003</v>
      </c>
      <c r="D300" s="2"/>
      <c r="E300" s="29">
        <f t="shared" si="24"/>
        <v>-9193.9622980206932</v>
      </c>
      <c r="F300" s="29">
        <f t="shared" si="25"/>
        <v>-9194</v>
      </c>
      <c r="G300" s="29">
        <f t="shared" si="26"/>
        <v>3.6628800007747486E-2</v>
      </c>
      <c r="H300" s="29"/>
      <c r="I300" s="29"/>
      <c r="J300" s="29"/>
      <c r="K300" s="29"/>
      <c r="L300" s="29"/>
      <c r="N300" s="29"/>
      <c r="O300" s="29"/>
      <c r="P300" s="29">
        <f t="shared" si="27"/>
        <v>3.6628800007747486E-2</v>
      </c>
      <c r="Q300" s="29">
        <f t="shared" ca="1" si="28"/>
        <v>0.15146796562300263</v>
      </c>
      <c r="R300" s="29"/>
      <c r="S300" s="83">
        <f t="shared" si="29"/>
        <v>18551.963000000003</v>
      </c>
    </row>
    <row r="301" spans="1:19" x14ac:dyDescent="0.2">
      <c r="A301" s="26" t="s">
        <v>89</v>
      </c>
      <c r="B301" s="27" t="s">
        <v>52</v>
      </c>
      <c r="C301" s="26">
        <v>33575.315000000002</v>
      </c>
      <c r="D301" s="2"/>
      <c r="E301" s="29">
        <f t="shared" si="24"/>
        <v>-9188.9681403205923</v>
      </c>
      <c r="F301" s="29">
        <f t="shared" si="25"/>
        <v>-9189</v>
      </c>
      <c r="G301" s="29">
        <f t="shared" si="26"/>
        <v>3.0952800007071346E-2</v>
      </c>
      <c r="H301" s="29"/>
      <c r="I301" s="29"/>
      <c r="J301" s="29"/>
      <c r="K301" s="29"/>
      <c r="L301" s="29"/>
      <c r="N301" s="29"/>
      <c r="O301" s="29"/>
      <c r="P301" s="29">
        <f t="shared" si="27"/>
        <v>3.0952800007071346E-2</v>
      </c>
      <c r="Q301" s="29">
        <f t="shared" ca="1" si="28"/>
        <v>0.15141906405613315</v>
      </c>
      <c r="R301" s="29"/>
      <c r="S301" s="83">
        <f t="shared" si="29"/>
        <v>18556.815000000002</v>
      </c>
    </row>
    <row r="302" spans="1:19" x14ac:dyDescent="0.2">
      <c r="A302" s="26" t="s">
        <v>89</v>
      </c>
      <c r="B302" s="27" t="s">
        <v>52</v>
      </c>
      <c r="C302" s="26">
        <v>33576.288999999997</v>
      </c>
      <c r="D302" s="2"/>
      <c r="E302" s="29">
        <f t="shared" si="24"/>
        <v>-9187.9656033049559</v>
      </c>
      <c r="F302" s="29">
        <f t="shared" si="25"/>
        <v>-9188</v>
      </c>
      <c r="G302" s="29">
        <f t="shared" si="26"/>
        <v>3.3417599996028002E-2</v>
      </c>
      <c r="H302" s="29"/>
      <c r="I302" s="29"/>
      <c r="J302" s="29"/>
      <c r="K302" s="29"/>
      <c r="L302" s="29"/>
      <c r="N302" s="29"/>
      <c r="O302" s="29"/>
      <c r="P302" s="29">
        <f t="shared" si="27"/>
        <v>3.3417599996028002E-2</v>
      </c>
      <c r="Q302" s="29">
        <f t="shared" ca="1" si="28"/>
        <v>0.15140928374275925</v>
      </c>
      <c r="R302" s="29"/>
      <c r="S302" s="83">
        <f t="shared" si="29"/>
        <v>18557.788999999997</v>
      </c>
    </row>
    <row r="303" spans="1:19" x14ac:dyDescent="0.2">
      <c r="A303" s="26" t="s">
        <v>89</v>
      </c>
      <c r="B303" s="27" t="s">
        <v>52</v>
      </c>
      <c r="C303" s="26">
        <v>33576.288999999997</v>
      </c>
      <c r="D303" s="2"/>
      <c r="E303" s="29">
        <f t="shared" si="24"/>
        <v>-9187.9656033049559</v>
      </c>
      <c r="F303" s="29">
        <f t="shared" si="25"/>
        <v>-9188</v>
      </c>
      <c r="G303" s="29">
        <f t="shared" si="26"/>
        <v>3.3417599996028002E-2</v>
      </c>
      <c r="H303" s="29"/>
      <c r="I303" s="29"/>
      <c r="J303" s="29"/>
      <c r="K303" s="29"/>
      <c r="L303" s="29"/>
      <c r="N303" s="29"/>
      <c r="O303" s="29"/>
      <c r="P303" s="29">
        <f t="shared" si="27"/>
        <v>3.3417599996028002E-2</v>
      </c>
      <c r="Q303" s="29">
        <f t="shared" ca="1" si="28"/>
        <v>0.15140928374275925</v>
      </c>
      <c r="R303" s="29"/>
      <c r="S303" s="83">
        <f t="shared" si="29"/>
        <v>18557.788999999997</v>
      </c>
    </row>
    <row r="304" spans="1:19" x14ac:dyDescent="0.2">
      <c r="A304" s="26" t="s">
        <v>89</v>
      </c>
      <c r="B304" s="27" t="s">
        <v>52</v>
      </c>
      <c r="C304" s="26">
        <v>33576.29</v>
      </c>
      <c r="D304" s="2"/>
      <c r="E304" s="29">
        <f t="shared" si="24"/>
        <v>-9187.9645740061678</v>
      </c>
      <c r="F304" s="29">
        <f t="shared" si="25"/>
        <v>-9188</v>
      </c>
      <c r="G304" s="29">
        <f t="shared" si="26"/>
        <v>3.4417599999869708E-2</v>
      </c>
      <c r="H304" s="29"/>
      <c r="I304" s="29"/>
      <c r="J304" s="29"/>
      <c r="K304" s="29"/>
      <c r="L304" s="29"/>
      <c r="N304" s="29"/>
      <c r="O304" s="29"/>
      <c r="P304" s="29">
        <f t="shared" si="27"/>
        <v>3.4417599999869708E-2</v>
      </c>
      <c r="Q304" s="29">
        <f t="shared" ca="1" si="28"/>
        <v>0.15140928374275925</v>
      </c>
      <c r="R304" s="29"/>
      <c r="S304" s="83">
        <f t="shared" si="29"/>
        <v>18557.79</v>
      </c>
    </row>
    <row r="305" spans="1:19" x14ac:dyDescent="0.2">
      <c r="A305" s="26" t="s">
        <v>89</v>
      </c>
      <c r="B305" s="27" t="s">
        <v>52</v>
      </c>
      <c r="C305" s="26">
        <v>33577.26</v>
      </c>
      <c r="D305" s="2"/>
      <c r="E305" s="29">
        <f t="shared" si="24"/>
        <v>-9186.9661541856585</v>
      </c>
      <c r="F305" s="29">
        <f t="shared" si="25"/>
        <v>-9187</v>
      </c>
      <c r="G305" s="29">
        <f t="shared" si="26"/>
        <v>3.2882400002563372E-2</v>
      </c>
      <c r="H305" s="29"/>
      <c r="I305" s="29"/>
      <c r="J305" s="29"/>
      <c r="K305" s="29"/>
      <c r="L305" s="29"/>
      <c r="N305" s="29"/>
      <c r="O305" s="29"/>
      <c r="P305" s="29">
        <f t="shared" si="27"/>
        <v>3.2882400002563372E-2</v>
      </c>
      <c r="Q305" s="29">
        <f t="shared" ca="1" si="28"/>
        <v>0.15139950342938535</v>
      </c>
      <c r="R305" s="29"/>
      <c r="S305" s="83">
        <f t="shared" si="29"/>
        <v>18558.760000000002</v>
      </c>
    </row>
    <row r="306" spans="1:19" x14ac:dyDescent="0.2">
      <c r="A306" s="26" t="s">
        <v>89</v>
      </c>
      <c r="B306" s="27" t="s">
        <v>52</v>
      </c>
      <c r="C306" s="26">
        <v>33577.262000000002</v>
      </c>
      <c r="D306" s="2"/>
      <c r="E306" s="29">
        <f t="shared" si="24"/>
        <v>-9186.9640955880914</v>
      </c>
      <c r="F306" s="29">
        <f t="shared" si="25"/>
        <v>-9187</v>
      </c>
      <c r="G306" s="29">
        <f t="shared" si="26"/>
        <v>3.4882400002970826E-2</v>
      </c>
      <c r="H306" s="29"/>
      <c r="I306" s="29"/>
      <c r="J306" s="29"/>
      <c r="K306" s="29"/>
      <c r="L306" s="29"/>
      <c r="N306" s="29"/>
      <c r="O306" s="29"/>
      <c r="P306" s="29">
        <f t="shared" si="27"/>
        <v>3.4882400002970826E-2</v>
      </c>
      <c r="Q306" s="29">
        <f t="shared" ca="1" si="28"/>
        <v>0.15139950342938535</v>
      </c>
      <c r="R306" s="29"/>
      <c r="S306" s="83">
        <f t="shared" si="29"/>
        <v>18558.762000000002</v>
      </c>
    </row>
    <row r="307" spans="1:19" x14ac:dyDescent="0.2">
      <c r="A307" s="26" t="s">
        <v>88</v>
      </c>
      <c r="B307" s="27" t="s">
        <v>52</v>
      </c>
      <c r="C307" s="26">
        <v>33605.442000000003</v>
      </c>
      <c r="D307" s="2"/>
      <c r="E307" s="29">
        <f t="shared" si="24"/>
        <v>-9157.9584558541937</v>
      </c>
      <c r="F307" s="29">
        <f t="shared" si="25"/>
        <v>-9158</v>
      </c>
      <c r="G307" s="29">
        <f t="shared" si="26"/>
        <v>4.0361600003961939E-2</v>
      </c>
      <c r="H307" s="29"/>
      <c r="I307" s="29"/>
      <c r="J307" s="29"/>
      <c r="K307" s="29"/>
      <c r="L307" s="29"/>
      <c r="N307" s="29"/>
      <c r="O307" s="29"/>
      <c r="P307" s="29">
        <f t="shared" si="27"/>
        <v>4.0361600003961939E-2</v>
      </c>
      <c r="Q307" s="29">
        <f t="shared" ca="1" si="28"/>
        <v>0.15111587434154236</v>
      </c>
      <c r="R307" s="29"/>
      <c r="S307" s="83">
        <f t="shared" si="29"/>
        <v>18586.942000000003</v>
      </c>
    </row>
    <row r="308" spans="1:19" x14ac:dyDescent="0.2">
      <c r="A308" s="26" t="s">
        <v>89</v>
      </c>
      <c r="B308" s="27" t="s">
        <v>52</v>
      </c>
      <c r="C308" s="26">
        <v>33647.213000000003</v>
      </c>
      <c r="D308" s="2"/>
      <c r="E308" s="29">
        <f t="shared" si="24"/>
        <v>-9114.9636163465766</v>
      </c>
      <c r="F308" s="29">
        <f t="shared" si="25"/>
        <v>-9115</v>
      </c>
      <c r="G308" s="29">
        <f t="shared" si="26"/>
        <v>3.5348000004887581E-2</v>
      </c>
      <c r="H308" s="29"/>
      <c r="I308" s="29"/>
      <c r="J308" s="29"/>
      <c r="K308" s="29"/>
      <c r="L308" s="29"/>
      <c r="N308" s="29"/>
      <c r="O308" s="29"/>
      <c r="P308" s="29">
        <f t="shared" si="27"/>
        <v>3.5348000004887581E-2</v>
      </c>
      <c r="Q308" s="29">
        <f t="shared" ca="1" si="28"/>
        <v>0.15069532086646481</v>
      </c>
      <c r="R308" s="29"/>
      <c r="S308" s="83">
        <f t="shared" si="29"/>
        <v>18628.713000000003</v>
      </c>
    </row>
    <row r="309" spans="1:19" x14ac:dyDescent="0.2">
      <c r="A309" s="26" t="s">
        <v>89</v>
      </c>
      <c r="B309" s="27" t="s">
        <v>52</v>
      </c>
      <c r="C309" s="26">
        <v>33713.273999999998</v>
      </c>
      <c r="D309" s="2"/>
      <c r="E309" s="29">
        <f t="shared" si="24"/>
        <v>-9046.9671093749348</v>
      </c>
      <c r="F309" s="29">
        <f t="shared" si="25"/>
        <v>-9047</v>
      </c>
      <c r="G309" s="29">
        <f t="shared" si="26"/>
        <v>3.1954400001268368E-2</v>
      </c>
      <c r="H309" s="29"/>
      <c r="I309" s="29"/>
      <c r="J309" s="29"/>
      <c r="K309" s="29"/>
      <c r="L309" s="29"/>
      <c r="N309" s="29"/>
      <c r="O309" s="29"/>
      <c r="P309" s="29">
        <f t="shared" si="27"/>
        <v>3.1954400001268368E-2</v>
      </c>
      <c r="Q309" s="29">
        <f t="shared" ca="1" si="28"/>
        <v>0.1500302595570398</v>
      </c>
      <c r="R309" s="29"/>
      <c r="S309" s="83">
        <f t="shared" si="29"/>
        <v>18694.773999999998</v>
      </c>
    </row>
    <row r="310" spans="1:19" x14ac:dyDescent="0.2">
      <c r="A310" s="26" t="s">
        <v>89</v>
      </c>
      <c r="B310" s="27" t="s">
        <v>52</v>
      </c>
      <c r="C310" s="26">
        <v>33713.277999999998</v>
      </c>
      <c r="D310" s="2"/>
      <c r="E310" s="29">
        <f t="shared" si="24"/>
        <v>-9046.9629921797987</v>
      </c>
      <c r="F310" s="29">
        <f t="shared" si="25"/>
        <v>-9047</v>
      </c>
      <c r="G310" s="29">
        <f t="shared" si="26"/>
        <v>3.5954400002083275E-2</v>
      </c>
      <c r="H310" s="29"/>
      <c r="I310" s="29"/>
      <c r="J310" s="29"/>
      <c r="K310" s="29"/>
      <c r="L310" s="29"/>
      <c r="N310" s="29"/>
      <c r="O310" s="29"/>
      <c r="P310" s="29">
        <f t="shared" si="27"/>
        <v>3.5954400002083275E-2</v>
      </c>
      <c r="Q310" s="29">
        <f t="shared" ca="1" si="28"/>
        <v>0.1500302595570398</v>
      </c>
      <c r="R310" s="29"/>
      <c r="S310" s="83">
        <f t="shared" si="29"/>
        <v>18694.777999999998</v>
      </c>
    </row>
    <row r="311" spans="1:19" x14ac:dyDescent="0.2">
      <c r="A311" s="26" t="s">
        <v>89</v>
      </c>
      <c r="B311" s="27" t="s">
        <v>52</v>
      </c>
      <c r="C311" s="26">
        <v>33875.523000000001</v>
      </c>
      <c r="D311" s="2"/>
      <c r="E311" s="29">
        <f t="shared" si="24"/>
        <v>-8879.9644109652399</v>
      </c>
      <c r="F311" s="29">
        <f t="shared" si="25"/>
        <v>-8880</v>
      </c>
      <c r="G311" s="29">
        <f t="shared" si="26"/>
        <v>3.4576000005472451E-2</v>
      </c>
      <c r="H311" s="29"/>
      <c r="I311" s="29"/>
      <c r="J311" s="29"/>
      <c r="K311" s="29"/>
      <c r="L311" s="29"/>
      <c r="N311" s="29"/>
      <c r="O311" s="29"/>
      <c r="P311" s="29">
        <f t="shared" si="27"/>
        <v>3.4576000005472451E-2</v>
      </c>
      <c r="Q311" s="29">
        <f t="shared" ca="1" si="28"/>
        <v>0.14839694722359903</v>
      </c>
      <c r="R311" s="29"/>
      <c r="S311" s="83">
        <f t="shared" si="29"/>
        <v>18857.023000000001</v>
      </c>
    </row>
    <row r="312" spans="1:19" x14ac:dyDescent="0.2">
      <c r="A312" s="26" t="s">
        <v>89</v>
      </c>
      <c r="B312" s="27" t="s">
        <v>52</v>
      </c>
      <c r="C312" s="26">
        <v>33875.525999999998</v>
      </c>
      <c r="D312" s="2"/>
      <c r="E312" s="29">
        <f t="shared" si="24"/>
        <v>-8879.9613230688901</v>
      </c>
      <c r="F312" s="29">
        <f t="shared" si="25"/>
        <v>-8880</v>
      </c>
      <c r="G312" s="29">
        <f t="shared" si="26"/>
        <v>3.7576000002445653E-2</v>
      </c>
      <c r="H312" s="29"/>
      <c r="I312" s="29"/>
      <c r="J312" s="29"/>
      <c r="K312" s="29"/>
      <c r="L312" s="29"/>
      <c r="N312" s="29"/>
      <c r="O312" s="29"/>
      <c r="P312" s="29">
        <f t="shared" si="27"/>
        <v>3.7576000002445653E-2</v>
      </c>
      <c r="Q312" s="29">
        <f t="shared" ca="1" si="28"/>
        <v>0.14839694722359903</v>
      </c>
      <c r="R312" s="29"/>
      <c r="S312" s="83">
        <f t="shared" si="29"/>
        <v>18857.025999999998</v>
      </c>
    </row>
    <row r="313" spans="1:19" x14ac:dyDescent="0.2">
      <c r="A313" s="26" t="s">
        <v>91</v>
      </c>
      <c r="B313" s="27" t="s">
        <v>52</v>
      </c>
      <c r="C313" s="26">
        <v>33949.355499999998</v>
      </c>
      <c r="D313" s="2"/>
      <c r="E313" s="29">
        <f t="shared" si="24"/>
        <v>-8803.9687084935267</v>
      </c>
      <c r="F313" s="29">
        <f t="shared" si="25"/>
        <v>-8804</v>
      </c>
      <c r="G313" s="29">
        <f t="shared" si="26"/>
        <v>3.0400800002098549E-2</v>
      </c>
      <c r="H313" s="29"/>
      <c r="I313" s="29"/>
      <c r="J313" s="29"/>
      <c r="K313" s="29"/>
      <c r="L313" s="29"/>
      <c r="N313" s="29"/>
      <c r="O313" s="29"/>
      <c r="P313" s="29">
        <f t="shared" si="27"/>
        <v>3.0400800002098549E-2</v>
      </c>
      <c r="Q313" s="29">
        <f t="shared" ca="1" si="28"/>
        <v>0.1476536434071829</v>
      </c>
      <c r="R313" s="29"/>
      <c r="S313" s="83">
        <f t="shared" si="29"/>
        <v>18930.855499999998</v>
      </c>
    </row>
    <row r="314" spans="1:19" x14ac:dyDescent="0.2">
      <c r="A314" s="26" t="s">
        <v>91</v>
      </c>
      <c r="B314" s="27" t="s">
        <v>52</v>
      </c>
      <c r="C314" s="26">
        <v>33950.330900000001</v>
      </c>
      <c r="D314" s="2"/>
      <c r="E314" s="29">
        <f t="shared" si="24"/>
        <v>-8802.9647304595819</v>
      </c>
      <c r="F314" s="29">
        <f t="shared" si="25"/>
        <v>-8803</v>
      </c>
      <c r="G314" s="29">
        <f t="shared" si="26"/>
        <v>3.4265599999343976E-2</v>
      </c>
      <c r="H314" s="29"/>
      <c r="I314" s="29"/>
      <c r="J314" s="29"/>
      <c r="K314" s="29"/>
      <c r="L314" s="29"/>
      <c r="N314" s="29"/>
      <c r="O314" s="29"/>
      <c r="P314" s="29">
        <f t="shared" si="27"/>
        <v>3.4265599999343976E-2</v>
      </c>
      <c r="Q314" s="29">
        <f t="shared" ca="1" si="28"/>
        <v>0.147643863093809</v>
      </c>
      <c r="R314" s="29"/>
      <c r="S314" s="83">
        <f t="shared" si="29"/>
        <v>18931.830900000001</v>
      </c>
    </row>
    <row r="315" spans="1:19" x14ac:dyDescent="0.2">
      <c r="A315" s="26" t="s">
        <v>92</v>
      </c>
      <c r="B315" s="27" t="s">
        <v>52</v>
      </c>
      <c r="C315" s="26">
        <v>33950.334999999999</v>
      </c>
      <c r="D315" s="2"/>
      <c r="E315" s="29">
        <f t="shared" si="24"/>
        <v>-8802.9605103345693</v>
      </c>
      <c r="F315" s="29">
        <f t="shared" si="25"/>
        <v>-8803</v>
      </c>
      <c r="G315" s="29">
        <f t="shared" si="26"/>
        <v>3.8365599997632671E-2</v>
      </c>
      <c r="H315" s="29"/>
      <c r="I315" s="29"/>
      <c r="J315" s="29"/>
      <c r="K315" s="29"/>
      <c r="L315" s="29"/>
      <c r="N315" s="29"/>
      <c r="O315" s="29"/>
      <c r="P315" s="29">
        <f t="shared" si="27"/>
        <v>3.8365599997632671E-2</v>
      </c>
      <c r="Q315" s="29">
        <f t="shared" ca="1" si="28"/>
        <v>0.147643863093809</v>
      </c>
      <c r="R315" s="29"/>
      <c r="S315" s="83">
        <f t="shared" si="29"/>
        <v>18931.834999999999</v>
      </c>
    </row>
    <row r="316" spans="1:19" x14ac:dyDescent="0.2">
      <c r="A316" s="26" t="s">
        <v>91</v>
      </c>
      <c r="B316" s="27" t="s">
        <v>52</v>
      </c>
      <c r="C316" s="26">
        <v>33951.298900000002</v>
      </c>
      <c r="D316" s="2"/>
      <c r="E316" s="29">
        <f t="shared" si="24"/>
        <v>-8801.9683692366434</v>
      </c>
      <c r="F316" s="29">
        <f t="shared" si="25"/>
        <v>-8802</v>
      </c>
      <c r="G316" s="29">
        <f t="shared" si="26"/>
        <v>3.0730400001630187E-2</v>
      </c>
      <c r="H316" s="29"/>
      <c r="I316" s="29"/>
      <c r="J316" s="29"/>
      <c r="K316" s="29"/>
      <c r="L316" s="29"/>
      <c r="N316" s="29"/>
      <c r="O316" s="29"/>
      <c r="P316" s="29">
        <f t="shared" si="27"/>
        <v>3.0730400001630187E-2</v>
      </c>
      <c r="Q316" s="29">
        <f t="shared" ca="1" si="28"/>
        <v>0.14763408278043511</v>
      </c>
      <c r="R316" s="29"/>
      <c r="S316" s="83">
        <f t="shared" si="29"/>
        <v>18932.798900000002</v>
      </c>
    </row>
    <row r="317" spans="1:19" x14ac:dyDescent="0.2">
      <c r="A317" s="26" t="s">
        <v>93</v>
      </c>
      <c r="B317" s="27" t="s">
        <v>52</v>
      </c>
      <c r="C317" s="26">
        <v>33981.417800000003</v>
      </c>
      <c r="D317" s="2"/>
      <c r="E317" s="29">
        <f t="shared" si="24"/>
        <v>-8770.9670220903936</v>
      </c>
      <c r="F317" s="29">
        <f t="shared" si="25"/>
        <v>-8771</v>
      </c>
      <c r="G317" s="29">
        <f t="shared" si="26"/>
        <v>3.2039200006693136E-2</v>
      </c>
      <c r="H317" s="29"/>
      <c r="I317" s="29"/>
      <c r="J317" s="29"/>
      <c r="K317" s="29"/>
      <c r="L317" s="29"/>
      <c r="N317" s="29"/>
      <c r="O317" s="29"/>
      <c r="P317" s="29">
        <f t="shared" si="27"/>
        <v>3.2039200006693136E-2</v>
      </c>
      <c r="Q317" s="29">
        <f t="shared" ca="1" si="28"/>
        <v>0.14733089306584429</v>
      </c>
      <c r="R317" s="29"/>
      <c r="S317" s="83">
        <f t="shared" si="29"/>
        <v>18962.917800000003</v>
      </c>
    </row>
    <row r="318" spans="1:19" x14ac:dyDescent="0.2">
      <c r="A318" s="26" t="s">
        <v>94</v>
      </c>
      <c r="B318" s="27" t="s">
        <v>52</v>
      </c>
      <c r="C318" s="26">
        <v>34216.527999999998</v>
      </c>
      <c r="D318" s="2"/>
      <c r="E318" s="29">
        <f t="shared" si="24"/>
        <v>-8528.9683791179141</v>
      </c>
      <c r="F318" s="29">
        <f t="shared" si="25"/>
        <v>-8529</v>
      </c>
      <c r="G318" s="29">
        <f t="shared" si="26"/>
        <v>3.0720800001290627E-2</v>
      </c>
      <c r="H318" s="29"/>
      <c r="I318" s="29"/>
      <c r="J318" s="29"/>
      <c r="K318" s="29"/>
      <c r="L318" s="29"/>
      <c r="N318" s="29"/>
      <c r="O318" s="29"/>
      <c r="P318" s="29">
        <f t="shared" si="27"/>
        <v>3.0720800001290627E-2</v>
      </c>
      <c r="Q318" s="29">
        <f t="shared" ca="1" si="28"/>
        <v>0.14496405722936126</v>
      </c>
      <c r="R318" s="29"/>
      <c r="S318" s="83">
        <f t="shared" si="29"/>
        <v>19198.027999999998</v>
      </c>
    </row>
    <row r="319" spans="1:19" x14ac:dyDescent="0.2">
      <c r="A319" s="26" t="s">
        <v>95</v>
      </c>
      <c r="B319" s="27" t="s">
        <v>52</v>
      </c>
      <c r="C319" s="26">
        <v>34253.444000000003</v>
      </c>
      <c r="D319" s="2"/>
      <c r="E319" s="29">
        <f t="shared" si="24"/>
        <v>-8490.9707852067477</v>
      </c>
      <c r="F319" s="29">
        <f t="shared" si="25"/>
        <v>-8491</v>
      </c>
      <c r="G319" s="29">
        <f t="shared" si="26"/>
        <v>2.8383200005919207E-2</v>
      </c>
      <c r="H319" s="29"/>
      <c r="I319" s="29"/>
      <c r="J319" s="29"/>
      <c r="K319" s="29"/>
      <c r="L319" s="29"/>
      <c r="N319" s="29"/>
      <c r="O319" s="29"/>
      <c r="P319" s="29">
        <f t="shared" si="27"/>
        <v>2.8383200005919207E-2</v>
      </c>
      <c r="Q319" s="29">
        <f t="shared" ca="1" si="28"/>
        <v>0.14459240532115319</v>
      </c>
      <c r="R319" s="29"/>
      <c r="S319" s="83">
        <f t="shared" si="29"/>
        <v>19234.944000000003</v>
      </c>
    </row>
    <row r="320" spans="1:19" x14ac:dyDescent="0.2">
      <c r="A320" s="26" t="s">
        <v>94</v>
      </c>
      <c r="B320" s="27" t="s">
        <v>52</v>
      </c>
      <c r="C320" s="26">
        <v>34254.417999999998</v>
      </c>
      <c r="D320" s="2"/>
      <c r="E320" s="29">
        <f t="shared" si="24"/>
        <v>-8489.9682481911095</v>
      </c>
      <c r="F320" s="29">
        <f t="shared" si="25"/>
        <v>-8490</v>
      </c>
      <c r="G320" s="29">
        <f t="shared" si="26"/>
        <v>3.0848000002151821E-2</v>
      </c>
      <c r="H320" s="29"/>
      <c r="I320" s="29"/>
      <c r="J320" s="29"/>
      <c r="K320" s="29"/>
      <c r="L320" s="29"/>
      <c r="N320" s="29"/>
      <c r="O320" s="29"/>
      <c r="P320" s="29">
        <f t="shared" si="27"/>
        <v>3.0848000002151821E-2</v>
      </c>
      <c r="Q320" s="29">
        <f t="shared" ca="1" si="28"/>
        <v>0.1445826250077793</v>
      </c>
      <c r="R320" s="29"/>
      <c r="S320" s="83">
        <f t="shared" si="29"/>
        <v>19235.917999999998</v>
      </c>
    </row>
    <row r="321" spans="1:19" x14ac:dyDescent="0.2">
      <c r="A321" s="26" t="s">
        <v>51</v>
      </c>
      <c r="B321" s="27" t="s">
        <v>52</v>
      </c>
      <c r="C321" s="26">
        <v>34627.481</v>
      </c>
      <c r="D321" s="2"/>
      <c r="E321" s="29">
        <f t="shared" si="24"/>
        <v>-8105.9749559254233</v>
      </c>
      <c r="F321" s="29">
        <f t="shared" si="25"/>
        <v>-8106</v>
      </c>
      <c r="G321" s="29">
        <f t="shared" si="26"/>
        <v>2.4331200002052356E-2</v>
      </c>
      <c r="H321" s="29"/>
      <c r="I321" s="29"/>
      <c r="J321" s="29"/>
      <c r="K321" s="29"/>
      <c r="L321" s="29"/>
      <c r="N321" s="29"/>
      <c r="O321" s="29"/>
      <c r="P321" s="29">
        <f t="shared" si="27"/>
        <v>2.4331200002052356E-2</v>
      </c>
      <c r="Q321" s="29">
        <f t="shared" ca="1" si="28"/>
        <v>0.14082698467220289</v>
      </c>
      <c r="R321" s="29"/>
      <c r="S321" s="83">
        <f t="shared" si="29"/>
        <v>19608.981</v>
      </c>
    </row>
    <row r="322" spans="1:19" x14ac:dyDescent="0.2">
      <c r="A322" s="26" t="s">
        <v>96</v>
      </c>
      <c r="B322" s="27" t="s">
        <v>52</v>
      </c>
      <c r="C322" s="26">
        <v>34628.455999999998</v>
      </c>
      <c r="D322" s="2"/>
      <c r="E322" s="29">
        <f t="shared" si="24"/>
        <v>-8104.9713896109979</v>
      </c>
      <c r="F322" s="29">
        <f t="shared" si="25"/>
        <v>-8105</v>
      </c>
      <c r="G322" s="29">
        <f t="shared" si="26"/>
        <v>2.7796000002126675E-2</v>
      </c>
      <c r="H322" s="29"/>
      <c r="I322" s="29"/>
      <c r="J322" s="29"/>
      <c r="K322" s="29"/>
      <c r="L322" s="29"/>
      <c r="N322" s="29"/>
      <c r="O322" s="29"/>
      <c r="P322" s="29">
        <f t="shared" si="27"/>
        <v>2.7796000002126675E-2</v>
      </c>
      <c r="Q322" s="29">
        <f t="shared" ca="1" si="28"/>
        <v>0.140817204358829</v>
      </c>
      <c r="R322" s="29"/>
      <c r="S322" s="83">
        <f t="shared" si="29"/>
        <v>19609.955999999998</v>
      </c>
    </row>
    <row r="323" spans="1:19" x14ac:dyDescent="0.2">
      <c r="A323" s="26" t="s">
        <v>95</v>
      </c>
      <c r="B323" s="27" t="s">
        <v>52</v>
      </c>
      <c r="C323" s="26">
        <v>34630.396000000001</v>
      </c>
      <c r="D323" s="2"/>
      <c r="E323" s="29">
        <f t="shared" si="24"/>
        <v>-8102.974549969982</v>
      </c>
      <c r="F323" s="29">
        <f t="shared" si="25"/>
        <v>-8103</v>
      </c>
      <c r="G323" s="29">
        <f t="shared" si="26"/>
        <v>2.4725600000238046E-2</v>
      </c>
      <c r="H323" s="29"/>
      <c r="I323" s="29"/>
      <c r="J323" s="29"/>
      <c r="K323" s="29"/>
      <c r="L323" s="29"/>
      <c r="N323" s="29"/>
      <c r="O323" s="29"/>
      <c r="P323" s="29">
        <f t="shared" si="27"/>
        <v>2.4725600000238046E-2</v>
      </c>
      <c r="Q323" s="29">
        <f t="shared" ca="1" si="28"/>
        <v>0.1407976437320812</v>
      </c>
      <c r="R323" s="29"/>
      <c r="S323" s="83">
        <f t="shared" si="29"/>
        <v>19611.896000000001</v>
      </c>
    </row>
    <row r="324" spans="1:19" x14ac:dyDescent="0.2">
      <c r="A324" s="26" t="s">
        <v>96</v>
      </c>
      <c r="B324" s="27" t="s">
        <v>52</v>
      </c>
      <c r="C324" s="26">
        <v>34660.516000000003</v>
      </c>
      <c r="D324" s="2"/>
      <c r="E324" s="29">
        <f t="shared" si="24"/>
        <v>-8071.9720705950685</v>
      </c>
      <c r="F324" s="29">
        <f t="shared" si="25"/>
        <v>-8072</v>
      </c>
      <c r="G324" s="29">
        <f t="shared" si="26"/>
        <v>2.7134400006616488E-2</v>
      </c>
      <c r="H324" s="29"/>
      <c r="I324" s="29"/>
      <c r="J324" s="29"/>
      <c r="K324" s="29"/>
      <c r="L324" s="29"/>
      <c r="N324" s="29"/>
      <c r="O324" s="29"/>
      <c r="P324" s="29">
        <f t="shared" si="27"/>
        <v>2.7134400006616488E-2</v>
      </c>
      <c r="Q324" s="29">
        <f t="shared" ca="1" si="28"/>
        <v>0.14049445401749042</v>
      </c>
      <c r="R324" s="29"/>
      <c r="S324" s="83">
        <f t="shared" si="29"/>
        <v>19642.016000000003</v>
      </c>
    </row>
    <row r="325" spans="1:19" x14ac:dyDescent="0.2">
      <c r="A325" s="26" t="s">
        <v>96</v>
      </c>
      <c r="B325" s="27" t="s">
        <v>52</v>
      </c>
      <c r="C325" s="26">
        <v>34661.485999999997</v>
      </c>
      <c r="D325" s="2"/>
      <c r="E325" s="29">
        <f t="shared" si="24"/>
        <v>-8070.9736507745683</v>
      </c>
      <c r="F325" s="29">
        <f t="shared" si="25"/>
        <v>-8071</v>
      </c>
      <c r="G325" s="29">
        <f t="shared" si="26"/>
        <v>2.5599200002034195E-2</v>
      </c>
      <c r="H325" s="29"/>
      <c r="I325" s="29"/>
      <c r="J325" s="29"/>
      <c r="K325" s="29"/>
      <c r="L325" s="29"/>
      <c r="N325" s="29"/>
      <c r="O325" s="29"/>
      <c r="P325" s="29">
        <f t="shared" si="27"/>
        <v>2.5599200002034195E-2</v>
      </c>
      <c r="Q325" s="29">
        <f t="shared" ca="1" si="28"/>
        <v>0.14048467370411652</v>
      </c>
      <c r="R325" s="29"/>
      <c r="S325" s="83">
        <f t="shared" si="29"/>
        <v>19642.985999999997</v>
      </c>
    </row>
    <row r="326" spans="1:19" x14ac:dyDescent="0.2">
      <c r="A326" s="26" t="s">
        <v>97</v>
      </c>
      <c r="B326" s="27" t="s">
        <v>52</v>
      </c>
      <c r="C326" s="26">
        <v>34662.461000000003</v>
      </c>
      <c r="D326" s="2"/>
      <c r="E326" s="29">
        <f t="shared" si="24"/>
        <v>-8069.9700844601357</v>
      </c>
      <c r="F326" s="29">
        <f t="shared" si="25"/>
        <v>-8070</v>
      </c>
      <c r="G326" s="29">
        <f t="shared" si="26"/>
        <v>2.9064000009384472E-2</v>
      </c>
      <c r="H326" s="29"/>
      <c r="I326" s="29"/>
      <c r="J326" s="29"/>
      <c r="K326" s="29"/>
      <c r="L326" s="29"/>
      <c r="N326" s="29"/>
      <c r="O326" s="29"/>
      <c r="P326" s="29">
        <f t="shared" si="27"/>
        <v>2.9064000009384472E-2</v>
      </c>
      <c r="Q326" s="29">
        <f t="shared" ca="1" si="28"/>
        <v>0.14047489339074262</v>
      </c>
      <c r="R326" s="29"/>
      <c r="S326" s="83">
        <f t="shared" si="29"/>
        <v>19643.961000000003</v>
      </c>
    </row>
    <row r="327" spans="1:19" x14ac:dyDescent="0.2">
      <c r="A327" s="26" t="s">
        <v>96</v>
      </c>
      <c r="B327" s="27" t="s">
        <v>52</v>
      </c>
      <c r="C327" s="26">
        <v>34664.402000000002</v>
      </c>
      <c r="D327" s="2"/>
      <c r="E327" s="29">
        <f t="shared" si="24"/>
        <v>-8067.972215520339</v>
      </c>
      <c r="F327" s="29">
        <f t="shared" si="25"/>
        <v>-8068</v>
      </c>
      <c r="G327" s="29">
        <f t="shared" si="26"/>
        <v>2.6993600004061591E-2</v>
      </c>
      <c r="H327" s="29"/>
      <c r="I327" s="29"/>
      <c r="J327" s="29"/>
      <c r="K327" s="29"/>
      <c r="L327" s="29"/>
      <c r="N327" s="29"/>
      <c r="O327" s="29"/>
      <c r="P327" s="29">
        <f t="shared" si="27"/>
        <v>2.6993600004061591E-2</v>
      </c>
      <c r="Q327" s="29">
        <f t="shared" ca="1" si="28"/>
        <v>0.14045533276399483</v>
      </c>
      <c r="R327" s="29"/>
      <c r="S327" s="83">
        <f t="shared" si="29"/>
        <v>19645.902000000002</v>
      </c>
    </row>
    <row r="328" spans="1:19" x14ac:dyDescent="0.2">
      <c r="A328" s="26" t="s">
        <v>98</v>
      </c>
      <c r="B328" s="27" t="s">
        <v>52</v>
      </c>
      <c r="C328" s="26">
        <v>34695.489399999999</v>
      </c>
      <c r="D328" s="2"/>
      <c r="E328" s="29">
        <f t="shared" si="24"/>
        <v>-8035.973992501763</v>
      </c>
      <c r="F328" s="29">
        <f t="shared" si="25"/>
        <v>-8036</v>
      </c>
      <c r="G328" s="29">
        <f t="shared" si="26"/>
        <v>2.5267199998779688E-2</v>
      </c>
      <c r="H328" s="29"/>
      <c r="I328" s="29"/>
      <c r="J328" s="29"/>
      <c r="K328" s="29"/>
      <c r="L328" s="29"/>
      <c r="N328" s="29"/>
      <c r="O328" s="29"/>
      <c r="P328" s="29">
        <f t="shared" si="27"/>
        <v>2.5267199998779688E-2</v>
      </c>
      <c r="Q328" s="29">
        <f t="shared" ca="1" si="28"/>
        <v>0.14014236273603015</v>
      </c>
      <c r="R328" s="29"/>
      <c r="S328" s="83">
        <f t="shared" si="29"/>
        <v>19676.989399999999</v>
      </c>
    </row>
    <row r="329" spans="1:19" x14ac:dyDescent="0.2">
      <c r="A329" s="26" t="s">
        <v>99</v>
      </c>
      <c r="B329" s="27" t="s">
        <v>52</v>
      </c>
      <c r="C329" s="26">
        <v>35005.406999999999</v>
      </c>
      <c r="D329" s="2"/>
      <c r="E329" s="29">
        <f t="shared" si="24"/>
        <v>-7716.976183673014</v>
      </c>
      <c r="F329" s="29">
        <f t="shared" si="25"/>
        <v>-7717</v>
      </c>
      <c r="G329" s="29">
        <f t="shared" si="26"/>
        <v>2.3138399999879766E-2</v>
      </c>
      <c r="H329" s="29"/>
      <c r="I329" s="29"/>
      <c r="J329" s="29"/>
      <c r="K329" s="29"/>
      <c r="L329" s="29"/>
      <c r="N329" s="29"/>
      <c r="O329" s="29"/>
      <c r="P329" s="29">
        <f t="shared" si="27"/>
        <v>2.3138399999879766E-2</v>
      </c>
      <c r="Q329" s="29">
        <f t="shared" ca="1" si="28"/>
        <v>0.13702244276975706</v>
      </c>
      <c r="R329" s="29"/>
      <c r="S329" s="83">
        <f t="shared" si="29"/>
        <v>19986.906999999999</v>
      </c>
    </row>
    <row r="330" spans="1:19" x14ac:dyDescent="0.2">
      <c r="A330" s="26" t="s">
        <v>100</v>
      </c>
      <c r="B330" s="27" t="s">
        <v>52</v>
      </c>
      <c r="C330" s="26">
        <v>35042.326000000001</v>
      </c>
      <c r="D330" s="2"/>
      <c r="E330" s="29">
        <f t="shared" si="24"/>
        <v>-7678.9755018654978</v>
      </c>
      <c r="F330" s="29">
        <f t="shared" si="25"/>
        <v>-7679</v>
      </c>
      <c r="G330" s="29">
        <f t="shared" si="26"/>
        <v>2.3800800001481548E-2</v>
      </c>
      <c r="H330" s="29"/>
      <c r="I330" s="29"/>
      <c r="J330" s="29"/>
      <c r="K330" s="29"/>
      <c r="L330" s="29"/>
      <c r="N330" s="29"/>
      <c r="O330" s="29"/>
      <c r="P330" s="29">
        <f t="shared" si="27"/>
        <v>2.3800800001481548E-2</v>
      </c>
      <c r="Q330" s="29">
        <f t="shared" ca="1" si="28"/>
        <v>0.13665079086154897</v>
      </c>
      <c r="R330" s="29"/>
      <c r="S330" s="83">
        <f t="shared" si="29"/>
        <v>20023.826000000001</v>
      </c>
    </row>
    <row r="331" spans="1:19" x14ac:dyDescent="0.2">
      <c r="A331" s="26" t="s">
        <v>101</v>
      </c>
      <c r="B331" s="27" t="s">
        <v>52</v>
      </c>
      <c r="C331" s="26">
        <v>35075.360000000001</v>
      </c>
      <c r="D331" s="2"/>
      <c r="E331" s="29">
        <f t="shared" si="24"/>
        <v>-7644.9736458339303</v>
      </c>
      <c r="F331" s="29">
        <f t="shared" si="25"/>
        <v>-7645</v>
      </c>
      <c r="G331" s="29">
        <f t="shared" si="26"/>
        <v>2.5604000002203975E-2</v>
      </c>
      <c r="H331" s="29"/>
      <c r="I331" s="29"/>
      <c r="J331" s="29"/>
      <c r="K331" s="29"/>
      <c r="L331" s="29"/>
      <c r="N331" s="29"/>
      <c r="O331" s="29"/>
      <c r="P331" s="29">
        <f t="shared" si="27"/>
        <v>2.5604000002203975E-2</v>
      </c>
      <c r="Q331" s="29">
        <f t="shared" ca="1" si="28"/>
        <v>0.13631826020683646</v>
      </c>
      <c r="R331" s="29"/>
      <c r="S331" s="83">
        <f t="shared" si="29"/>
        <v>20056.86</v>
      </c>
    </row>
    <row r="332" spans="1:19" x14ac:dyDescent="0.2">
      <c r="A332" s="26" t="s">
        <v>91</v>
      </c>
      <c r="B332" s="27" t="s">
        <v>52</v>
      </c>
      <c r="C332" s="26">
        <v>35179.313099999999</v>
      </c>
      <c r="D332" s="2"/>
      <c r="E332" s="29">
        <f t="shared" si="24"/>
        <v>-7537.974846408033</v>
      </c>
      <c r="F332" s="29">
        <f t="shared" si="25"/>
        <v>-7538</v>
      </c>
      <c r="G332" s="29">
        <f t="shared" si="26"/>
        <v>2.4437600004603155E-2</v>
      </c>
      <c r="H332" s="29"/>
      <c r="I332" s="29"/>
      <c r="J332" s="29"/>
      <c r="K332" s="29"/>
      <c r="L332" s="29"/>
      <c r="N332" s="29"/>
      <c r="O332" s="29"/>
      <c r="P332" s="29">
        <f t="shared" si="27"/>
        <v>2.4437600004603155E-2</v>
      </c>
      <c r="Q332" s="29">
        <f t="shared" ca="1" si="28"/>
        <v>0.13527176667582952</v>
      </c>
      <c r="R332" s="29"/>
      <c r="S332" s="83">
        <f t="shared" si="29"/>
        <v>20160.813099999999</v>
      </c>
    </row>
    <row r="333" spans="1:19" x14ac:dyDescent="0.2">
      <c r="A333" s="26" t="s">
        <v>60</v>
      </c>
      <c r="B333" s="27" t="s">
        <v>52</v>
      </c>
      <c r="C333" s="26">
        <v>35342.527000000002</v>
      </c>
      <c r="D333" s="2"/>
      <c r="E333" s="29">
        <f t="shared" si="24"/>
        <v>-7369.9789776016305</v>
      </c>
      <c r="F333" s="29">
        <f t="shared" si="25"/>
        <v>-7370</v>
      </c>
      <c r="G333" s="29">
        <f t="shared" si="26"/>
        <v>2.0424000002094544E-2</v>
      </c>
      <c r="H333" s="29"/>
      <c r="I333" s="29"/>
      <c r="J333" s="29"/>
      <c r="K333" s="29"/>
      <c r="L333" s="29"/>
      <c r="N333" s="29"/>
      <c r="O333" s="29"/>
      <c r="P333" s="29">
        <f t="shared" si="27"/>
        <v>2.0424000002094544E-2</v>
      </c>
      <c r="Q333" s="29">
        <f t="shared" ca="1" si="28"/>
        <v>0.13362867402901485</v>
      </c>
      <c r="R333" s="29"/>
      <c r="S333" s="83">
        <f t="shared" si="29"/>
        <v>20324.027000000002</v>
      </c>
    </row>
    <row r="334" spans="1:19" x14ac:dyDescent="0.2">
      <c r="A334" s="26" t="s">
        <v>60</v>
      </c>
      <c r="B334" s="27" t="s">
        <v>52</v>
      </c>
      <c r="C334" s="26">
        <v>35343.495999999999</v>
      </c>
      <c r="D334" s="2"/>
      <c r="E334" s="29">
        <f t="shared" si="24"/>
        <v>-7368.9815870799102</v>
      </c>
      <c r="F334" s="29">
        <f t="shared" si="25"/>
        <v>-7369</v>
      </c>
      <c r="G334" s="29">
        <f t="shared" si="26"/>
        <v>1.7888800000946503E-2</v>
      </c>
      <c r="H334" s="29"/>
      <c r="I334" s="29"/>
      <c r="J334" s="29"/>
      <c r="K334" s="29"/>
      <c r="L334" s="29"/>
      <c r="N334" s="29"/>
      <c r="O334" s="29"/>
      <c r="P334" s="29">
        <f t="shared" si="27"/>
        <v>1.7888800000946503E-2</v>
      </c>
      <c r="Q334" s="29">
        <f t="shared" ca="1" si="28"/>
        <v>0.13361889371564095</v>
      </c>
      <c r="R334" s="29"/>
      <c r="S334" s="83">
        <f t="shared" si="29"/>
        <v>20324.995999999999</v>
      </c>
    </row>
    <row r="335" spans="1:19" x14ac:dyDescent="0.2">
      <c r="A335" s="26" t="s">
        <v>60</v>
      </c>
      <c r="B335" s="27" t="s">
        <v>52</v>
      </c>
      <c r="C335" s="26">
        <v>35344.470999999998</v>
      </c>
      <c r="D335" s="2"/>
      <c r="E335" s="29">
        <f t="shared" si="24"/>
        <v>-7367.9780207654849</v>
      </c>
      <c r="F335" s="29">
        <f t="shared" si="25"/>
        <v>-7368</v>
      </c>
      <c r="G335" s="29">
        <f t="shared" si="26"/>
        <v>2.1353600001020823E-2</v>
      </c>
      <c r="H335" s="29"/>
      <c r="I335" s="29"/>
      <c r="J335" s="29"/>
      <c r="K335" s="29"/>
      <c r="L335" s="29"/>
      <c r="N335" s="29"/>
      <c r="O335" s="29"/>
      <c r="P335" s="29">
        <f t="shared" si="27"/>
        <v>2.1353600001020823E-2</v>
      </c>
      <c r="Q335" s="29">
        <f t="shared" ca="1" si="28"/>
        <v>0.13360911340226705</v>
      </c>
      <c r="R335" s="29"/>
      <c r="S335" s="83">
        <f t="shared" si="29"/>
        <v>20325.970999999998</v>
      </c>
    </row>
    <row r="336" spans="1:19" x14ac:dyDescent="0.2">
      <c r="A336" s="26" t="s">
        <v>60</v>
      </c>
      <c r="B336" s="27" t="s">
        <v>52</v>
      </c>
      <c r="C336" s="26">
        <v>35345.440000000002</v>
      </c>
      <c r="D336" s="2"/>
      <c r="E336" s="29">
        <f t="shared" si="24"/>
        <v>-7366.9806302437573</v>
      </c>
      <c r="F336" s="29">
        <f t="shared" si="25"/>
        <v>-7367</v>
      </c>
      <c r="G336" s="29">
        <f t="shared" si="26"/>
        <v>1.8818400007148739E-2</v>
      </c>
      <c r="H336" s="29"/>
      <c r="I336" s="29"/>
      <c r="J336" s="29"/>
      <c r="K336" s="29"/>
      <c r="L336" s="29"/>
      <c r="N336" s="29"/>
      <c r="O336" s="29"/>
      <c r="P336" s="29">
        <f t="shared" si="27"/>
        <v>1.8818400007148739E-2</v>
      </c>
      <c r="Q336" s="29">
        <f t="shared" ca="1" si="28"/>
        <v>0.13359933308889316</v>
      </c>
      <c r="R336" s="29"/>
      <c r="S336" s="83">
        <f t="shared" si="29"/>
        <v>20326.940000000002</v>
      </c>
    </row>
    <row r="337" spans="1:19" x14ac:dyDescent="0.2">
      <c r="A337" s="26" t="s">
        <v>99</v>
      </c>
      <c r="B337" s="27" t="s">
        <v>52</v>
      </c>
      <c r="C337" s="26">
        <v>35345.442999999999</v>
      </c>
      <c r="D337" s="2"/>
      <c r="E337" s="29">
        <f t="shared" si="24"/>
        <v>-7366.9775423474084</v>
      </c>
      <c r="F337" s="29">
        <f t="shared" si="25"/>
        <v>-7367</v>
      </c>
      <c r="G337" s="29">
        <f t="shared" si="26"/>
        <v>2.1818400004121941E-2</v>
      </c>
      <c r="H337" s="29"/>
      <c r="I337" s="29"/>
      <c r="J337" s="29"/>
      <c r="K337" s="29"/>
      <c r="L337" s="29"/>
      <c r="N337" s="29"/>
      <c r="O337" s="29"/>
      <c r="P337" s="29">
        <f t="shared" si="27"/>
        <v>2.1818400004121941E-2</v>
      </c>
      <c r="Q337" s="29">
        <f t="shared" ca="1" si="28"/>
        <v>0.13359933308889316</v>
      </c>
      <c r="R337" s="29"/>
      <c r="S337" s="83">
        <f t="shared" si="29"/>
        <v>20326.942999999999</v>
      </c>
    </row>
    <row r="338" spans="1:19" x14ac:dyDescent="0.2">
      <c r="A338" s="26" t="s">
        <v>102</v>
      </c>
      <c r="B338" s="27" t="s">
        <v>52</v>
      </c>
      <c r="C338" s="26">
        <v>35345.449399999998</v>
      </c>
      <c r="D338" s="2"/>
      <c r="E338" s="29">
        <f t="shared" si="24"/>
        <v>-7366.9709548351921</v>
      </c>
      <c r="F338" s="29">
        <f t="shared" si="25"/>
        <v>-7367</v>
      </c>
      <c r="G338" s="29">
        <f t="shared" si="26"/>
        <v>2.8218400002515409E-2</v>
      </c>
      <c r="H338" s="29"/>
      <c r="I338" s="29"/>
      <c r="J338" s="29"/>
      <c r="K338" s="29"/>
      <c r="L338" s="29"/>
      <c r="N338" s="29"/>
      <c r="O338" s="29"/>
      <c r="P338" s="29">
        <f t="shared" si="27"/>
        <v>2.8218400002515409E-2</v>
      </c>
      <c r="Q338" s="29">
        <f t="shared" ca="1" si="28"/>
        <v>0.13359933308889316</v>
      </c>
      <c r="R338" s="29"/>
      <c r="S338" s="83">
        <f t="shared" si="29"/>
        <v>20326.949399999998</v>
      </c>
    </row>
    <row r="339" spans="1:19" x14ac:dyDescent="0.2">
      <c r="A339" s="26" t="s">
        <v>103</v>
      </c>
      <c r="B339" s="27" t="s">
        <v>52</v>
      </c>
      <c r="C339" s="26">
        <v>35345.449399999998</v>
      </c>
      <c r="D339" s="2"/>
      <c r="E339" s="29">
        <f t="shared" si="24"/>
        <v>-7366.9709548351921</v>
      </c>
      <c r="F339" s="29">
        <f t="shared" si="25"/>
        <v>-7367</v>
      </c>
      <c r="G339" s="29">
        <f t="shared" si="26"/>
        <v>2.8218400002515409E-2</v>
      </c>
      <c r="H339" s="29"/>
      <c r="I339" s="29"/>
      <c r="J339" s="29"/>
      <c r="K339" s="29"/>
      <c r="L339" s="29"/>
      <c r="N339" s="29"/>
      <c r="O339" s="29"/>
      <c r="P339" s="29">
        <f t="shared" si="27"/>
        <v>2.8218400002515409E-2</v>
      </c>
      <c r="Q339" s="29">
        <f t="shared" ca="1" si="28"/>
        <v>0.13359933308889316</v>
      </c>
      <c r="R339" s="29"/>
      <c r="S339" s="83">
        <f t="shared" si="29"/>
        <v>20326.949399999998</v>
      </c>
    </row>
    <row r="340" spans="1:19" x14ac:dyDescent="0.2">
      <c r="A340" s="26" t="s">
        <v>102</v>
      </c>
      <c r="B340" s="27" t="s">
        <v>52</v>
      </c>
      <c r="C340" s="26">
        <v>35346.417200000004</v>
      </c>
      <c r="D340" s="2"/>
      <c r="E340" s="29">
        <f t="shared" si="24"/>
        <v>-7365.9747994720046</v>
      </c>
      <c r="F340" s="29">
        <f t="shared" si="25"/>
        <v>-7366</v>
      </c>
      <c r="G340" s="29">
        <f t="shared" si="26"/>
        <v>2.4483200009854045E-2</v>
      </c>
      <c r="H340" s="29"/>
      <c r="I340" s="29"/>
      <c r="J340" s="29"/>
      <c r="K340" s="29"/>
      <c r="L340" s="29"/>
      <c r="N340" s="29"/>
      <c r="O340" s="29"/>
      <c r="P340" s="29">
        <f t="shared" si="27"/>
        <v>2.4483200009854045E-2</v>
      </c>
      <c r="Q340" s="29">
        <f t="shared" ca="1" si="28"/>
        <v>0.13358955277551926</v>
      </c>
      <c r="R340" s="29"/>
      <c r="S340" s="83">
        <f t="shared" si="29"/>
        <v>20327.917200000004</v>
      </c>
    </row>
    <row r="341" spans="1:19" x14ac:dyDescent="0.2">
      <c r="A341" s="26" t="s">
        <v>104</v>
      </c>
      <c r="B341" s="27" t="s">
        <v>52</v>
      </c>
      <c r="C341" s="26">
        <v>35346.417999999998</v>
      </c>
      <c r="D341" s="2"/>
      <c r="E341" s="29">
        <f t="shared" ref="E341:E404" si="30">(C341-C$7)/C$8</f>
        <v>-7365.973976032983</v>
      </c>
      <c r="F341" s="29">
        <f t="shared" ref="F341:F404" si="31">ROUND(2*E341,0)/2</f>
        <v>-7366</v>
      </c>
      <c r="G341" s="29">
        <f t="shared" ref="G341:G404" si="32">C341-(C$7+C$8*F341)</f>
        <v>2.528320000419626E-2</v>
      </c>
      <c r="H341" s="29"/>
      <c r="I341" s="29"/>
      <c r="J341" s="29"/>
      <c r="K341" s="29"/>
      <c r="L341" s="29"/>
      <c r="N341" s="29"/>
      <c r="O341" s="29"/>
      <c r="P341" s="29">
        <f t="shared" ref="P341:P404" si="33">G341</f>
        <v>2.528320000419626E-2</v>
      </c>
      <c r="Q341" s="29">
        <f t="shared" ref="Q341:Q404" ca="1" si="34">+C$11+C$12*F341</f>
        <v>0.13358955277551926</v>
      </c>
      <c r="R341" s="29"/>
      <c r="S341" s="83">
        <f t="shared" ref="S341:S404" si="35">+C341-15018.5</f>
        <v>20327.917999999998</v>
      </c>
    </row>
    <row r="342" spans="1:19" x14ac:dyDescent="0.2">
      <c r="A342" s="26" t="s">
        <v>103</v>
      </c>
      <c r="B342" s="27" t="s">
        <v>52</v>
      </c>
      <c r="C342" s="26">
        <v>35346.427199999998</v>
      </c>
      <c r="D342" s="2"/>
      <c r="E342" s="29">
        <f t="shared" si="30"/>
        <v>-7365.9645064841698</v>
      </c>
      <c r="F342" s="29">
        <f t="shared" si="31"/>
        <v>-7366</v>
      </c>
      <c r="G342" s="29">
        <f t="shared" si="32"/>
        <v>3.4483200004615355E-2</v>
      </c>
      <c r="H342" s="29"/>
      <c r="I342" s="29"/>
      <c r="J342" s="29"/>
      <c r="K342" s="29"/>
      <c r="L342" s="29"/>
      <c r="N342" s="29"/>
      <c r="O342" s="29"/>
      <c r="P342" s="29">
        <f t="shared" si="33"/>
        <v>3.4483200004615355E-2</v>
      </c>
      <c r="Q342" s="29">
        <f t="shared" ca="1" si="34"/>
        <v>0.13358955277551926</v>
      </c>
      <c r="R342" s="29"/>
      <c r="S342" s="83">
        <f t="shared" si="35"/>
        <v>20327.927199999998</v>
      </c>
    </row>
    <row r="343" spans="1:19" x14ac:dyDescent="0.2">
      <c r="A343" s="26" t="s">
        <v>60</v>
      </c>
      <c r="B343" s="27" t="s">
        <v>52</v>
      </c>
      <c r="C343" s="26">
        <v>35347.385999999999</v>
      </c>
      <c r="D343" s="2"/>
      <c r="E343" s="29">
        <f t="shared" si="30"/>
        <v>-7364.9776148100436</v>
      </c>
      <c r="F343" s="29">
        <f t="shared" si="31"/>
        <v>-7365</v>
      </c>
      <c r="G343" s="29">
        <f t="shared" si="32"/>
        <v>2.1747999999206513E-2</v>
      </c>
      <c r="H343" s="29"/>
      <c r="I343" s="29"/>
      <c r="J343" s="29"/>
      <c r="K343" s="29"/>
      <c r="L343" s="29"/>
      <c r="N343" s="29"/>
      <c r="O343" s="29"/>
      <c r="P343" s="29">
        <f t="shared" si="33"/>
        <v>2.1747999999206513E-2</v>
      </c>
      <c r="Q343" s="29">
        <f t="shared" ca="1" si="34"/>
        <v>0.13357977246214536</v>
      </c>
      <c r="R343" s="29"/>
      <c r="S343" s="83">
        <f t="shared" si="35"/>
        <v>20328.885999999999</v>
      </c>
    </row>
    <row r="344" spans="1:19" x14ac:dyDescent="0.2">
      <c r="A344" s="26" t="s">
        <v>104</v>
      </c>
      <c r="B344" s="27" t="s">
        <v>52</v>
      </c>
      <c r="C344" s="26">
        <v>35376.534</v>
      </c>
      <c r="D344" s="2"/>
      <c r="E344" s="29">
        <f t="shared" si="30"/>
        <v>-7334.9756138532066</v>
      </c>
      <c r="F344" s="29">
        <f t="shared" si="31"/>
        <v>-7335</v>
      </c>
      <c r="G344" s="29">
        <f t="shared" si="32"/>
        <v>2.3692000002483837E-2</v>
      </c>
      <c r="H344" s="29"/>
      <c r="I344" s="29"/>
      <c r="J344" s="29"/>
      <c r="K344" s="29"/>
      <c r="L344" s="29"/>
      <c r="N344" s="29"/>
      <c r="O344" s="29"/>
      <c r="P344" s="29">
        <f t="shared" si="33"/>
        <v>2.3692000002483837E-2</v>
      </c>
      <c r="Q344" s="29">
        <f t="shared" ca="1" si="34"/>
        <v>0.13328636306092845</v>
      </c>
      <c r="R344" s="29"/>
      <c r="S344" s="83">
        <f t="shared" si="35"/>
        <v>20358.034</v>
      </c>
    </row>
    <row r="345" spans="1:19" x14ac:dyDescent="0.2">
      <c r="A345" s="26" t="s">
        <v>105</v>
      </c>
      <c r="B345" s="27" t="s">
        <v>52</v>
      </c>
      <c r="C345" s="26">
        <v>35377.5</v>
      </c>
      <c r="D345" s="2"/>
      <c r="E345" s="29">
        <f t="shared" si="30"/>
        <v>-7333.9813112278352</v>
      </c>
      <c r="F345" s="29">
        <f t="shared" si="31"/>
        <v>-7334</v>
      </c>
      <c r="G345" s="29">
        <f t="shared" si="32"/>
        <v>1.8156800004362594E-2</v>
      </c>
      <c r="H345" s="29"/>
      <c r="I345" s="29"/>
      <c r="J345" s="29"/>
      <c r="K345" s="29"/>
      <c r="L345" s="29"/>
      <c r="N345" s="29"/>
      <c r="O345" s="29"/>
      <c r="P345" s="29">
        <f t="shared" si="33"/>
        <v>1.8156800004362594E-2</v>
      </c>
      <c r="Q345" s="29">
        <f t="shared" ca="1" si="34"/>
        <v>0.13327658274755455</v>
      </c>
      <c r="R345" s="29"/>
      <c r="S345" s="83">
        <f t="shared" si="35"/>
        <v>20359</v>
      </c>
    </row>
    <row r="346" spans="1:19" x14ac:dyDescent="0.2">
      <c r="A346" s="26" t="s">
        <v>60</v>
      </c>
      <c r="B346" s="27" t="s">
        <v>52</v>
      </c>
      <c r="C346" s="26">
        <v>35378.472000000002</v>
      </c>
      <c r="D346" s="2"/>
      <c r="E346" s="29">
        <f t="shared" si="30"/>
        <v>-7332.9808328097588</v>
      </c>
      <c r="F346" s="29">
        <f t="shared" si="31"/>
        <v>-7333</v>
      </c>
      <c r="G346" s="29">
        <f t="shared" si="32"/>
        <v>1.8621600007463712E-2</v>
      </c>
      <c r="H346" s="29"/>
      <c r="I346" s="29"/>
      <c r="J346" s="29"/>
      <c r="K346" s="29"/>
      <c r="L346" s="29"/>
      <c r="N346" s="29"/>
      <c r="O346" s="29"/>
      <c r="P346" s="29">
        <f t="shared" si="33"/>
        <v>1.8621600007463712E-2</v>
      </c>
      <c r="Q346" s="29">
        <f t="shared" ca="1" si="34"/>
        <v>0.13326680243418065</v>
      </c>
      <c r="R346" s="29"/>
      <c r="S346" s="83">
        <f t="shared" si="35"/>
        <v>20359.972000000002</v>
      </c>
    </row>
    <row r="347" spans="1:19" x14ac:dyDescent="0.2">
      <c r="A347" s="26" t="s">
        <v>100</v>
      </c>
      <c r="B347" s="27" t="s">
        <v>52</v>
      </c>
      <c r="C347" s="26">
        <v>35379.449000000001</v>
      </c>
      <c r="D347" s="2"/>
      <c r="E347" s="29">
        <f t="shared" si="30"/>
        <v>-7331.9752078977654</v>
      </c>
      <c r="F347" s="29">
        <f t="shared" si="31"/>
        <v>-7332</v>
      </c>
      <c r="G347" s="29">
        <f t="shared" si="32"/>
        <v>2.4086400000669528E-2</v>
      </c>
      <c r="H347" s="29"/>
      <c r="I347" s="29"/>
      <c r="J347" s="29"/>
      <c r="K347" s="29"/>
      <c r="L347" s="29"/>
      <c r="N347" s="29"/>
      <c r="O347" s="29"/>
      <c r="P347" s="29">
        <f t="shared" si="33"/>
        <v>2.4086400000669528E-2</v>
      </c>
      <c r="Q347" s="29">
        <f t="shared" ca="1" si="34"/>
        <v>0.13325702212080676</v>
      </c>
      <c r="R347" s="29"/>
      <c r="S347" s="83">
        <f t="shared" si="35"/>
        <v>20360.949000000001</v>
      </c>
    </row>
    <row r="348" spans="1:19" x14ac:dyDescent="0.2">
      <c r="A348" s="26" t="s">
        <v>100</v>
      </c>
      <c r="B348" s="27" t="s">
        <v>52</v>
      </c>
      <c r="C348" s="26">
        <v>35379.451999999997</v>
      </c>
      <c r="D348" s="2"/>
      <c r="E348" s="29">
        <f t="shared" si="30"/>
        <v>-7331.9721200014164</v>
      </c>
      <c r="F348" s="29">
        <f t="shared" si="31"/>
        <v>-7332</v>
      </c>
      <c r="G348" s="29">
        <f t="shared" si="32"/>
        <v>2.7086399997642729E-2</v>
      </c>
      <c r="H348" s="29"/>
      <c r="I348" s="29"/>
      <c r="J348" s="29"/>
      <c r="K348" s="29"/>
      <c r="L348" s="29"/>
      <c r="N348" s="29"/>
      <c r="O348" s="29"/>
      <c r="P348" s="29">
        <f t="shared" si="33"/>
        <v>2.7086399997642729E-2</v>
      </c>
      <c r="Q348" s="29">
        <f t="shared" ca="1" si="34"/>
        <v>0.13325702212080676</v>
      </c>
      <c r="R348" s="29"/>
      <c r="S348" s="83">
        <f t="shared" si="35"/>
        <v>20360.951999999997</v>
      </c>
    </row>
    <row r="349" spans="1:19" x14ac:dyDescent="0.2">
      <c r="A349" s="26" t="s">
        <v>100</v>
      </c>
      <c r="B349" s="27" t="s">
        <v>52</v>
      </c>
      <c r="C349" s="26">
        <v>35380.415000000001</v>
      </c>
      <c r="D349" s="2"/>
      <c r="E349" s="29">
        <f t="shared" si="30"/>
        <v>-7330.980905272394</v>
      </c>
      <c r="F349" s="29">
        <f t="shared" si="31"/>
        <v>-7331</v>
      </c>
      <c r="G349" s="29">
        <f t="shared" si="32"/>
        <v>1.8551200002548285E-2</v>
      </c>
      <c r="H349" s="29"/>
      <c r="I349" s="29"/>
      <c r="J349" s="29"/>
      <c r="K349" s="29"/>
      <c r="L349" s="29"/>
      <c r="N349" s="29"/>
      <c r="O349" s="29"/>
      <c r="P349" s="29">
        <f t="shared" si="33"/>
        <v>1.8551200002548285E-2</v>
      </c>
      <c r="Q349" s="29">
        <f t="shared" ca="1" si="34"/>
        <v>0.13324724180743286</v>
      </c>
      <c r="R349" s="29"/>
      <c r="S349" s="83">
        <f t="shared" si="35"/>
        <v>20361.915000000001</v>
      </c>
    </row>
    <row r="350" spans="1:19" x14ac:dyDescent="0.2">
      <c r="A350" s="26" t="s">
        <v>100</v>
      </c>
      <c r="B350" s="27" t="s">
        <v>52</v>
      </c>
      <c r="C350" s="26">
        <v>35380.421999999999</v>
      </c>
      <c r="D350" s="2"/>
      <c r="E350" s="29">
        <f t="shared" si="30"/>
        <v>-7330.9737001809081</v>
      </c>
      <c r="F350" s="29">
        <f t="shared" si="31"/>
        <v>-7331</v>
      </c>
      <c r="G350" s="29">
        <f t="shared" si="32"/>
        <v>2.5551200000336394E-2</v>
      </c>
      <c r="H350" s="29"/>
      <c r="I350" s="29"/>
      <c r="J350" s="29"/>
      <c r="K350" s="29"/>
      <c r="L350" s="29"/>
      <c r="N350" s="29"/>
      <c r="O350" s="29"/>
      <c r="P350" s="29">
        <f t="shared" si="33"/>
        <v>2.5551200000336394E-2</v>
      </c>
      <c r="Q350" s="29">
        <f t="shared" ca="1" si="34"/>
        <v>0.13324724180743286</v>
      </c>
      <c r="R350" s="29"/>
      <c r="S350" s="83">
        <f t="shared" si="35"/>
        <v>20361.921999999999</v>
      </c>
    </row>
    <row r="351" spans="1:19" x14ac:dyDescent="0.2">
      <c r="A351" s="26" t="s">
        <v>60</v>
      </c>
      <c r="B351" s="27" t="s">
        <v>52</v>
      </c>
      <c r="C351" s="26">
        <v>35387.218999999997</v>
      </c>
      <c r="D351" s="2"/>
      <c r="E351" s="29">
        <f t="shared" si="30"/>
        <v>-7323.9775563458743</v>
      </c>
      <c r="F351" s="29">
        <f t="shared" si="31"/>
        <v>-7324</v>
      </c>
      <c r="G351" s="29">
        <f t="shared" si="32"/>
        <v>2.1804800002428237E-2</v>
      </c>
      <c r="H351" s="29"/>
      <c r="I351" s="29"/>
      <c r="J351" s="29"/>
      <c r="K351" s="29"/>
      <c r="L351" s="29"/>
      <c r="N351" s="29"/>
      <c r="O351" s="29"/>
      <c r="P351" s="29">
        <f t="shared" si="33"/>
        <v>2.1804800002428237E-2</v>
      </c>
      <c r="Q351" s="29">
        <f t="shared" ca="1" si="34"/>
        <v>0.13317877961381558</v>
      </c>
      <c r="R351" s="29"/>
      <c r="S351" s="83">
        <f t="shared" si="35"/>
        <v>20368.718999999997</v>
      </c>
    </row>
    <row r="352" spans="1:19" x14ac:dyDescent="0.2">
      <c r="A352" s="26" t="s">
        <v>60</v>
      </c>
      <c r="B352" s="27" t="s">
        <v>52</v>
      </c>
      <c r="C352" s="26">
        <v>35421.222999999998</v>
      </c>
      <c r="D352" s="2"/>
      <c r="E352" s="29">
        <f t="shared" si="30"/>
        <v>-7288.9772804937993</v>
      </c>
      <c r="F352" s="29">
        <f t="shared" si="31"/>
        <v>-7289</v>
      </c>
      <c r="G352" s="29">
        <f t="shared" si="32"/>
        <v>2.2072799998568371E-2</v>
      </c>
      <c r="H352" s="29"/>
      <c r="I352" s="29"/>
      <c r="J352" s="29"/>
      <c r="K352" s="29"/>
      <c r="L352" s="29"/>
      <c r="N352" s="29"/>
      <c r="O352" s="29"/>
      <c r="P352" s="29">
        <f t="shared" si="33"/>
        <v>2.2072799998568371E-2</v>
      </c>
      <c r="Q352" s="29">
        <f t="shared" ca="1" si="34"/>
        <v>0.13283646864572921</v>
      </c>
      <c r="R352" s="29"/>
      <c r="S352" s="83">
        <f t="shared" si="35"/>
        <v>20402.722999999998</v>
      </c>
    </row>
    <row r="353" spans="1:19" x14ac:dyDescent="0.2">
      <c r="A353" s="26" t="s">
        <v>60</v>
      </c>
      <c r="B353" s="27" t="s">
        <v>52</v>
      </c>
      <c r="C353" s="26">
        <v>35451.341</v>
      </c>
      <c r="D353" s="2"/>
      <c r="E353" s="29">
        <f t="shared" si="30"/>
        <v>-7257.9768597164539</v>
      </c>
      <c r="F353" s="29">
        <f t="shared" si="31"/>
        <v>-7258</v>
      </c>
      <c r="G353" s="29">
        <f t="shared" si="32"/>
        <v>2.2481600004539359E-2</v>
      </c>
      <c r="H353" s="29"/>
      <c r="I353" s="29"/>
      <c r="J353" s="29"/>
      <c r="K353" s="29"/>
      <c r="L353" s="29"/>
      <c r="N353" s="29"/>
      <c r="O353" s="29"/>
      <c r="P353" s="29">
        <f t="shared" si="33"/>
        <v>2.2481600004539359E-2</v>
      </c>
      <c r="Q353" s="29">
        <f t="shared" ca="1" si="34"/>
        <v>0.13253327893113842</v>
      </c>
      <c r="R353" s="29"/>
      <c r="S353" s="83">
        <f t="shared" si="35"/>
        <v>20432.841</v>
      </c>
    </row>
    <row r="354" spans="1:19" x14ac:dyDescent="0.2">
      <c r="A354" s="26" t="s">
        <v>91</v>
      </c>
      <c r="B354" s="27" t="s">
        <v>52</v>
      </c>
      <c r="C354" s="26">
        <v>35451.341999999997</v>
      </c>
      <c r="D354" s="2"/>
      <c r="E354" s="29">
        <f t="shared" si="30"/>
        <v>-7257.9758304176739</v>
      </c>
      <c r="F354" s="29">
        <f t="shared" si="31"/>
        <v>-7258</v>
      </c>
      <c r="G354" s="29">
        <f t="shared" si="32"/>
        <v>2.3481600001105107E-2</v>
      </c>
      <c r="H354" s="29"/>
      <c r="I354" s="29"/>
      <c r="J354" s="29"/>
      <c r="K354" s="29"/>
      <c r="L354" s="29"/>
      <c r="N354" s="29"/>
      <c r="O354" s="29"/>
      <c r="P354" s="29">
        <f t="shared" si="33"/>
        <v>2.3481600001105107E-2</v>
      </c>
      <c r="Q354" s="29">
        <f t="shared" ca="1" si="34"/>
        <v>0.13253327893113842</v>
      </c>
      <c r="R354" s="29"/>
      <c r="S354" s="83">
        <f t="shared" si="35"/>
        <v>20432.841999999997</v>
      </c>
    </row>
    <row r="355" spans="1:19" x14ac:dyDescent="0.2">
      <c r="A355" s="26" t="s">
        <v>105</v>
      </c>
      <c r="B355" s="27" t="s">
        <v>52</v>
      </c>
      <c r="C355" s="26">
        <v>35451.345000000001</v>
      </c>
      <c r="D355" s="2"/>
      <c r="E355" s="29">
        <f t="shared" si="30"/>
        <v>-7257.9727425213168</v>
      </c>
      <c r="F355" s="29">
        <f t="shared" si="31"/>
        <v>-7258</v>
      </c>
      <c r="G355" s="29">
        <f t="shared" si="32"/>
        <v>2.6481600005354267E-2</v>
      </c>
      <c r="H355" s="29"/>
      <c r="I355" s="29"/>
      <c r="J355" s="29"/>
      <c r="K355" s="29"/>
      <c r="L355" s="29"/>
      <c r="N355" s="29"/>
      <c r="O355" s="29"/>
      <c r="P355" s="29">
        <f t="shared" si="33"/>
        <v>2.6481600005354267E-2</v>
      </c>
      <c r="Q355" s="29">
        <f t="shared" ca="1" si="34"/>
        <v>0.13253327893113842</v>
      </c>
      <c r="R355" s="29"/>
      <c r="S355" s="83">
        <f t="shared" si="35"/>
        <v>20432.845000000001</v>
      </c>
    </row>
    <row r="356" spans="1:19" x14ac:dyDescent="0.2">
      <c r="A356" s="26" t="s">
        <v>60</v>
      </c>
      <c r="B356" s="27" t="s">
        <v>52</v>
      </c>
      <c r="C356" s="26">
        <v>35454.256000000001</v>
      </c>
      <c r="D356" s="2"/>
      <c r="E356" s="29">
        <f t="shared" si="30"/>
        <v>-7254.9764537610126</v>
      </c>
      <c r="F356" s="29">
        <f t="shared" si="31"/>
        <v>-7255</v>
      </c>
      <c r="G356" s="29">
        <f t="shared" si="32"/>
        <v>2.287600000272505E-2</v>
      </c>
      <c r="H356" s="29"/>
      <c r="I356" s="29"/>
      <c r="J356" s="29"/>
      <c r="K356" s="29"/>
      <c r="L356" s="29"/>
      <c r="N356" s="29"/>
      <c r="O356" s="29"/>
      <c r="P356" s="29">
        <f t="shared" si="33"/>
        <v>2.287600000272505E-2</v>
      </c>
      <c r="Q356" s="29">
        <f t="shared" ca="1" si="34"/>
        <v>0.13250393799101673</v>
      </c>
      <c r="R356" s="29"/>
      <c r="S356" s="83">
        <f t="shared" si="35"/>
        <v>20435.756000000001</v>
      </c>
    </row>
    <row r="357" spans="1:19" x14ac:dyDescent="0.2">
      <c r="A357" s="26" t="s">
        <v>60</v>
      </c>
      <c r="B357" s="27" t="s">
        <v>52</v>
      </c>
      <c r="C357" s="26">
        <v>35455.226999999999</v>
      </c>
      <c r="D357" s="2"/>
      <c r="E357" s="29">
        <f t="shared" si="30"/>
        <v>-7253.9770046417243</v>
      </c>
      <c r="F357" s="29">
        <f t="shared" si="31"/>
        <v>-7254</v>
      </c>
      <c r="G357" s="29">
        <f t="shared" si="32"/>
        <v>2.2340800001984462E-2</v>
      </c>
      <c r="H357" s="29"/>
      <c r="I357" s="29"/>
      <c r="J357" s="29"/>
      <c r="K357" s="29"/>
      <c r="L357" s="29"/>
      <c r="N357" s="29"/>
      <c r="O357" s="29"/>
      <c r="P357" s="29">
        <f t="shared" si="33"/>
        <v>2.2340800001984462E-2</v>
      </c>
      <c r="Q357" s="29">
        <f t="shared" ca="1" si="34"/>
        <v>0.13249415767764283</v>
      </c>
      <c r="R357" s="29"/>
      <c r="S357" s="83">
        <f t="shared" si="35"/>
        <v>20436.726999999999</v>
      </c>
    </row>
    <row r="358" spans="1:19" x14ac:dyDescent="0.2">
      <c r="A358" s="26" t="s">
        <v>105</v>
      </c>
      <c r="B358" s="27" t="s">
        <v>52</v>
      </c>
      <c r="C358" s="26">
        <v>35455.233999999997</v>
      </c>
      <c r="D358" s="2"/>
      <c r="E358" s="29">
        <f t="shared" si="30"/>
        <v>-7253.9697995502383</v>
      </c>
      <c r="F358" s="29">
        <f t="shared" si="31"/>
        <v>-7254</v>
      </c>
      <c r="G358" s="29">
        <f t="shared" si="32"/>
        <v>2.9340799999772571E-2</v>
      </c>
      <c r="H358" s="29"/>
      <c r="I358" s="29"/>
      <c r="J358" s="29"/>
      <c r="K358" s="29"/>
      <c r="L358" s="29"/>
      <c r="N358" s="29"/>
      <c r="O358" s="29"/>
      <c r="P358" s="29">
        <f t="shared" si="33"/>
        <v>2.9340799999772571E-2</v>
      </c>
      <c r="Q358" s="29">
        <f t="shared" ca="1" si="34"/>
        <v>0.13249415767764283</v>
      </c>
      <c r="R358" s="29"/>
      <c r="S358" s="83">
        <f t="shared" si="35"/>
        <v>20436.733999999997</v>
      </c>
    </row>
    <row r="359" spans="1:19" x14ac:dyDescent="0.2">
      <c r="A359" s="26" t="s">
        <v>105</v>
      </c>
      <c r="B359" s="27" t="s">
        <v>52</v>
      </c>
      <c r="C359" s="26">
        <v>35456.203000000001</v>
      </c>
      <c r="D359" s="2"/>
      <c r="E359" s="29">
        <f t="shared" si="30"/>
        <v>-7252.9724090285108</v>
      </c>
      <c r="F359" s="29">
        <f t="shared" si="31"/>
        <v>-7253</v>
      </c>
      <c r="G359" s="29">
        <f t="shared" si="32"/>
        <v>2.6805600005900487E-2</v>
      </c>
      <c r="H359" s="29"/>
      <c r="I359" s="29"/>
      <c r="J359" s="29"/>
      <c r="K359" s="29"/>
      <c r="L359" s="29"/>
      <c r="N359" s="29"/>
      <c r="O359" s="29"/>
      <c r="P359" s="29">
        <f t="shared" si="33"/>
        <v>2.6805600005900487E-2</v>
      </c>
      <c r="Q359" s="29">
        <f t="shared" ca="1" si="34"/>
        <v>0.13248437736426893</v>
      </c>
      <c r="R359" s="29"/>
      <c r="S359" s="83">
        <f t="shared" si="35"/>
        <v>20437.703000000001</v>
      </c>
    </row>
    <row r="360" spans="1:19" x14ac:dyDescent="0.2">
      <c r="A360" s="26" t="s">
        <v>91</v>
      </c>
      <c r="B360" s="27" t="s">
        <v>52</v>
      </c>
      <c r="C360" s="26">
        <v>35481.461300000003</v>
      </c>
      <c r="D360" s="2"/>
      <c r="E360" s="29">
        <f t="shared" si="30"/>
        <v>-7226.9740715519056</v>
      </c>
      <c r="F360" s="29">
        <f t="shared" si="31"/>
        <v>-7227</v>
      </c>
      <c r="G360" s="29">
        <f t="shared" si="32"/>
        <v>2.5190400003339164E-2</v>
      </c>
      <c r="H360" s="29"/>
      <c r="I360" s="29"/>
      <c r="J360" s="29"/>
      <c r="K360" s="29"/>
      <c r="L360" s="29"/>
      <c r="N360" s="29"/>
      <c r="O360" s="29"/>
      <c r="P360" s="29">
        <f t="shared" si="33"/>
        <v>2.5190400003339164E-2</v>
      </c>
      <c r="Q360" s="29">
        <f t="shared" ca="1" si="34"/>
        <v>0.13223008921654761</v>
      </c>
      <c r="R360" s="29"/>
      <c r="S360" s="83">
        <f t="shared" si="35"/>
        <v>20462.961300000003</v>
      </c>
    </row>
    <row r="361" spans="1:19" x14ac:dyDescent="0.2">
      <c r="A361" s="26" t="s">
        <v>91</v>
      </c>
      <c r="B361" s="27" t="s">
        <v>52</v>
      </c>
      <c r="C361" s="26">
        <v>35489.233500000002</v>
      </c>
      <c r="D361" s="2"/>
      <c r="E361" s="29">
        <f t="shared" si="30"/>
        <v>-7218.9741555426872</v>
      </c>
      <c r="F361" s="29">
        <f t="shared" si="31"/>
        <v>-7219</v>
      </c>
      <c r="G361" s="29">
        <f t="shared" si="32"/>
        <v>2.510880000772886E-2</v>
      </c>
      <c r="H361" s="29"/>
      <c r="I361" s="29"/>
      <c r="J361" s="29"/>
      <c r="K361" s="29"/>
      <c r="L361" s="29"/>
      <c r="N361" s="29"/>
      <c r="O361" s="29"/>
      <c r="P361" s="29">
        <f t="shared" si="33"/>
        <v>2.510880000772886E-2</v>
      </c>
      <c r="Q361" s="29">
        <f t="shared" ca="1" si="34"/>
        <v>0.13215184670955643</v>
      </c>
      <c r="R361" s="29"/>
      <c r="S361" s="83">
        <f t="shared" si="35"/>
        <v>20470.733500000002</v>
      </c>
    </row>
    <row r="362" spans="1:19" x14ac:dyDescent="0.2">
      <c r="A362" s="26" t="s">
        <v>60</v>
      </c>
      <c r="B362" s="27" t="s">
        <v>52</v>
      </c>
      <c r="C362" s="26">
        <v>35490.201000000001</v>
      </c>
      <c r="D362" s="2"/>
      <c r="E362" s="29">
        <f t="shared" si="30"/>
        <v>-7217.9783089691409</v>
      </c>
      <c r="F362" s="29">
        <f t="shared" si="31"/>
        <v>-7218</v>
      </c>
      <c r="G362" s="29">
        <f t="shared" si="32"/>
        <v>2.107360000081826E-2</v>
      </c>
      <c r="H362" s="29"/>
      <c r="I362" s="29"/>
      <c r="J362" s="29"/>
      <c r="K362" s="29"/>
      <c r="L362" s="29"/>
      <c r="N362" s="29"/>
      <c r="O362" s="29"/>
      <c r="P362" s="29">
        <f t="shared" si="33"/>
        <v>2.107360000081826E-2</v>
      </c>
      <c r="Q362" s="29">
        <f t="shared" ca="1" si="34"/>
        <v>0.13214206639618253</v>
      </c>
      <c r="R362" s="29"/>
      <c r="S362" s="83">
        <f t="shared" si="35"/>
        <v>20471.701000000001</v>
      </c>
    </row>
    <row r="363" spans="1:19" x14ac:dyDescent="0.2">
      <c r="A363" s="26" t="s">
        <v>91</v>
      </c>
      <c r="B363" s="27" t="s">
        <v>52</v>
      </c>
      <c r="C363" s="26">
        <v>35490.204100000003</v>
      </c>
      <c r="D363" s="2"/>
      <c r="E363" s="29">
        <f t="shared" si="30"/>
        <v>-7217.9751181429092</v>
      </c>
      <c r="F363" s="29">
        <f t="shared" si="31"/>
        <v>-7218</v>
      </c>
      <c r="G363" s="29">
        <f t="shared" si="32"/>
        <v>2.4173600002541207E-2</v>
      </c>
      <c r="H363" s="29"/>
      <c r="I363" s="29"/>
      <c r="J363" s="29"/>
      <c r="K363" s="29"/>
      <c r="L363" s="29"/>
      <c r="N363" s="29"/>
      <c r="O363" s="29"/>
      <c r="P363" s="29">
        <f t="shared" si="33"/>
        <v>2.4173600002541207E-2</v>
      </c>
      <c r="Q363" s="29">
        <f t="shared" ca="1" si="34"/>
        <v>0.13214206639618253</v>
      </c>
      <c r="R363" s="29"/>
      <c r="S363" s="83">
        <f t="shared" si="35"/>
        <v>20471.704100000003</v>
      </c>
    </row>
    <row r="364" spans="1:19" x14ac:dyDescent="0.2">
      <c r="A364" s="26" t="s">
        <v>60</v>
      </c>
      <c r="B364" s="27" t="s">
        <v>52</v>
      </c>
      <c r="C364" s="26">
        <v>35491.173999999999</v>
      </c>
      <c r="D364" s="2"/>
      <c r="E364" s="29">
        <f t="shared" si="30"/>
        <v>-7216.9768012522845</v>
      </c>
      <c r="F364" s="29">
        <f t="shared" si="31"/>
        <v>-7217</v>
      </c>
      <c r="G364" s="29">
        <f t="shared" si="32"/>
        <v>2.2538400000485126E-2</v>
      </c>
      <c r="H364" s="29"/>
      <c r="I364" s="29"/>
      <c r="J364" s="29"/>
      <c r="K364" s="29"/>
      <c r="L364" s="29"/>
      <c r="N364" s="29"/>
      <c r="O364" s="29"/>
      <c r="P364" s="29">
        <f t="shared" si="33"/>
        <v>2.2538400000485126E-2</v>
      </c>
      <c r="Q364" s="29">
        <f t="shared" ca="1" si="34"/>
        <v>0.13213228608280864</v>
      </c>
      <c r="R364" s="29"/>
      <c r="S364" s="83">
        <f t="shared" si="35"/>
        <v>20472.673999999999</v>
      </c>
    </row>
    <row r="365" spans="1:19" x14ac:dyDescent="0.2">
      <c r="A365" s="26" t="s">
        <v>106</v>
      </c>
      <c r="B365" s="27" t="s">
        <v>52</v>
      </c>
      <c r="C365" s="26">
        <v>35687.422599999998</v>
      </c>
      <c r="D365" s="2"/>
      <c r="E365" s="29">
        <f t="shared" si="30"/>
        <v>-7014.9783559051684</v>
      </c>
      <c r="F365" s="29">
        <f t="shared" si="31"/>
        <v>-7015</v>
      </c>
      <c r="G365" s="29">
        <f t="shared" si="32"/>
        <v>2.1028000002843328E-2</v>
      </c>
      <c r="H365" s="29"/>
      <c r="I365" s="29"/>
      <c r="J365" s="29"/>
      <c r="K365" s="29"/>
      <c r="L365" s="29"/>
      <c r="N365" s="29"/>
      <c r="O365" s="29"/>
      <c r="P365" s="29">
        <f t="shared" si="33"/>
        <v>2.1028000002843328E-2</v>
      </c>
      <c r="Q365" s="29">
        <f t="shared" ca="1" si="34"/>
        <v>0.13015666278128146</v>
      </c>
      <c r="R365" s="29"/>
      <c r="S365" s="83">
        <f t="shared" si="35"/>
        <v>20668.922599999998</v>
      </c>
    </row>
    <row r="366" spans="1:19" x14ac:dyDescent="0.2">
      <c r="A366" s="26" t="s">
        <v>102</v>
      </c>
      <c r="B366" s="27" t="s">
        <v>52</v>
      </c>
      <c r="C366" s="26">
        <v>35719.480799999998</v>
      </c>
      <c r="D366" s="2"/>
      <c r="E366" s="29">
        <f t="shared" si="30"/>
        <v>-6981.9808896270561</v>
      </c>
      <c r="F366" s="29">
        <f t="shared" si="31"/>
        <v>-6982</v>
      </c>
      <c r="G366" s="29">
        <f t="shared" si="32"/>
        <v>1.8566400001873262E-2</v>
      </c>
      <c r="H366" s="29"/>
      <c r="I366" s="29"/>
      <c r="J366" s="29"/>
      <c r="K366" s="29"/>
      <c r="L366" s="29"/>
      <c r="N366" s="29"/>
      <c r="O366" s="29"/>
      <c r="P366" s="29">
        <f t="shared" si="33"/>
        <v>1.8566400001873262E-2</v>
      </c>
      <c r="Q366" s="29">
        <f t="shared" ca="1" si="34"/>
        <v>0.12983391243994288</v>
      </c>
      <c r="R366" s="29"/>
      <c r="S366" s="83">
        <f t="shared" si="35"/>
        <v>20700.980799999998</v>
      </c>
    </row>
    <row r="367" spans="1:19" x14ac:dyDescent="0.2">
      <c r="A367" s="26" t="s">
        <v>106</v>
      </c>
      <c r="B367" s="27" t="s">
        <v>52</v>
      </c>
      <c r="C367" s="26">
        <v>35719.483</v>
      </c>
      <c r="D367" s="2"/>
      <c r="E367" s="29">
        <f t="shared" si="30"/>
        <v>-6981.9786251697287</v>
      </c>
      <c r="F367" s="29">
        <f t="shared" si="31"/>
        <v>-6982</v>
      </c>
      <c r="G367" s="29">
        <f t="shared" si="32"/>
        <v>2.0766400004504248E-2</v>
      </c>
      <c r="H367" s="29"/>
      <c r="I367" s="29"/>
      <c r="J367" s="29"/>
      <c r="K367" s="29"/>
      <c r="L367" s="29"/>
      <c r="N367" s="29"/>
      <c r="O367" s="29"/>
      <c r="P367" s="29">
        <f t="shared" si="33"/>
        <v>2.0766400004504248E-2</v>
      </c>
      <c r="Q367" s="29">
        <f t="shared" ca="1" si="34"/>
        <v>0.12983391243994288</v>
      </c>
      <c r="R367" s="29"/>
      <c r="S367" s="83">
        <f t="shared" si="35"/>
        <v>20700.983</v>
      </c>
    </row>
    <row r="368" spans="1:19" x14ac:dyDescent="0.2">
      <c r="A368" s="26" t="s">
        <v>106</v>
      </c>
      <c r="B368" s="27" t="s">
        <v>52</v>
      </c>
      <c r="C368" s="26">
        <v>35721.424700000003</v>
      </c>
      <c r="D368" s="2"/>
      <c r="E368" s="29">
        <f t="shared" si="30"/>
        <v>-6979.9800357207787</v>
      </c>
      <c r="F368" s="29">
        <f t="shared" si="31"/>
        <v>-6980</v>
      </c>
      <c r="G368" s="29">
        <f t="shared" si="32"/>
        <v>1.9396000003325753E-2</v>
      </c>
      <c r="H368" s="29"/>
      <c r="I368" s="29"/>
      <c r="J368" s="29"/>
      <c r="K368" s="29"/>
      <c r="L368" s="29"/>
      <c r="N368" s="29"/>
      <c r="O368" s="29"/>
      <c r="P368" s="29">
        <f t="shared" si="33"/>
        <v>1.9396000003325753E-2</v>
      </c>
      <c r="Q368" s="29">
        <f t="shared" ca="1" si="34"/>
        <v>0.12981435181319509</v>
      </c>
      <c r="R368" s="29"/>
      <c r="S368" s="83">
        <f t="shared" si="35"/>
        <v>20702.924700000003</v>
      </c>
    </row>
    <row r="369" spans="1:19" x14ac:dyDescent="0.2">
      <c r="A369" s="26" t="s">
        <v>107</v>
      </c>
      <c r="B369" s="27" t="s">
        <v>52</v>
      </c>
      <c r="C369" s="26">
        <v>35721.427199999998</v>
      </c>
      <c r="D369" s="2"/>
      <c r="E369" s="29">
        <f t="shared" si="30"/>
        <v>-6979.9774624738238</v>
      </c>
      <c r="F369" s="29">
        <f t="shared" si="31"/>
        <v>-6980</v>
      </c>
      <c r="G369" s="29">
        <f t="shared" si="32"/>
        <v>2.1895999998378102E-2</v>
      </c>
      <c r="H369" s="29"/>
      <c r="I369" s="29"/>
      <c r="J369" s="29"/>
      <c r="K369" s="29"/>
      <c r="L369" s="29"/>
      <c r="N369" s="29"/>
      <c r="O369" s="29"/>
      <c r="P369" s="29">
        <f t="shared" si="33"/>
        <v>2.1895999998378102E-2</v>
      </c>
      <c r="Q369" s="29">
        <f t="shared" ca="1" si="34"/>
        <v>0.12981435181319509</v>
      </c>
      <c r="R369" s="29"/>
      <c r="S369" s="83">
        <f t="shared" si="35"/>
        <v>20702.927199999998</v>
      </c>
    </row>
    <row r="370" spans="1:19" x14ac:dyDescent="0.2">
      <c r="A370" s="26" t="s">
        <v>108</v>
      </c>
      <c r="B370" s="27" t="s">
        <v>52</v>
      </c>
      <c r="C370" s="26">
        <v>35723.374000000003</v>
      </c>
      <c r="D370" s="2"/>
      <c r="E370" s="29">
        <f t="shared" si="30"/>
        <v>-6977.973623601074</v>
      </c>
      <c r="F370" s="29">
        <f t="shared" si="31"/>
        <v>-6978</v>
      </c>
      <c r="G370" s="29">
        <f t="shared" si="32"/>
        <v>2.5625600006605964E-2</v>
      </c>
      <c r="H370" s="29"/>
      <c r="I370" s="29"/>
      <c r="J370" s="29"/>
      <c r="K370" s="29"/>
      <c r="L370" s="29"/>
      <c r="N370" s="29"/>
      <c r="O370" s="29"/>
      <c r="P370" s="29">
        <f t="shared" si="33"/>
        <v>2.5625600006605964E-2</v>
      </c>
      <c r="Q370" s="29">
        <f t="shared" ca="1" si="34"/>
        <v>0.12979479118644729</v>
      </c>
      <c r="R370" s="29"/>
      <c r="S370" s="83">
        <f t="shared" si="35"/>
        <v>20704.874000000003</v>
      </c>
    </row>
    <row r="371" spans="1:19" x14ac:dyDescent="0.2">
      <c r="A371" s="26" t="s">
        <v>107</v>
      </c>
      <c r="B371" s="27" t="s">
        <v>52</v>
      </c>
      <c r="C371" s="26">
        <v>35726.2834</v>
      </c>
      <c r="D371" s="2"/>
      <c r="E371" s="29">
        <f t="shared" si="30"/>
        <v>-6974.9789817188275</v>
      </c>
      <c r="F371" s="29">
        <f t="shared" si="31"/>
        <v>-6975</v>
      </c>
      <c r="G371" s="29">
        <f t="shared" si="32"/>
        <v>2.0420000000740401E-2</v>
      </c>
      <c r="H371" s="29"/>
      <c r="I371" s="29"/>
      <c r="J371" s="29"/>
      <c r="K371" s="29"/>
      <c r="L371" s="29"/>
      <c r="N371" s="29"/>
      <c r="O371" s="29"/>
      <c r="P371" s="29">
        <f t="shared" si="33"/>
        <v>2.0420000000740401E-2</v>
      </c>
      <c r="Q371" s="29">
        <f t="shared" ca="1" si="34"/>
        <v>0.1297654502463256</v>
      </c>
      <c r="R371" s="29"/>
      <c r="S371" s="83">
        <f t="shared" si="35"/>
        <v>20707.7834</v>
      </c>
    </row>
    <row r="372" spans="1:19" x14ac:dyDescent="0.2">
      <c r="A372" s="26" t="s">
        <v>106</v>
      </c>
      <c r="B372" s="27" t="s">
        <v>52</v>
      </c>
      <c r="C372" s="26">
        <v>35726.284800000001</v>
      </c>
      <c r="D372" s="2"/>
      <c r="E372" s="29">
        <f t="shared" si="30"/>
        <v>-6974.9775407005282</v>
      </c>
      <c r="F372" s="29">
        <f t="shared" si="31"/>
        <v>-6975</v>
      </c>
      <c r="G372" s="29">
        <f t="shared" si="32"/>
        <v>2.1820000001753215E-2</v>
      </c>
      <c r="H372" s="29"/>
      <c r="I372" s="29"/>
      <c r="J372" s="29"/>
      <c r="K372" s="29"/>
      <c r="L372" s="29"/>
      <c r="N372" s="29"/>
      <c r="O372" s="29"/>
      <c r="P372" s="29">
        <f t="shared" si="33"/>
        <v>2.1820000001753215E-2</v>
      </c>
      <c r="Q372" s="29">
        <f t="shared" ca="1" si="34"/>
        <v>0.1297654502463256</v>
      </c>
      <c r="R372" s="29"/>
      <c r="S372" s="83">
        <f t="shared" si="35"/>
        <v>20707.784800000001</v>
      </c>
    </row>
    <row r="373" spans="1:19" x14ac:dyDescent="0.2">
      <c r="A373" s="26" t="s">
        <v>107</v>
      </c>
      <c r="B373" s="27" t="s">
        <v>52</v>
      </c>
      <c r="C373" s="26">
        <v>35758.346400000002</v>
      </c>
      <c r="D373" s="2"/>
      <c r="E373" s="29">
        <f t="shared" si="30"/>
        <v>-6941.9765748065483</v>
      </c>
      <c r="F373" s="29">
        <f t="shared" si="31"/>
        <v>-6942</v>
      </c>
      <c r="G373" s="29">
        <f t="shared" si="32"/>
        <v>2.2758400002203416E-2</v>
      </c>
      <c r="H373" s="29"/>
      <c r="I373" s="29"/>
      <c r="J373" s="29"/>
      <c r="K373" s="29"/>
      <c r="L373" s="29"/>
      <c r="N373" s="29"/>
      <c r="O373" s="29"/>
      <c r="P373" s="29">
        <f t="shared" si="33"/>
        <v>2.2758400002203416E-2</v>
      </c>
      <c r="Q373" s="29">
        <f t="shared" ca="1" si="34"/>
        <v>0.12944269990498702</v>
      </c>
      <c r="R373" s="29"/>
      <c r="S373" s="83">
        <f t="shared" si="35"/>
        <v>20739.846400000002</v>
      </c>
    </row>
    <row r="374" spans="1:19" x14ac:dyDescent="0.2">
      <c r="A374" s="26" t="s">
        <v>106</v>
      </c>
      <c r="B374" s="27" t="s">
        <v>52</v>
      </c>
      <c r="C374" s="26">
        <v>35758.348599999998</v>
      </c>
      <c r="D374" s="2"/>
      <c r="E374" s="29">
        <f t="shared" si="30"/>
        <v>-6941.9743103492283</v>
      </c>
      <c r="F374" s="29">
        <f t="shared" si="31"/>
        <v>-6942</v>
      </c>
      <c r="G374" s="29">
        <f t="shared" si="32"/>
        <v>2.4958399997558445E-2</v>
      </c>
      <c r="H374" s="29"/>
      <c r="I374" s="29"/>
      <c r="J374" s="29"/>
      <c r="K374" s="29"/>
      <c r="L374" s="29"/>
      <c r="N374" s="29"/>
      <c r="O374" s="29"/>
      <c r="P374" s="29">
        <f t="shared" si="33"/>
        <v>2.4958399997558445E-2</v>
      </c>
      <c r="Q374" s="29">
        <f t="shared" ca="1" si="34"/>
        <v>0.12944269990498702</v>
      </c>
      <c r="R374" s="29"/>
      <c r="S374" s="83">
        <f t="shared" si="35"/>
        <v>20739.848599999998</v>
      </c>
    </row>
    <row r="375" spans="1:19" x14ac:dyDescent="0.2">
      <c r="A375" s="26" t="s">
        <v>105</v>
      </c>
      <c r="B375" s="27" t="s">
        <v>52</v>
      </c>
      <c r="C375" s="26">
        <v>35759.32</v>
      </c>
      <c r="D375" s="2"/>
      <c r="E375" s="29">
        <f t="shared" si="30"/>
        <v>-6940.9744495104223</v>
      </c>
      <c r="F375" s="29">
        <f t="shared" si="31"/>
        <v>-6941</v>
      </c>
      <c r="G375" s="29">
        <f t="shared" si="32"/>
        <v>2.4823200001264922E-2</v>
      </c>
      <c r="H375" s="29"/>
      <c r="I375" s="29"/>
      <c r="J375" s="29"/>
      <c r="K375" s="29"/>
      <c r="L375" s="29"/>
      <c r="N375" s="29"/>
      <c r="O375" s="29"/>
      <c r="P375" s="29">
        <f t="shared" si="33"/>
        <v>2.4823200001264922E-2</v>
      </c>
      <c r="Q375" s="29">
        <f t="shared" ca="1" si="34"/>
        <v>0.12943291959161313</v>
      </c>
      <c r="R375" s="29"/>
      <c r="S375" s="83">
        <f t="shared" si="35"/>
        <v>20740.82</v>
      </c>
    </row>
    <row r="376" spans="1:19" x14ac:dyDescent="0.2">
      <c r="A376" s="26" t="s">
        <v>109</v>
      </c>
      <c r="B376" s="27" t="s">
        <v>52</v>
      </c>
      <c r="C376" s="26">
        <v>36099.358099999998</v>
      </c>
      <c r="D376" s="2"/>
      <c r="E376" s="29">
        <f t="shared" si="30"/>
        <v>-6590.9736466573722</v>
      </c>
      <c r="F376" s="29">
        <f t="shared" si="31"/>
        <v>-6591</v>
      </c>
      <c r="G376" s="29">
        <f t="shared" si="32"/>
        <v>2.5603200003388338E-2</v>
      </c>
      <c r="H376" s="29"/>
      <c r="I376" s="29"/>
      <c r="J376" s="29"/>
      <c r="K376" s="29"/>
      <c r="L376" s="29"/>
      <c r="N376" s="29"/>
      <c r="O376" s="29"/>
      <c r="P376" s="29">
        <f t="shared" si="33"/>
        <v>2.5603200003388338E-2</v>
      </c>
      <c r="Q376" s="29">
        <f t="shared" ca="1" si="34"/>
        <v>0.12600980991074923</v>
      </c>
      <c r="R376" s="29"/>
      <c r="S376" s="83">
        <f t="shared" si="35"/>
        <v>21080.858099999998</v>
      </c>
    </row>
    <row r="377" spans="1:19" x14ac:dyDescent="0.2">
      <c r="A377" s="26" t="s">
        <v>109</v>
      </c>
      <c r="B377" s="27" t="s">
        <v>52</v>
      </c>
      <c r="C377" s="26">
        <v>36100.327299999997</v>
      </c>
      <c r="D377" s="2"/>
      <c r="E377" s="29">
        <f t="shared" si="30"/>
        <v>-6589.9760502758936</v>
      </c>
      <c r="F377" s="29">
        <f t="shared" si="31"/>
        <v>-6590</v>
      </c>
      <c r="G377" s="29">
        <f t="shared" si="32"/>
        <v>2.3267999997187871E-2</v>
      </c>
      <c r="H377" s="29"/>
      <c r="I377" s="29"/>
      <c r="J377" s="29"/>
      <c r="K377" s="29"/>
      <c r="L377" s="29"/>
      <c r="N377" s="29"/>
      <c r="O377" s="29"/>
      <c r="P377" s="29">
        <f t="shared" si="33"/>
        <v>2.3267999997187871E-2</v>
      </c>
      <c r="Q377" s="29">
        <f t="shared" ca="1" si="34"/>
        <v>0.12600002959737533</v>
      </c>
      <c r="R377" s="29"/>
      <c r="S377" s="83">
        <f t="shared" si="35"/>
        <v>21081.827299999997</v>
      </c>
    </row>
    <row r="378" spans="1:19" x14ac:dyDescent="0.2">
      <c r="A378" s="26" t="s">
        <v>91</v>
      </c>
      <c r="B378" s="27" t="s">
        <v>52</v>
      </c>
      <c r="C378" s="26">
        <v>36103.245199999998</v>
      </c>
      <c r="D378" s="2"/>
      <c r="E378" s="29">
        <f t="shared" si="30"/>
        <v>-6586.972659353979</v>
      </c>
      <c r="F378" s="29">
        <f t="shared" si="31"/>
        <v>-6587</v>
      </c>
      <c r="G378" s="29">
        <f t="shared" si="32"/>
        <v>2.6562400002148934E-2</v>
      </c>
      <c r="H378" s="29"/>
      <c r="I378" s="29"/>
      <c r="J378" s="29"/>
      <c r="K378" s="29"/>
      <c r="L378" s="29"/>
      <c r="N378" s="29"/>
      <c r="O378" s="29"/>
      <c r="P378" s="29">
        <f t="shared" si="33"/>
        <v>2.6562400002148934E-2</v>
      </c>
      <c r="Q378" s="29">
        <f t="shared" ca="1" si="34"/>
        <v>0.12597068865725364</v>
      </c>
      <c r="R378" s="29"/>
      <c r="S378" s="83">
        <f t="shared" si="35"/>
        <v>21084.745199999998</v>
      </c>
    </row>
    <row r="379" spans="1:19" x14ac:dyDescent="0.2">
      <c r="A379" s="26" t="s">
        <v>110</v>
      </c>
      <c r="B379" s="27" t="s">
        <v>52</v>
      </c>
      <c r="C379" s="26">
        <v>36128.500999999997</v>
      </c>
      <c r="D379" s="2"/>
      <c r="E379" s="29">
        <f t="shared" si="30"/>
        <v>-6560.9768951243359</v>
      </c>
      <c r="F379" s="29">
        <f t="shared" si="31"/>
        <v>-6561</v>
      </c>
      <c r="G379" s="29">
        <f t="shared" si="32"/>
        <v>2.2447199997259304E-2</v>
      </c>
      <c r="H379" s="29"/>
      <c r="I379" s="29"/>
      <c r="J379" s="29"/>
      <c r="K379" s="29"/>
      <c r="L379" s="29"/>
      <c r="N379" s="29"/>
      <c r="O379" s="29"/>
      <c r="P379" s="29">
        <f t="shared" si="33"/>
        <v>2.2447199997259304E-2</v>
      </c>
      <c r="Q379" s="29">
        <f t="shared" ca="1" si="34"/>
        <v>0.12571640050953231</v>
      </c>
      <c r="R379" s="29"/>
      <c r="S379" s="83">
        <f t="shared" si="35"/>
        <v>21110.000999999997</v>
      </c>
    </row>
    <row r="380" spans="1:19" x14ac:dyDescent="0.2">
      <c r="A380" s="26" t="s">
        <v>100</v>
      </c>
      <c r="B380" s="27" t="s">
        <v>52</v>
      </c>
      <c r="C380" s="26">
        <v>36128.502</v>
      </c>
      <c r="D380" s="2"/>
      <c r="E380" s="29">
        <f t="shared" si="30"/>
        <v>-6560.9758658255478</v>
      </c>
      <c r="F380" s="29">
        <f t="shared" si="31"/>
        <v>-6561</v>
      </c>
      <c r="G380" s="29">
        <f t="shared" si="32"/>
        <v>2.344720000110101E-2</v>
      </c>
      <c r="H380" s="29"/>
      <c r="I380" s="29"/>
      <c r="J380" s="29"/>
      <c r="K380" s="29"/>
      <c r="L380" s="29"/>
      <c r="N380" s="29"/>
      <c r="O380" s="29"/>
      <c r="P380" s="29">
        <f t="shared" si="33"/>
        <v>2.344720000110101E-2</v>
      </c>
      <c r="Q380" s="29">
        <f t="shared" ca="1" si="34"/>
        <v>0.12571640050953231</v>
      </c>
      <c r="R380" s="29"/>
      <c r="S380" s="83">
        <f t="shared" si="35"/>
        <v>21110.002</v>
      </c>
    </row>
    <row r="381" spans="1:19" x14ac:dyDescent="0.2">
      <c r="A381" s="26" t="s">
        <v>100</v>
      </c>
      <c r="B381" s="27" t="s">
        <v>52</v>
      </c>
      <c r="C381" s="26">
        <v>36128.502</v>
      </c>
      <c r="D381" s="2"/>
      <c r="E381" s="29">
        <f t="shared" si="30"/>
        <v>-6560.9758658255478</v>
      </c>
      <c r="F381" s="29">
        <f t="shared" si="31"/>
        <v>-6561</v>
      </c>
      <c r="G381" s="29">
        <f t="shared" si="32"/>
        <v>2.344720000110101E-2</v>
      </c>
      <c r="H381" s="29"/>
      <c r="I381" s="29"/>
      <c r="J381" s="29"/>
      <c r="K381" s="29"/>
      <c r="L381" s="29"/>
      <c r="N381" s="29"/>
      <c r="O381" s="29"/>
      <c r="P381" s="29">
        <f t="shared" si="33"/>
        <v>2.344720000110101E-2</v>
      </c>
      <c r="Q381" s="29">
        <f t="shared" ca="1" si="34"/>
        <v>0.12571640050953231</v>
      </c>
      <c r="R381" s="29"/>
      <c r="S381" s="83">
        <f t="shared" si="35"/>
        <v>21110.002</v>
      </c>
    </row>
    <row r="382" spans="1:19" x14ac:dyDescent="0.2">
      <c r="A382" s="26" t="s">
        <v>100</v>
      </c>
      <c r="B382" s="27" t="s">
        <v>52</v>
      </c>
      <c r="C382" s="26">
        <v>36128.504000000001</v>
      </c>
      <c r="D382" s="2"/>
      <c r="E382" s="29">
        <f t="shared" si="30"/>
        <v>-6560.9738072279797</v>
      </c>
      <c r="F382" s="29">
        <f t="shared" si="31"/>
        <v>-6561</v>
      </c>
      <c r="G382" s="29">
        <f t="shared" si="32"/>
        <v>2.5447200001508463E-2</v>
      </c>
      <c r="H382" s="29"/>
      <c r="I382" s="29"/>
      <c r="J382" s="29"/>
      <c r="K382" s="29"/>
      <c r="L382" s="29"/>
      <c r="N382" s="29"/>
      <c r="O382" s="29"/>
      <c r="P382" s="29">
        <f t="shared" si="33"/>
        <v>2.5447200001508463E-2</v>
      </c>
      <c r="Q382" s="29">
        <f t="shared" ca="1" si="34"/>
        <v>0.12571640050953231</v>
      </c>
      <c r="R382" s="29"/>
      <c r="S382" s="83">
        <f t="shared" si="35"/>
        <v>21110.004000000001</v>
      </c>
    </row>
    <row r="383" spans="1:19" x14ac:dyDescent="0.2">
      <c r="A383" s="26" t="s">
        <v>111</v>
      </c>
      <c r="B383" s="27" t="s">
        <v>52</v>
      </c>
      <c r="C383" s="26">
        <v>36130.462</v>
      </c>
      <c r="D383" s="2"/>
      <c r="E383" s="29">
        <f t="shared" si="30"/>
        <v>-6558.9584402088549</v>
      </c>
      <c r="F383" s="29">
        <f t="shared" si="31"/>
        <v>-6559</v>
      </c>
      <c r="G383" s="29">
        <f t="shared" si="32"/>
        <v>4.0376800003286917E-2</v>
      </c>
      <c r="H383" s="29"/>
      <c r="I383" s="29"/>
      <c r="J383" s="29"/>
      <c r="K383" s="29"/>
      <c r="L383" s="29"/>
      <c r="N383" s="29"/>
      <c r="O383" s="29"/>
      <c r="P383" s="29">
        <f t="shared" si="33"/>
        <v>4.0376800003286917E-2</v>
      </c>
      <c r="Q383" s="29">
        <f t="shared" ca="1" si="34"/>
        <v>0.12569683988278452</v>
      </c>
      <c r="R383" s="29"/>
      <c r="S383" s="83">
        <f t="shared" si="35"/>
        <v>21111.962</v>
      </c>
    </row>
    <row r="384" spans="1:19" x14ac:dyDescent="0.2">
      <c r="A384" s="26" t="s">
        <v>112</v>
      </c>
      <c r="B384" s="27" t="s">
        <v>52</v>
      </c>
      <c r="C384" s="26">
        <v>36131.417999999998</v>
      </c>
      <c r="D384" s="2"/>
      <c r="E384" s="29">
        <f t="shared" si="30"/>
        <v>-6557.9744305713266</v>
      </c>
      <c r="F384" s="29">
        <f t="shared" si="31"/>
        <v>-6558</v>
      </c>
      <c r="G384" s="29">
        <f t="shared" si="32"/>
        <v>2.4841600003128406E-2</v>
      </c>
      <c r="H384" s="29"/>
      <c r="I384" s="29"/>
      <c r="J384" s="29"/>
      <c r="K384" s="29"/>
      <c r="L384" s="29"/>
      <c r="N384" s="29"/>
      <c r="O384" s="29"/>
      <c r="P384" s="29">
        <f t="shared" si="33"/>
        <v>2.4841600003128406E-2</v>
      </c>
      <c r="Q384" s="29">
        <f t="shared" ca="1" si="34"/>
        <v>0.12568705956941062</v>
      </c>
      <c r="R384" s="29"/>
      <c r="S384" s="83">
        <f t="shared" si="35"/>
        <v>21112.917999999998</v>
      </c>
    </row>
    <row r="385" spans="1:19" x14ac:dyDescent="0.2">
      <c r="A385" s="26" t="s">
        <v>100</v>
      </c>
      <c r="B385" s="27" t="s">
        <v>52</v>
      </c>
      <c r="C385" s="26">
        <v>36132.385000000002</v>
      </c>
      <c r="D385" s="2"/>
      <c r="E385" s="29">
        <f t="shared" si="30"/>
        <v>-6556.9790986471671</v>
      </c>
      <c r="F385" s="29">
        <f t="shared" si="31"/>
        <v>-6557</v>
      </c>
      <c r="G385" s="29">
        <f t="shared" si="32"/>
        <v>2.0306400001572911E-2</v>
      </c>
      <c r="H385" s="29"/>
      <c r="I385" s="29"/>
      <c r="J385" s="29"/>
      <c r="K385" s="29"/>
      <c r="L385" s="29"/>
      <c r="N385" s="29"/>
      <c r="O385" s="29"/>
      <c r="P385" s="29">
        <f t="shared" si="33"/>
        <v>2.0306400001572911E-2</v>
      </c>
      <c r="Q385" s="29">
        <f t="shared" ca="1" si="34"/>
        <v>0.12567727925603672</v>
      </c>
      <c r="R385" s="29"/>
      <c r="S385" s="83">
        <f t="shared" si="35"/>
        <v>21113.885000000002</v>
      </c>
    </row>
    <row r="386" spans="1:19" x14ac:dyDescent="0.2">
      <c r="A386" s="26" t="s">
        <v>100</v>
      </c>
      <c r="B386" s="27" t="s">
        <v>52</v>
      </c>
      <c r="C386" s="26">
        <v>36132.385000000002</v>
      </c>
      <c r="D386" s="2"/>
      <c r="E386" s="29">
        <f t="shared" si="30"/>
        <v>-6556.9790986471671</v>
      </c>
      <c r="F386" s="29">
        <f t="shared" si="31"/>
        <v>-6557</v>
      </c>
      <c r="G386" s="29">
        <f t="shared" si="32"/>
        <v>2.0306400001572911E-2</v>
      </c>
      <c r="H386" s="29"/>
      <c r="I386" s="29"/>
      <c r="J386" s="29"/>
      <c r="K386" s="29"/>
      <c r="L386" s="29"/>
      <c r="N386" s="29"/>
      <c r="O386" s="29"/>
      <c r="P386" s="29">
        <f t="shared" si="33"/>
        <v>2.0306400001572911E-2</v>
      </c>
      <c r="Q386" s="29">
        <f t="shared" ca="1" si="34"/>
        <v>0.12567727925603672</v>
      </c>
      <c r="R386" s="29"/>
      <c r="S386" s="83">
        <f t="shared" si="35"/>
        <v>21113.885000000002</v>
      </c>
    </row>
    <row r="387" spans="1:19" x14ac:dyDescent="0.2">
      <c r="A387" s="26" t="s">
        <v>100</v>
      </c>
      <c r="B387" s="27" t="s">
        <v>52</v>
      </c>
      <c r="C387" s="26">
        <v>36132.385999999999</v>
      </c>
      <c r="D387" s="2"/>
      <c r="E387" s="29">
        <f t="shared" si="30"/>
        <v>-6556.9780693483872</v>
      </c>
      <c r="F387" s="29">
        <f t="shared" si="31"/>
        <v>-6557</v>
      </c>
      <c r="G387" s="29">
        <f t="shared" si="32"/>
        <v>2.1306399998138659E-2</v>
      </c>
      <c r="H387" s="29"/>
      <c r="I387" s="29"/>
      <c r="J387" s="29"/>
      <c r="K387" s="29"/>
      <c r="L387" s="29"/>
      <c r="N387" s="29"/>
      <c r="O387" s="29"/>
      <c r="P387" s="29">
        <f t="shared" si="33"/>
        <v>2.1306399998138659E-2</v>
      </c>
      <c r="Q387" s="29">
        <f t="shared" ca="1" si="34"/>
        <v>0.12567727925603672</v>
      </c>
      <c r="R387" s="29"/>
      <c r="S387" s="83">
        <f t="shared" si="35"/>
        <v>21113.885999999999</v>
      </c>
    </row>
    <row r="388" spans="1:19" x14ac:dyDescent="0.2">
      <c r="A388" s="26" t="s">
        <v>100</v>
      </c>
      <c r="B388" s="27" t="s">
        <v>52</v>
      </c>
      <c r="C388" s="26">
        <v>36132.387999999999</v>
      </c>
      <c r="D388" s="2"/>
      <c r="E388" s="29">
        <f t="shared" si="30"/>
        <v>-6556.9760107508182</v>
      </c>
      <c r="F388" s="29">
        <f t="shared" si="31"/>
        <v>-6557</v>
      </c>
      <c r="G388" s="29">
        <f t="shared" si="32"/>
        <v>2.3306399998546112E-2</v>
      </c>
      <c r="H388" s="29"/>
      <c r="I388" s="29"/>
      <c r="J388" s="29"/>
      <c r="K388" s="29"/>
      <c r="L388" s="29"/>
      <c r="N388" s="29"/>
      <c r="O388" s="29"/>
      <c r="P388" s="29">
        <f t="shared" si="33"/>
        <v>2.3306399998546112E-2</v>
      </c>
      <c r="Q388" s="29">
        <f t="shared" ca="1" si="34"/>
        <v>0.12567727925603672</v>
      </c>
      <c r="R388" s="29"/>
      <c r="S388" s="83">
        <f t="shared" si="35"/>
        <v>21113.887999999999</v>
      </c>
    </row>
    <row r="389" spans="1:19" x14ac:dyDescent="0.2">
      <c r="A389" s="26" t="s">
        <v>110</v>
      </c>
      <c r="B389" s="27" t="s">
        <v>52</v>
      </c>
      <c r="C389" s="26">
        <v>36133.358</v>
      </c>
      <c r="D389" s="2"/>
      <c r="E389" s="29">
        <f t="shared" si="30"/>
        <v>-6555.9775909303107</v>
      </c>
      <c r="F389" s="29">
        <f t="shared" si="31"/>
        <v>-6556</v>
      </c>
      <c r="G389" s="29">
        <f t="shared" si="32"/>
        <v>2.1771200001239777E-2</v>
      </c>
      <c r="H389" s="29"/>
      <c r="I389" s="29"/>
      <c r="J389" s="29"/>
      <c r="K389" s="29"/>
      <c r="L389" s="29"/>
      <c r="N389" s="29"/>
      <c r="O389" s="29"/>
      <c r="P389" s="29">
        <f t="shared" si="33"/>
        <v>2.1771200001239777E-2</v>
      </c>
      <c r="Q389" s="29">
        <f t="shared" ca="1" si="34"/>
        <v>0.12566749894266283</v>
      </c>
      <c r="R389" s="29"/>
      <c r="S389" s="83">
        <f t="shared" si="35"/>
        <v>21114.858</v>
      </c>
    </row>
    <row r="390" spans="1:19" x14ac:dyDescent="0.2">
      <c r="A390" s="26" t="s">
        <v>110</v>
      </c>
      <c r="B390" s="27" t="s">
        <v>52</v>
      </c>
      <c r="C390" s="26">
        <v>36163.474999999999</v>
      </c>
      <c r="D390" s="2"/>
      <c r="E390" s="29">
        <f t="shared" si="30"/>
        <v>-6524.9781994517534</v>
      </c>
      <c r="F390" s="29">
        <f t="shared" si="31"/>
        <v>-6525</v>
      </c>
      <c r="G390" s="29">
        <f t="shared" si="32"/>
        <v>2.1180000003369059E-2</v>
      </c>
      <c r="H390" s="29"/>
      <c r="I390" s="29"/>
      <c r="J390" s="29"/>
      <c r="K390" s="29"/>
      <c r="L390" s="29"/>
      <c r="N390" s="29"/>
      <c r="O390" s="29"/>
      <c r="P390" s="29">
        <f t="shared" si="33"/>
        <v>2.1180000003369059E-2</v>
      </c>
      <c r="Q390" s="29">
        <f t="shared" ca="1" si="34"/>
        <v>0.12536430922807204</v>
      </c>
      <c r="R390" s="29"/>
      <c r="S390" s="83">
        <f t="shared" si="35"/>
        <v>21144.974999999999</v>
      </c>
    </row>
    <row r="391" spans="1:19" x14ac:dyDescent="0.2">
      <c r="A391" s="26" t="s">
        <v>111</v>
      </c>
      <c r="B391" s="27" t="s">
        <v>52</v>
      </c>
      <c r="C391" s="26">
        <v>36163.478999999999</v>
      </c>
      <c r="D391" s="2"/>
      <c r="E391" s="29">
        <f t="shared" si="30"/>
        <v>-6524.9740822566164</v>
      </c>
      <c r="F391" s="29">
        <f t="shared" si="31"/>
        <v>-6525</v>
      </c>
      <c r="G391" s="29">
        <f t="shared" si="32"/>
        <v>2.5180000004183967E-2</v>
      </c>
      <c r="H391" s="29"/>
      <c r="I391" s="29"/>
      <c r="J391" s="29"/>
      <c r="K391" s="29"/>
      <c r="L391" s="29"/>
      <c r="N391" s="29"/>
      <c r="O391" s="29"/>
      <c r="P391" s="29">
        <f t="shared" si="33"/>
        <v>2.5180000004183967E-2</v>
      </c>
      <c r="Q391" s="29">
        <f t="shared" ca="1" si="34"/>
        <v>0.12536430922807204</v>
      </c>
      <c r="R391" s="29"/>
      <c r="S391" s="83">
        <f t="shared" si="35"/>
        <v>21144.978999999999</v>
      </c>
    </row>
    <row r="392" spans="1:19" x14ac:dyDescent="0.2">
      <c r="A392" s="26" t="s">
        <v>113</v>
      </c>
      <c r="B392" s="27" t="s">
        <v>52</v>
      </c>
      <c r="C392" s="26">
        <v>36401.495999999999</v>
      </c>
      <c r="D392" s="2"/>
      <c r="E392" s="29">
        <f t="shared" si="30"/>
        <v>-6279.9834735787217</v>
      </c>
      <c r="F392" s="29">
        <f t="shared" si="31"/>
        <v>-6280</v>
      </c>
      <c r="G392" s="29">
        <f t="shared" si="32"/>
        <v>1.6056000000389758E-2</v>
      </c>
      <c r="H392" s="29"/>
      <c r="I392" s="29"/>
      <c r="J392" s="29"/>
      <c r="K392" s="29"/>
      <c r="L392" s="29"/>
      <c r="N392" s="29"/>
      <c r="O392" s="29"/>
      <c r="P392" s="29">
        <f t="shared" si="33"/>
        <v>1.6056000000389758E-2</v>
      </c>
      <c r="Q392" s="29">
        <f t="shared" ca="1" si="34"/>
        <v>0.12296813245146732</v>
      </c>
      <c r="R392" s="29"/>
      <c r="S392" s="83">
        <f t="shared" si="35"/>
        <v>21382.995999999999</v>
      </c>
    </row>
    <row r="393" spans="1:19" x14ac:dyDescent="0.2">
      <c r="A393" s="26" t="s">
        <v>113</v>
      </c>
      <c r="B393" s="27" t="s">
        <v>52</v>
      </c>
      <c r="C393" s="26">
        <v>36402.472999999998</v>
      </c>
      <c r="D393" s="2"/>
      <c r="E393" s="29">
        <f t="shared" si="30"/>
        <v>-6278.9778486667283</v>
      </c>
      <c r="F393" s="29">
        <f t="shared" si="31"/>
        <v>-6279</v>
      </c>
      <c r="G393" s="29">
        <f t="shared" si="32"/>
        <v>2.1520800000871532E-2</v>
      </c>
      <c r="H393" s="29"/>
      <c r="I393" s="29"/>
      <c r="J393" s="29"/>
      <c r="K393" s="29"/>
      <c r="L393" s="29"/>
      <c r="N393" s="29"/>
      <c r="O393" s="29"/>
      <c r="P393" s="29">
        <f t="shared" si="33"/>
        <v>2.1520800000871532E-2</v>
      </c>
      <c r="Q393" s="29">
        <f t="shared" ca="1" si="34"/>
        <v>0.12295835213809342</v>
      </c>
      <c r="R393" s="29"/>
      <c r="S393" s="83">
        <f t="shared" si="35"/>
        <v>21383.972999999998</v>
      </c>
    </row>
    <row r="394" spans="1:19" x14ac:dyDescent="0.2">
      <c r="A394" s="26" t="s">
        <v>111</v>
      </c>
      <c r="B394" s="27" t="s">
        <v>52</v>
      </c>
      <c r="C394" s="26">
        <v>36433.58</v>
      </c>
      <c r="D394" s="2"/>
      <c r="E394" s="29">
        <f t="shared" si="30"/>
        <v>-6246.9594513919783</v>
      </c>
      <c r="F394" s="29">
        <f t="shared" si="31"/>
        <v>-6247</v>
      </c>
      <c r="G394" s="29">
        <f t="shared" si="32"/>
        <v>3.9394400002493057E-2</v>
      </c>
      <c r="H394" s="29"/>
      <c r="I394" s="29"/>
      <c r="J394" s="29"/>
      <c r="K394" s="29"/>
      <c r="L394" s="29"/>
      <c r="N394" s="29"/>
      <c r="O394" s="29"/>
      <c r="P394" s="29">
        <f t="shared" si="33"/>
        <v>3.9394400002493057E-2</v>
      </c>
      <c r="Q394" s="29">
        <f t="shared" ca="1" si="34"/>
        <v>0.12264538211012872</v>
      </c>
      <c r="R394" s="29"/>
      <c r="S394" s="83">
        <f t="shared" si="35"/>
        <v>21415.08</v>
      </c>
    </row>
    <row r="395" spans="1:19" x14ac:dyDescent="0.2">
      <c r="A395" s="26" t="s">
        <v>113</v>
      </c>
      <c r="B395" s="27" t="s">
        <v>52</v>
      </c>
      <c r="C395" s="26">
        <v>36436.476000000002</v>
      </c>
      <c r="D395" s="2"/>
      <c r="E395" s="29">
        <f t="shared" si="30"/>
        <v>-6243.9786021134332</v>
      </c>
      <c r="F395" s="29">
        <f t="shared" si="31"/>
        <v>-6244</v>
      </c>
      <c r="G395" s="29">
        <f t="shared" si="32"/>
        <v>2.0788800007721875E-2</v>
      </c>
      <c r="H395" s="29"/>
      <c r="I395" s="29"/>
      <c r="J395" s="29"/>
      <c r="K395" s="29"/>
      <c r="L395" s="29"/>
      <c r="N395" s="29"/>
      <c r="O395" s="29"/>
      <c r="P395" s="29">
        <f t="shared" si="33"/>
        <v>2.0788800007721875E-2</v>
      </c>
      <c r="Q395" s="29">
        <f t="shared" ca="1" si="34"/>
        <v>0.12261604117000703</v>
      </c>
      <c r="R395" s="29"/>
      <c r="S395" s="83">
        <f t="shared" si="35"/>
        <v>21417.976000000002</v>
      </c>
    </row>
    <row r="396" spans="1:19" x14ac:dyDescent="0.2">
      <c r="A396" s="26" t="s">
        <v>113</v>
      </c>
      <c r="B396" s="27" t="s">
        <v>52</v>
      </c>
      <c r="C396" s="26">
        <v>36440.362000000001</v>
      </c>
      <c r="D396" s="2"/>
      <c r="E396" s="29">
        <f t="shared" si="30"/>
        <v>-6239.9787470387037</v>
      </c>
      <c r="F396" s="29">
        <f t="shared" si="31"/>
        <v>-6240</v>
      </c>
      <c r="G396" s="29">
        <f t="shared" si="32"/>
        <v>2.0648000005166978E-2</v>
      </c>
      <c r="H396" s="29"/>
      <c r="I396" s="29"/>
      <c r="J396" s="29"/>
      <c r="K396" s="29"/>
      <c r="L396" s="29"/>
      <c r="N396" s="29"/>
      <c r="O396" s="29"/>
      <c r="P396" s="29">
        <f t="shared" si="33"/>
        <v>2.0648000005166978E-2</v>
      </c>
      <c r="Q396" s="29">
        <f t="shared" ca="1" si="34"/>
        <v>0.12257691991651146</v>
      </c>
      <c r="R396" s="29"/>
      <c r="S396" s="83">
        <f t="shared" si="35"/>
        <v>21421.862000000001</v>
      </c>
    </row>
    <row r="397" spans="1:19" x14ac:dyDescent="0.2">
      <c r="A397" s="26" t="s">
        <v>113</v>
      </c>
      <c r="B397" s="27" t="s">
        <v>52</v>
      </c>
      <c r="C397" s="26">
        <v>36466.593999999997</v>
      </c>
      <c r="D397" s="2"/>
      <c r="E397" s="29">
        <f t="shared" si="30"/>
        <v>-6212.978181336096</v>
      </c>
      <c r="F397" s="29">
        <f t="shared" si="31"/>
        <v>-6213</v>
      </c>
      <c r="G397" s="29">
        <f t="shared" si="32"/>
        <v>2.1197599999140948E-2</v>
      </c>
      <c r="H397" s="29"/>
      <c r="I397" s="29"/>
      <c r="J397" s="29"/>
      <c r="K397" s="29"/>
      <c r="L397" s="29"/>
      <c r="N397" s="29"/>
      <c r="O397" s="29"/>
      <c r="P397" s="29">
        <f t="shared" si="33"/>
        <v>2.1197599999140948E-2</v>
      </c>
      <c r="Q397" s="29">
        <f t="shared" ca="1" si="34"/>
        <v>0.12231285145541623</v>
      </c>
      <c r="R397" s="29"/>
      <c r="S397" s="83">
        <f t="shared" si="35"/>
        <v>21448.093999999997</v>
      </c>
    </row>
    <row r="398" spans="1:19" x14ac:dyDescent="0.2">
      <c r="A398" s="26" t="s">
        <v>113</v>
      </c>
      <c r="B398" s="27" t="s">
        <v>52</v>
      </c>
      <c r="C398" s="26">
        <v>36468.535000000003</v>
      </c>
      <c r="D398" s="2"/>
      <c r="E398" s="29">
        <f t="shared" si="30"/>
        <v>-6210.980312396292</v>
      </c>
      <c r="F398" s="29">
        <f t="shared" si="31"/>
        <v>-6211</v>
      </c>
      <c r="G398" s="29">
        <f t="shared" si="32"/>
        <v>1.9127200008369982E-2</v>
      </c>
      <c r="H398" s="29"/>
      <c r="I398" s="29"/>
      <c r="J398" s="29"/>
      <c r="K398" s="29"/>
      <c r="L398" s="29"/>
      <c r="N398" s="29"/>
      <c r="O398" s="29"/>
      <c r="P398" s="29">
        <f t="shared" si="33"/>
        <v>1.9127200008369982E-2</v>
      </c>
      <c r="Q398" s="29">
        <f t="shared" ca="1" si="34"/>
        <v>0.12229329082866844</v>
      </c>
      <c r="R398" s="29"/>
      <c r="S398" s="83">
        <f t="shared" si="35"/>
        <v>21450.035000000003</v>
      </c>
    </row>
    <row r="399" spans="1:19" x14ac:dyDescent="0.2">
      <c r="A399" s="26" t="s">
        <v>113</v>
      </c>
      <c r="B399" s="27" t="s">
        <v>52</v>
      </c>
      <c r="C399" s="26">
        <v>36478.25</v>
      </c>
      <c r="D399" s="2"/>
      <c r="E399" s="29">
        <f t="shared" si="30"/>
        <v>-6200.9806747094672</v>
      </c>
      <c r="F399" s="29">
        <f t="shared" si="31"/>
        <v>-6201</v>
      </c>
      <c r="G399" s="29">
        <f t="shared" si="32"/>
        <v>1.8775200005620718E-2</v>
      </c>
      <c r="H399" s="29"/>
      <c r="I399" s="29"/>
      <c r="J399" s="29"/>
      <c r="K399" s="29"/>
      <c r="L399" s="29"/>
      <c r="N399" s="29"/>
      <c r="O399" s="29"/>
      <c r="P399" s="29">
        <f t="shared" si="33"/>
        <v>1.8775200005620718E-2</v>
      </c>
      <c r="Q399" s="29">
        <f t="shared" ca="1" si="34"/>
        <v>0.12219548769492947</v>
      </c>
      <c r="R399" s="29"/>
      <c r="S399" s="83">
        <f t="shared" si="35"/>
        <v>21459.75</v>
      </c>
    </row>
    <row r="400" spans="1:19" x14ac:dyDescent="0.2">
      <c r="A400" s="26" t="s">
        <v>114</v>
      </c>
      <c r="B400" s="27" t="s">
        <v>52</v>
      </c>
      <c r="C400" s="26">
        <v>36478.252999999997</v>
      </c>
      <c r="D400" s="2"/>
      <c r="E400" s="29">
        <f t="shared" si="30"/>
        <v>-6200.9775868131183</v>
      </c>
      <c r="F400" s="29">
        <f t="shared" si="31"/>
        <v>-6201</v>
      </c>
      <c r="G400" s="29">
        <f t="shared" si="32"/>
        <v>2.177520000259392E-2</v>
      </c>
      <c r="H400" s="29"/>
      <c r="I400" s="29"/>
      <c r="J400" s="29"/>
      <c r="K400" s="29"/>
      <c r="L400" s="29"/>
      <c r="N400" s="29"/>
      <c r="O400" s="29"/>
      <c r="P400" s="29">
        <f t="shared" si="33"/>
        <v>2.177520000259392E-2</v>
      </c>
      <c r="Q400" s="29">
        <f t="shared" ca="1" si="34"/>
        <v>0.12219548769492947</v>
      </c>
      <c r="R400" s="29"/>
      <c r="S400" s="83">
        <f t="shared" si="35"/>
        <v>21459.752999999997</v>
      </c>
    </row>
    <row r="401" spans="1:19" x14ac:dyDescent="0.2">
      <c r="A401" s="26" t="s">
        <v>113</v>
      </c>
      <c r="B401" s="27" t="s">
        <v>52</v>
      </c>
      <c r="C401" s="26">
        <v>36479.224000000002</v>
      </c>
      <c r="D401" s="2"/>
      <c r="E401" s="29">
        <f t="shared" si="30"/>
        <v>-6199.9781376938226</v>
      </c>
      <c r="F401" s="29">
        <f t="shared" si="31"/>
        <v>-6200</v>
      </c>
      <c r="G401" s="29">
        <f t="shared" si="32"/>
        <v>2.1240000001853332E-2</v>
      </c>
      <c r="H401" s="29"/>
      <c r="I401" s="29"/>
      <c r="J401" s="29"/>
      <c r="K401" s="29"/>
      <c r="L401" s="29"/>
      <c r="N401" s="29"/>
      <c r="O401" s="29"/>
      <c r="P401" s="29">
        <f t="shared" si="33"/>
        <v>2.1240000001853332E-2</v>
      </c>
      <c r="Q401" s="29">
        <f t="shared" ca="1" si="34"/>
        <v>0.12218570738155557</v>
      </c>
      <c r="R401" s="29"/>
      <c r="S401" s="83">
        <f t="shared" si="35"/>
        <v>21460.724000000002</v>
      </c>
    </row>
    <row r="402" spans="1:19" x14ac:dyDescent="0.2">
      <c r="A402" s="26" t="s">
        <v>111</v>
      </c>
      <c r="B402" s="27" t="s">
        <v>52</v>
      </c>
      <c r="C402" s="26">
        <v>36541.398999999998</v>
      </c>
      <c r="D402" s="2"/>
      <c r="E402" s="29">
        <f t="shared" si="30"/>
        <v>-6135.9814857969122</v>
      </c>
      <c r="F402" s="29">
        <f t="shared" si="31"/>
        <v>-6136</v>
      </c>
      <c r="G402" s="29">
        <f t="shared" si="32"/>
        <v>1.7987200000789016E-2</v>
      </c>
      <c r="H402" s="29"/>
      <c r="I402" s="29"/>
      <c r="J402" s="29"/>
      <c r="K402" s="29"/>
      <c r="L402" s="29"/>
      <c r="N402" s="29"/>
      <c r="O402" s="29"/>
      <c r="P402" s="29">
        <f t="shared" si="33"/>
        <v>1.7987200000789016E-2</v>
      </c>
      <c r="Q402" s="29">
        <f t="shared" ca="1" si="34"/>
        <v>0.12155976732562618</v>
      </c>
      <c r="R402" s="29"/>
      <c r="S402" s="83">
        <f t="shared" si="35"/>
        <v>21522.898999999998</v>
      </c>
    </row>
    <row r="403" spans="1:19" x14ac:dyDescent="0.2">
      <c r="A403" s="26" t="s">
        <v>113</v>
      </c>
      <c r="B403" s="27" t="s">
        <v>52</v>
      </c>
      <c r="C403" s="26">
        <v>36544.313999999998</v>
      </c>
      <c r="D403" s="2"/>
      <c r="E403" s="29">
        <f t="shared" si="30"/>
        <v>-6132.9810798414701</v>
      </c>
      <c r="F403" s="29">
        <f t="shared" si="31"/>
        <v>-6133</v>
      </c>
      <c r="G403" s="29">
        <f t="shared" si="32"/>
        <v>1.8381599998974707E-2</v>
      </c>
      <c r="H403" s="29"/>
      <c r="I403" s="29"/>
      <c r="J403" s="29"/>
      <c r="K403" s="29"/>
      <c r="L403" s="29"/>
      <c r="N403" s="29"/>
      <c r="O403" s="29"/>
      <c r="P403" s="29">
        <f t="shared" si="33"/>
        <v>1.8381599998974707E-2</v>
      </c>
      <c r="Q403" s="29">
        <f t="shared" ca="1" si="34"/>
        <v>0.12153042638550449</v>
      </c>
      <c r="R403" s="29"/>
      <c r="S403" s="83">
        <f t="shared" si="35"/>
        <v>21525.813999999998</v>
      </c>
    </row>
    <row r="404" spans="1:19" x14ac:dyDescent="0.2">
      <c r="A404" s="26" t="s">
        <v>113</v>
      </c>
      <c r="B404" s="27" t="s">
        <v>52</v>
      </c>
      <c r="C404" s="26">
        <v>36545.288</v>
      </c>
      <c r="D404" s="2"/>
      <c r="E404" s="29">
        <f t="shared" si="30"/>
        <v>-6131.9785428258256</v>
      </c>
      <c r="F404" s="29">
        <f t="shared" si="31"/>
        <v>-6132</v>
      </c>
      <c r="G404" s="29">
        <f t="shared" si="32"/>
        <v>2.0846400002483279E-2</v>
      </c>
      <c r="H404" s="29"/>
      <c r="I404" s="29"/>
      <c r="J404" s="29"/>
      <c r="K404" s="29"/>
      <c r="L404" s="29"/>
      <c r="N404" s="29"/>
      <c r="O404" s="29"/>
      <c r="P404" s="29">
        <f t="shared" si="33"/>
        <v>2.0846400002483279E-2</v>
      </c>
      <c r="Q404" s="29">
        <f t="shared" ca="1" si="34"/>
        <v>0.12152064607213059</v>
      </c>
      <c r="R404" s="29"/>
      <c r="S404" s="83">
        <f t="shared" si="35"/>
        <v>21526.788</v>
      </c>
    </row>
    <row r="405" spans="1:19" x14ac:dyDescent="0.2">
      <c r="A405" s="26" t="s">
        <v>113</v>
      </c>
      <c r="B405" s="27" t="s">
        <v>52</v>
      </c>
      <c r="C405" s="26">
        <v>36546.258999999998</v>
      </c>
      <c r="D405" s="2"/>
      <c r="E405" s="29">
        <f t="shared" ref="E405:E468" si="36">(C405-C$7)/C$8</f>
        <v>-6130.9790937065372</v>
      </c>
      <c r="F405" s="29">
        <f t="shared" ref="F405:F468" si="37">ROUND(2*E405,0)/2</f>
        <v>-6131</v>
      </c>
      <c r="G405" s="29">
        <f t="shared" ref="G405:G468" si="38">C405-(C$7+C$8*F405)</f>
        <v>2.0311200001742691E-2</v>
      </c>
      <c r="H405" s="29"/>
      <c r="I405" s="29"/>
      <c r="J405" s="29"/>
      <c r="K405" s="29"/>
      <c r="L405" s="29"/>
      <c r="N405" s="29"/>
      <c r="O405" s="29"/>
      <c r="P405" s="29">
        <f t="shared" ref="P405:P435" si="39">G405</f>
        <v>2.0311200001742691E-2</v>
      </c>
      <c r="Q405" s="29">
        <f t="shared" ref="Q405:Q468" ca="1" si="40">+C$11+C$12*F405</f>
        <v>0.12151086575875669</v>
      </c>
      <c r="R405" s="29"/>
      <c r="S405" s="83">
        <f t="shared" ref="S405:S468" si="41">+C405-15018.5</f>
        <v>21527.758999999998</v>
      </c>
    </row>
    <row r="406" spans="1:19" x14ac:dyDescent="0.2">
      <c r="A406" s="26" t="s">
        <v>113</v>
      </c>
      <c r="B406" s="27" t="s">
        <v>52</v>
      </c>
      <c r="C406" s="26">
        <v>36548.201000000001</v>
      </c>
      <c r="D406" s="2"/>
      <c r="E406" s="29">
        <f t="shared" si="36"/>
        <v>-6128.9801954679524</v>
      </c>
      <c r="F406" s="29">
        <f t="shared" si="37"/>
        <v>-6129</v>
      </c>
      <c r="G406" s="29">
        <f t="shared" si="38"/>
        <v>1.9240800000261515E-2</v>
      </c>
      <c r="H406" s="29"/>
      <c r="I406" s="29"/>
      <c r="J406" s="29"/>
      <c r="K406" s="29"/>
      <c r="L406" s="29"/>
      <c r="N406" s="29"/>
      <c r="O406" s="29"/>
      <c r="P406" s="29">
        <f t="shared" si="39"/>
        <v>1.9240800000261515E-2</v>
      </c>
      <c r="Q406" s="29">
        <f t="shared" ca="1" si="40"/>
        <v>0.1214913051320089</v>
      </c>
      <c r="R406" s="29"/>
      <c r="S406" s="83">
        <f t="shared" si="41"/>
        <v>21529.701000000001</v>
      </c>
    </row>
    <row r="407" spans="1:19" x14ac:dyDescent="0.2">
      <c r="A407" s="26" t="s">
        <v>113</v>
      </c>
      <c r="B407" s="27" t="s">
        <v>52</v>
      </c>
      <c r="C407" s="26">
        <v>36549.173000000003</v>
      </c>
      <c r="D407" s="2"/>
      <c r="E407" s="29">
        <f t="shared" si="36"/>
        <v>-6127.9797170498759</v>
      </c>
      <c r="F407" s="29">
        <f t="shared" si="37"/>
        <v>-6128</v>
      </c>
      <c r="G407" s="29">
        <f t="shared" si="38"/>
        <v>1.9705600003362633E-2</v>
      </c>
      <c r="H407" s="29"/>
      <c r="I407" s="29"/>
      <c r="J407" s="29"/>
      <c r="K407" s="29"/>
      <c r="L407" s="29"/>
      <c r="N407" s="29"/>
      <c r="O407" s="29"/>
      <c r="P407" s="29">
        <f t="shared" si="39"/>
        <v>1.9705600003362633E-2</v>
      </c>
      <c r="Q407" s="29">
        <f t="shared" ca="1" si="40"/>
        <v>0.121481524818635</v>
      </c>
      <c r="R407" s="29"/>
      <c r="S407" s="83">
        <f t="shared" si="41"/>
        <v>21530.673000000003</v>
      </c>
    </row>
    <row r="408" spans="1:19" x14ac:dyDescent="0.2">
      <c r="A408" s="26" t="s">
        <v>112</v>
      </c>
      <c r="B408" s="27" t="s">
        <v>52</v>
      </c>
      <c r="C408" s="26">
        <v>36612.324999999997</v>
      </c>
      <c r="D408" s="2"/>
      <c r="E408" s="29">
        <f t="shared" si="36"/>
        <v>-6062.9774402409712</v>
      </c>
      <c r="F408" s="29">
        <f t="shared" si="37"/>
        <v>-6063</v>
      </c>
      <c r="G408" s="29">
        <f t="shared" si="38"/>
        <v>2.1917600002780091E-2</v>
      </c>
      <c r="H408" s="29"/>
      <c r="I408" s="29"/>
      <c r="J408" s="29"/>
      <c r="K408" s="29"/>
      <c r="L408" s="29"/>
      <c r="N408" s="29"/>
      <c r="O408" s="29"/>
      <c r="P408" s="29">
        <f t="shared" si="39"/>
        <v>2.1917600002780091E-2</v>
      </c>
      <c r="Q408" s="29">
        <f t="shared" ca="1" si="40"/>
        <v>0.12084580444933171</v>
      </c>
      <c r="R408" s="29"/>
      <c r="S408" s="83">
        <f t="shared" si="41"/>
        <v>21593.824999999997</v>
      </c>
    </row>
    <row r="409" spans="1:19" x14ac:dyDescent="0.2">
      <c r="A409" s="26" t="s">
        <v>112</v>
      </c>
      <c r="B409" s="27" t="s">
        <v>52</v>
      </c>
      <c r="C409" s="26">
        <v>36613.296000000002</v>
      </c>
      <c r="D409" s="2"/>
      <c r="E409" s="29">
        <f t="shared" si="36"/>
        <v>-6061.9779911216756</v>
      </c>
      <c r="F409" s="29">
        <f t="shared" si="37"/>
        <v>-6062</v>
      </c>
      <c r="G409" s="29">
        <f t="shared" si="38"/>
        <v>2.1382400002039503E-2</v>
      </c>
      <c r="H409" s="29"/>
      <c r="I409" s="29"/>
      <c r="J409" s="29"/>
      <c r="K409" s="29"/>
      <c r="L409" s="29"/>
      <c r="N409" s="29"/>
      <c r="O409" s="29"/>
      <c r="P409" s="29">
        <f t="shared" si="39"/>
        <v>2.1382400002039503E-2</v>
      </c>
      <c r="Q409" s="29">
        <f t="shared" ca="1" si="40"/>
        <v>0.12083602413595781</v>
      </c>
      <c r="R409" s="29"/>
      <c r="S409" s="83">
        <f t="shared" si="41"/>
        <v>21594.796000000002</v>
      </c>
    </row>
    <row r="410" spans="1:19" x14ac:dyDescent="0.2">
      <c r="A410" s="26" t="s">
        <v>115</v>
      </c>
      <c r="B410" s="27" t="s">
        <v>52</v>
      </c>
      <c r="C410" s="26">
        <v>36779.423199999997</v>
      </c>
      <c r="D410" s="2"/>
      <c r="E410" s="29">
        <f t="shared" si="36"/>
        <v>-5890.9834661677723</v>
      </c>
      <c r="F410" s="29">
        <f t="shared" si="37"/>
        <v>-5891</v>
      </c>
      <c r="G410" s="29">
        <f t="shared" si="38"/>
        <v>1.606319999700645E-2</v>
      </c>
      <c r="H410" s="29"/>
      <c r="I410" s="29"/>
      <c r="J410" s="29"/>
      <c r="K410" s="29"/>
      <c r="L410" s="29"/>
      <c r="N410" s="29"/>
      <c r="O410" s="29"/>
      <c r="P410" s="29">
        <f t="shared" si="39"/>
        <v>1.606319999700645E-2</v>
      </c>
      <c r="Q410" s="29">
        <f t="shared" ca="1" si="40"/>
        <v>0.11916359054902145</v>
      </c>
      <c r="R410" s="29"/>
      <c r="S410" s="83">
        <f t="shared" si="41"/>
        <v>21760.923199999997</v>
      </c>
    </row>
    <row r="411" spans="1:19" x14ac:dyDescent="0.2">
      <c r="A411" s="26" t="s">
        <v>111</v>
      </c>
      <c r="B411" s="27" t="s">
        <v>52</v>
      </c>
      <c r="C411" s="26">
        <v>36808.544000000002</v>
      </c>
      <c r="D411" s="2"/>
      <c r="E411" s="29">
        <f t="shared" si="36"/>
        <v>-5861.0094621378576</v>
      </c>
      <c r="F411" s="29">
        <f t="shared" si="37"/>
        <v>-5861</v>
      </c>
      <c r="G411" s="29">
        <f t="shared" si="38"/>
        <v>-9.1927999965264462E-3</v>
      </c>
      <c r="H411" s="29"/>
      <c r="I411" s="29"/>
      <c r="J411" s="29"/>
      <c r="K411" s="29"/>
      <c r="L411" s="29"/>
      <c r="N411" s="29"/>
      <c r="O411" s="29"/>
      <c r="P411" s="29">
        <f t="shared" si="39"/>
        <v>-9.1927999965264462E-3</v>
      </c>
      <c r="Q411" s="29">
        <f t="shared" ca="1" si="40"/>
        <v>0.11887018114780455</v>
      </c>
      <c r="R411" s="29"/>
      <c r="S411" s="83">
        <f t="shared" si="41"/>
        <v>21790.044000000002</v>
      </c>
    </row>
    <row r="412" spans="1:19" x14ac:dyDescent="0.2">
      <c r="A412" s="26" t="s">
        <v>115</v>
      </c>
      <c r="B412" s="27" t="s">
        <v>52</v>
      </c>
      <c r="C412" s="26">
        <v>36814.400800000003</v>
      </c>
      <c r="D412" s="2"/>
      <c r="E412" s="29">
        <f t="shared" si="36"/>
        <v>-5854.9810650195632</v>
      </c>
      <c r="F412" s="29">
        <f t="shared" si="37"/>
        <v>-5855</v>
      </c>
      <c r="G412" s="29">
        <f t="shared" si="38"/>
        <v>1.8396000006760005E-2</v>
      </c>
      <c r="H412" s="29"/>
      <c r="I412" s="29"/>
      <c r="J412" s="29"/>
      <c r="K412" s="29"/>
      <c r="L412" s="29"/>
      <c r="N412" s="29"/>
      <c r="O412" s="29"/>
      <c r="P412" s="29">
        <f t="shared" si="39"/>
        <v>1.8396000006760005E-2</v>
      </c>
      <c r="Q412" s="29">
        <f t="shared" ca="1" si="40"/>
        <v>0.11881149926756117</v>
      </c>
      <c r="R412" s="29"/>
      <c r="S412" s="83">
        <f t="shared" si="41"/>
        <v>21795.900800000003</v>
      </c>
    </row>
    <row r="413" spans="1:19" x14ac:dyDescent="0.2">
      <c r="A413" s="26" t="s">
        <v>116</v>
      </c>
      <c r="B413" s="27" t="s">
        <v>52</v>
      </c>
      <c r="C413" s="26">
        <v>36814.402000000002</v>
      </c>
      <c r="D413" s="2"/>
      <c r="E413" s="29">
        <f t="shared" si="36"/>
        <v>-5854.979829861024</v>
      </c>
      <c r="F413" s="29">
        <f t="shared" si="37"/>
        <v>-5855</v>
      </c>
      <c r="G413" s="29">
        <f t="shared" si="38"/>
        <v>1.9596000005549286E-2</v>
      </c>
      <c r="H413" s="29"/>
      <c r="I413" s="29"/>
      <c r="J413" s="29"/>
      <c r="K413" s="29"/>
      <c r="L413" s="29"/>
      <c r="N413" s="29"/>
      <c r="O413" s="29"/>
      <c r="P413" s="29">
        <f t="shared" si="39"/>
        <v>1.9596000005549286E-2</v>
      </c>
      <c r="Q413" s="29">
        <f t="shared" ca="1" si="40"/>
        <v>0.11881149926756117</v>
      </c>
      <c r="R413" s="29"/>
      <c r="S413" s="83">
        <f t="shared" si="41"/>
        <v>21795.902000000002</v>
      </c>
    </row>
    <row r="414" spans="1:19" x14ac:dyDescent="0.2">
      <c r="A414" s="26" t="s">
        <v>116</v>
      </c>
      <c r="B414" s="27" t="s">
        <v>52</v>
      </c>
      <c r="C414" s="26">
        <v>36815.372000000003</v>
      </c>
      <c r="D414" s="2"/>
      <c r="E414" s="29">
        <f t="shared" si="36"/>
        <v>-5853.9814100405156</v>
      </c>
      <c r="F414" s="29">
        <f t="shared" si="37"/>
        <v>-5854</v>
      </c>
      <c r="G414" s="29">
        <f t="shared" si="38"/>
        <v>1.806080000824295E-2</v>
      </c>
      <c r="H414" s="29"/>
      <c r="I414" s="29"/>
      <c r="J414" s="29"/>
      <c r="K414" s="29"/>
      <c r="L414" s="29"/>
      <c r="N414" s="29"/>
      <c r="O414" s="29"/>
      <c r="P414" s="29">
        <f t="shared" si="39"/>
        <v>1.806080000824295E-2</v>
      </c>
      <c r="Q414" s="29">
        <f t="shared" ca="1" si="40"/>
        <v>0.11880171895418727</v>
      </c>
      <c r="R414" s="29"/>
      <c r="S414" s="83">
        <f t="shared" si="41"/>
        <v>21796.872000000003</v>
      </c>
    </row>
    <row r="415" spans="1:19" x14ac:dyDescent="0.2">
      <c r="A415" s="26" t="s">
        <v>115</v>
      </c>
      <c r="B415" s="27" t="s">
        <v>52</v>
      </c>
      <c r="C415" s="26">
        <v>36815.372300000003</v>
      </c>
      <c r="D415" s="2"/>
      <c r="E415" s="29">
        <f t="shared" si="36"/>
        <v>-5853.9811012508808</v>
      </c>
      <c r="F415" s="29">
        <f t="shared" si="37"/>
        <v>-5854</v>
      </c>
      <c r="G415" s="29">
        <f t="shared" si="38"/>
        <v>1.836080000794027E-2</v>
      </c>
      <c r="H415" s="29"/>
      <c r="I415" s="29"/>
      <c r="J415" s="29"/>
      <c r="K415" s="29"/>
      <c r="L415" s="29"/>
      <c r="N415" s="29"/>
      <c r="O415" s="29"/>
      <c r="P415" s="29">
        <f t="shared" si="39"/>
        <v>1.836080000794027E-2</v>
      </c>
      <c r="Q415" s="29">
        <f t="shared" ca="1" si="40"/>
        <v>0.11880171895418727</v>
      </c>
      <c r="R415" s="29"/>
      <c r="S415" s="83">
        <f t="shared" si="41"/>
        <v>21796.872300000003</v>
      </c>
    </row>
    <row r="416" spans="1:19" x14ac:dyDescent="0.2">
      <c r="A416" s="26" t="s">
        <v>105</v>
      </c>
      <c r="B416" s="27" t="s">
        <v>52</v>
      </c>
      <c r="C416" s="26">
        <v>36815.373</v>
      </c>
      <c r="D416" s="2"/>
      <c r="E416" s="29">
        <f t="shared" si="36"/>
        <v>-5853.9803807417356</v>
      </c>
      <c r="F416" s="29">
        <f t="shared" si="37"/>
        <v>-5854</v>
      </c>
      <c r="G416" s="29">
        <f t="shared" si="38"/>
        <v>1.9060800004808698E-2</v>
      </c>
      <c r="H416" s="29"/>
      <c r="I416" s="29"/>
      <c r="J416" s="29"/>
      <c r="K416" s="29"/>
      <c r="L416" s="29"/>
      <c r="N416" s="29"/>
      <c r="O416" s="29"/>
      <c r="P416" s="29">
        <f t="shared" si="39"/>
        <v>1.9060800004808698E-2</v>
      </c>
      <c r="Q416" s="29">
        <f t="shared" ca="1" si="40"/>
        <v>0.11880171895418727</v>
      </c>
      <c r="R416" s="29"/>
      <c r="S416" s="83">
        <f t="shared" si="41"/>
        <v>21796.873</v>
      </c>
    </row>
    <row r="417" spans="1:19" x14ac:dyDescent="0.2">
      <c r="A417" s="26" t="s">
        <v>105</v>
      </c>
      <c r="B417" s="27" t="s">
        <v>52</v>
      </c>
      <c r="C417" s="26">
        <v>36816.343999999997</v>
      </c>
      <c r="D417" s="2"/>
      <c r="E417" s="29">
        <f t="shared" si="36"/>
        <v>-5852.9809316224464</v>
      </c>
      <c r="F417" s="29">
        <f t="shared" si="37"/>
        <v>-5853</v>
      </c>
      <c r="G417" s="29">
        <f t="shared" si="38"/>
        <v>1.8525599996792153E-2</v>
      </c>
      <c r="H417" s="29"/>
      <c r="I417" s="29"/>
      <c r="J417" s="29"/>
      <c r="K417" s="29"/>
      <c r="L417" s="29"/>
      <c r="N417" s="29"/>
      <c r="O417" s="29"/>
      <c r="P417" s="29">
        <f t="shared" si="39"/>
        <v>1.8525599996792153E-2</v>
      </c>
      <c r="Q417" s="29">
        <f t="shared" ca="1" si="40"/>
        <v>0.11879193864081337</v>
      </c>
      <c r="R417" s="29"/>
      <c r="S417" s="83">
        <f t="shared" si="41"/>
        <v>21797.843999999997</v>
      </c>
    </row>
    <row r="418" spans="1:19" x14ac:dyDescent="0.2">
      <c r="A418" s="26" t="s">
        <v>115</v>
      </c>
      <c r="B418" s="27" t="s">
        <v>52</v>
      </c>
      <c r="C418" s="26">
        <v>36817.314200000001</v>
      </c>
      <c r="D418" s="2"/>
      <c r="E418" s="29">
        <f t="shared" si="36"/>
        <v>-5851.9823059421797</v>
      </c>
      <c r="F418" s="29">
        <f t="shared" si="37"/>
        <v>-5852</v>
      </c>
      <c r="G418" s="29">
        <f t="shared" si="38"/>
        <v>1.7190400001709349E-2</v>
      </c>
      <c r="H418" s="29"/>
      <c r="I418" s="29"/>
      <c r="J418" s="29"/>
      <c r="K418" s="29"/>
      <c r="L418" s="29"/>
      <c r="N418" s="29"/>
      <c r="O418" s="29"/>
      <c r="P418" s="29">
        <f t="shared" si="39"/>
        <v>1.7190400001709349E-2</v>
      </c>
      <c r="Q418" s="29">
        <f t="shared" ca="1" si="40"/>
        <v>0.11878215832743949</v>
      </c>
      <c r="R418" s="29"/>
      <c r="S418" s="83">
        <f t="shared" si="41"/>
        <v>21798.814200000001</v>
      </c>
    </row>
    <row r="419" spans="1:19" x14ac:dyDescent="0.2">
      <c r="A419" s="26" t="s">
        <v>112</v>
      </c>
      <c r="B419" s="27" t="s">
        <v>52</v>
      </c>
      <c r="C419" s="26">
        <v>36842.576999999997</v>
      </c>
      <c r="D419" s="2"/>
      <c r="E419" s="29">
        <f t="shared" si="36"/>
        <v>-5825.9793366210506</v>
      </c>
      <c r="F419" s="29">
        <f t="shared" si="37"/>
        <v>-5826</v>
      </c>
      <c r="G419" s="29">
        <f t="shared" si="38"/>
        <v>2.0075200001883786E-2</v>
      </c>
      <c r="H419" s="29"/>
      <c r="I419" s="29"/>
      <c r="J419" s="29"/>
      <c r="K419" s="29"/>
      <c r="L419" s="29"/>
      <c r="N419" s="29"/>
      <c r="O419" s="29"/>
      <c r="P419" s="29">
        <f t="shared" si="39"/>
        <v>2.0075200001883786E-2</v>
      </c>
      <c r="Q419" s="29">
        <f t="shared" ca="1" si="40"/>
        <v>0.11852787017971816</v>
      </c>
      <c r="R419" s="29"/>
      <c r="S419" s="83">
        <f t="shared" si="41"/>
        <v>21824.076999999997</v>
      </c>
    </row>
    <row r="420" spans="1:19" x14ac:dyDescent="0.2">
      <c r="A420" s="26" t="s">
        <v>112</v>
      </c>
      <c r="B420" s="27" t="s">
        <v>52</v>
      </c>
      <c r="C420" s="26">
        <v>36844.517</v>
      </c>
      <c r="D420" s="2"/>
      <c r="E420" s="29">
        <f t="shared" si="36"/>
        <v>-5823.9824969800347</v>
      </c>
      <c r="F420" s="29">
        <f t="shared" si="37"/>
        <v>-5824</v>
      </c>
      <c r="G420" s="29">
        <f t="shared" si="38"/>
        <v>1.7004799999995157E-2</v>
      </c>
      <c r="H420" s="29"/>
      <c r="I420" s="29"/>
      <c r="J420" s="29"/>
      <c r="K420" s="29"/>
      <c r="L420" s="29"/>
      <c r="N420" s="29"/>
      <c r="O420" s="29"/>
      <c r="P420" s="29">
        <f t="shared" si="39"/>
        <v>1.7004799999995157E-2</v>
      </c>
      <c r="Q420" s="29">
        <f t="shared" ca="1" si="40"/>
        <v>0.11850830955297037</v>
      </c>
      <c r="R420" s="29"/>
      <c r="S420" s="83">
        <f t="shared" si="41"/>
        <v>21826.017</v>
      </c>
    </row>
    <row r="421" spans="1:19" x14ac:dyDescent="0.2">
      <c r="A421" s="26" t="s">
        <v>105</v>
      </c>
      <c r="B421" s="27" t="s">
        <v>52</v>
      </c>
      <c r="C421" s="26">
        <v>36845.489000000001</v>
      </c>
      <c r="D421" s="2"/>
      <c r="E421" s="29">
        <f t="shared" si="36"/>
        <v>-5822.9820185619583</v>
      </c>
      <c r="F421" s="29">
        <f t="shared" si="37"/>
        <v>-5823</v>
      </c>
      <c r="G421" s="29">
        <f t="shared" si="38"/>
        <v>1.7469600003096275E-2</v>
      </c>
      <c r="H421" s="29"/>
      <c r="I421" s="29"/>
      <c r="J421" s="29"/>
      <c r="K421" s="29"/>
      <c r="L421" s="29"/>
      <c r="N421" s="29"/>
      <c r="O421" s="29"/>
      <c r="P421" s="29">
        <f t="shared" si="39"/>
        <v>1.7469600003096275E-2</v>
      </c>
      <c r="Q421" s="29">
        <f t="shared" ca="1" si="40"/>
        <v>0.11849852923959647</v>
      </c>
      <c r="R421" s="29"/>
      <c r="S421" s="83">
        <f t="shared" si="41"/>
        <v>21826.989000000001</v>
      </c>
    </row>
    <row r="422" spans="1:19" x14ac:dyDescent="0.2">
      <c r="A422" s="26" t="s">
        <v>116</v>
      </c>
      <c r="B422" s="27" t="s">
        <v>52</v>
      </c>
      <c r="C422" s="26">
        <v>36847.43</v>
      </c>
      <c r="D422" s="2"/>
      <c r="E422" s="29">
        <f t="shared" si="36"/>
        <v>-5820.9841496221625</v>
      </c>
      <c r="F422" s="29">
        <f t="shared" si="37"/>
        <v>-5821</v>
      </c>
      <c r="G422" s="29">
        <f t="shared" si="38"/>
        <v>1.5399200005049352E-2</v>
      </c>
      <c r="H422" s="29"/>
      <c r="I422" s="29"/>
      <c r="J422" s="29"/>
      <c r="K422" s="29"/>
      <c r="L422" s="29"/>
      <c r="N422" s="29"/>
      <c r="O422" s="29"/>
      <c r="P422" s="29">
        <f t="shared" si="39"/>
        <v>1.5399200005049352E-2</v>
      </c>
      <c r="Q422" s="29">
        <f t="shared" ca="1" si="40"/>
        <v>0.11847896861284868</v>
      </c>
      <c r="R422" s="29"/>
      <c r="S422" s="83">
        <f t="shared" si="41"/>
        <v>21828.93</v>
      </c>
    </row>
    <row r="423" spans="1:19" x14ac:dyDescent="0.2">
      <c r="A423" s="26" t="s">
        <v>115</v>
      </c>
      <c r="B423" s="27" t="s">
        <v>52</v>
      </c>
      <c r="C423" s="26">
        <v>36847.434099999999</v>
      </c>
      <c r="D423" s="2"/>
      <c r="E423" s="29">
        <f t="shared" si="36"/>
        <v>-5820.979929497149</v>
      </c>
      <c r="F423" s="29">
        <f t="shared" si="37"/>
        <v>-5821</v>
      </c>
      <c r="G423" s="29">
        <f t="shared" si="38"/>
        <v>1.9499200003338046E-2</v>
      </c>
      <c r="H423" s="29"/>
      <c r="I423" s="29"/>
      <c r="J423" s="29"/>
      <c r="K423" s="29"/>
      <c r="L423" s="29"/>
      <c r="N423" s="29"/>
      <c r="O423" s="29"/>
      <c r="P423" s="29">
        <f t="shared" si="39"/>
        <v>1.9499200003338046E-2</v>
      </c>
      <c r="Q423" s="29">
        <f t="shared" ca="1" si="40"/>
        <v>0.11847896861284868</v>
      </c>
      <c r="R423" s="29"/>
      <c r="S423" s="83">
        <f t="shared" si="41"/>
        <v>21828.934099999999</v>
      </c>
    </row>
    <row r="424" spans="1:19" x14ac:dyDescent="0.2">
      <c r="A424" s="26" t="s">
        <v>117</v>
      </c>
      <c r="B424" s="27" t="s">
        <v>52</v>
      </c>
      <c r="C424" s="26">
        <v>36847.434999999998</v>
      </c>
      <c r="D424" s="2"/>
      <c r="E424" s="29">
        <f t="shared" si="36"/>
        <v>-5820.9790031282446</v>
      </c>
      <c r="F424" s="29">
        <f t="shared" si="37"/>
        <v>-5821</v>
      </c>
      <c r="G424" s="29">
        <f t="shared" si="38"/>
        <v>2.0399200002430007E-2</v>
      </c>
      <c r="H424" s="29"/>
      <c r="I424" s="29"/>
      <c r="J424" s="29"/>
      <c r="K424" s="29"/>
      <c r="L424" s="29"/>
      <c r="N424" s="29"/>
      <c r="O424" s="29"/>
      <c r="P424" s="29">
        <f t="shared" si="39"/>
        <v>2.0399200002430007E-2</v>
      </c>
      <c r="Q424" s="29">
        <f t="shared" ca="1" si="40"/>
        <v>0.11847896861284868</v>
      </c>
      <c r="R424" s="29"/>
      <c r="S424" s="83">
        <f t="shared" si="41"/>
        <v>21828.934999999998</v>
      </c>
    </row>
    <row r="425" spans="1:19" x14ac:dyDescent="0.2">
      <c r="A425" s="26" t="s">
        <v>112</v>
      </c>
      <c r="B425" s="27" t="s">
        <v>52</v>
      </c>
      <c r="C425" s="26">
        <v>36847.436000000002</v>
      </c>
      <c r="D425" s="2"/>
      <c r="E425" s="29">
        <f t="shared" si="36"/>
        <v>-5820.9779738294565</v>
      </c>
      <c r="F425" s="29">
        <f t="shared" si="37"/>
        <v>-5821</v>
      </c>
      <c r="G425" s="29">
        <f t="shared" si="38"/>
        <v>2.1399200006271712E-2</v>
      </c>
      <c r="H425" s="29"/>
      <c r="I425" s="29"/>
      <c r="J425" s="29"/>
      <c r="K425" s="29"/>
      <c r="L425" s="29"/>
      <c r="N425" s="29"/>
      <c r="O425" s="29"/>
      <c r="P425" s="29">
        <f t="shared" si="39"/>
        <v>2.1399200006271712E-2</v>
      </c>
      <c r="Q425" s="29">
        <f t="shared" ca="1" si="40"/>
        <v>0.11847896861284868</v>
      </c>
      <c r="R425" s="29"/>
      <c r="S425" s="83">
        <f t="shared" si="41"/>
        <v>21828.936000000002</v>
      </c>
    </row>
    <row r="426" spans="1:19" x14ac:dyDescent="0.2">
      <c r="A426" s="26" t="s">
        <v>112</v>
      </c>
      <c r="B426" s="27" t="s">
        <v>52</v>
      </c>
      <c r="C426" s="26">
        <v>36848.404999999999</v>
      </c>
      <c r="D426" s="2"/>
      <c r="E426" s="29">
        <f t="shared" si="36"/>
        <v>-5819.9805833077371</v>
      </c>
      <c r="F426" s="29">
        <f t="shared" si="37"/>
        <v>-5820</v>
      </c>
      <c r="G426" s="29">
        <f t="shared" si="38"/>
        <v>1.8863999997847714E-2</v>
      </c>
      <c r="H426" s="29"/>
      <c r="I426" s="29"/>
      <c r="J426" s="29"/>
      <c r="K426" s="29"/>
      <c r="L426" s="29"/>
      <c r="N426" s="29"/>
      <c r="O426" s="29"/>
      <c r="P426" s="29">
        <f t="shared" si="39"/>
        <v>1.8863999997847714E-2</v>
      </c>
      <c r="Q426" s="29">
        <f t="shared" ca="1" si="40"/>
        <v>0.11846918829947478</v>
      </c>
      <c r="R426" s="29"/>
      <c r="S426" s="83">
        <f t="shared" si="41"/>
        <v>21829.904999999999</v>
      </c>
    </row>
    <row r="427" spans="1:19" x14ac:dyDescent="0.2">
      <c r="A427" s="26" t="s">
        <v>116</v>
      </c>
      <c r="B427" s="27" t="s">
        <v>52</v>
      </c>
      <c r="C427" s="26">
        <v>36849.373</v>
      </c>
      <c r="D427" s="2"/>
      <c r="E427" s="29">
        <f t="shared" si="36"/>
        <v>-5818.9842220847968</v>
      </c>
      <c r="F427" s="29">
        <f t="shared" si="37"/>
        <v>-5819</v>
      </c>
      <c r="G427" s="29">
        <f t="shared" si="38"/>
        <v>1.5328800000133924E-2</v>
      </c>
      <c r="H427" s="29"/>
      <c r="I427" s="29"/>
      <c r="J427" s="29"/>
      <c r="K427" s="29"/>
      <c r="L427" s="29"/>
      <c r="N427" s="29"/>
      <c r="O427" s="29"/>
      <c r="P427" s="29">
        <f t="shared" si="39"/>
        <v>1.5328800000133924E-2</v>
      </c>
      <c r="Q427" s="29">
        <f t="shared" ca="1" si="40"/>
        <v>0.11845940798610088</v>
      </c>
      <c r="R427" s="29"/>
      <c r="S427" s="83">
        <f t="shared" si="41"/>
        <v>21830.873</v>
      </c>
    </row>
    <row r="428" spans="1:19" x14ac:dyDescent="0.2">
      <c r="A428" s="26" t="s">
        <v>115</v>
      </c>
      <c r="B428" s="27" t="s">
        <v>52</v>
      </c>
      <c r="C428" s="26">
        <v>36849.375800000002</v>
      </c>
      <c r="D428" s="2"/>
      <c r="E428" s="29">
        <f t="shared" si="36"/>
        <v>-5818.9813400481999</v>
      </c>
      <c r="F428" s="29">
        <f t="shared" si="37"/>
        <v>-5819</v>
      </c>
      <c r="G428" s="29">
        <f t="shared" si="38"/>
        <v>1.8128800002159551E-2</v>
      </c>
      <c r="H428" s="29"/>
      <c r="I428" s="29"/>
      <c r="J428" s="29"/>
      <c r="K428" s="29"/>
      <c r="L428" s="29"/>
      <c r="N428" s="29"/>
      <c r="O428" s="29"/>
      <c r="P428" s="29">
        <f t="shared" si="39"/>
        <v>1.8128800002159551E-2</v>
      </c>
      <c r="Q428" s="29">
        <f t="shared" ca="1" si="40"/>
        <v>0.11845940798610088</v>
      </c>
      <c r="R428" s="29"/>
      <c r="S428" s="83">
        <f t="shared" si="41"/>
        <v>21830.875800000002</v>
      </c>
    </row>
    <row r="429" spans="1:19" x14ac:dyDescent="0.2">
      <c r="A429" s="26" t="s">
        <v>112</v>
      </c>
      <c r="B429" s="27" t="s">
        <v>52</v>
      </c>
      <c r="C429" s="26">
        <v>36849.377999999997</v>
      </c>
      <c r="D429" s="2"/>
      <c r="E429" s="29">
        <f t="shared" si="36"/>
        <v>-5818.9790755908798</v>
      </c>
      <c r="F429" s="29">
        <f t="shared" si="37"/>
        <v>-5819</v>
      </c>
      <c r="G429" s="29">
        <f t="shared" si="38"/>
        <v>2.0328799997514579E-2</v>
      </c>
      <c r="H429" s="29"/>
      <c r="I429" s="29"/>
      <c r="J429" s="29"/>
      <c r="K429" s="29"/>
      <c r="L429" s="29"/>
      <c r="N429" s="29"/>
      <c r="O429" s="29"/>
      <c r="P429" s="29">
        <f t="shared" si="39"/>
        <v>2.0328799997514579E-2</v>
      </c>
      <c r="Q429" s="29">
        <f t="shared" ca="1" si="40"/>
        <v>0.11845940798610088</v>
      </c>
      <c r="R429" s="29"/>
      <c r="S429" s="83">
        <f t="shared" si="41"/>
        <v>21830.877999999997</v>
      </c>
    </row>
    <row r="430" spans="1:19" x14ac:dyDescent="0.2">
      <c r="A430" s="26" t="s">
        <v>105</v>
      </c>
      <c r="B430" s="27" t="s">
        <v>52</v>
      </c>
      <c r="C430" s="26">
        <v>36849.379000000001</v>
      </c>
      <c r="D430" s="2"/>
      <c r="E430" s="29">
        <f t="shared" si="36"/>
        <v>-5818.9780462920917</v>
      </c>
      <c r="F430" s="29">
        <f t="shared" si="37"/>
        <v>-5819</v>
      </c>
      <c r="G430" s="29">
        <f t="shared" si="38"/>
        <v>2.1328800001356285E-2</v>
      </c>
      <c r="H430" s="29"/>
      <c r="I430" s="29"/>
      <c r="J430" s="29"/>
      <c r="K430" s="29"/>
      <c r="L430" s="29"/>
      <c r="N430" s="29"/>
      <c r="O430" s="29"/>
      <c r="P430" s="29">
        <f t="shared" si="39"/>
        <v>2.1328800001356285E-2</v>
      </c>
      <c r="Q430" s="29">
        <f t="shared" ca="1" si="40"/>
        <v>0.11845940798610088</v>
      </c>
      <c r="R430" s="29"/>
      <c r="S430" s="83">
        <f t="shared" si="41"/>
        <v>21830.879000000001</v>
      </c>
    </row>
    <row r="431" spans="1:19" x14ac:dyDescent="0.2">
      <c r="A431" s="26" t="s">
        <v>112</v>
      </c>
      <c r="B431" s="27" t="s">
        <v>52</v>
      </c>
      <c r="C431" s="26">
        <v>36850.349000000002</v>
      </c>
      <c r="D431" s="2"/>
      <c r="E431" s="29">
        <f t="shared" si="36"/>
        <v>-5817.9796264715842</v>
      </c>
      <c r="F431" s="29">
        <f t="shared" si="37"/>
        <v>-5818</v>
      </c>
      <c r="G431" s="29">
        <f t="shared" si="38"/>
        <v>1.9793600004049949E-2</v>
      </c>
      <c r="H431" s="29"/>
      <c r="I431" s="29"/>
      <c r="J431" s="29"/>
      <c r="K431" s="29"/>
      <c r="L431" s="29"/>
      <c r="N431" s="29"/>
      <c r="O431" s="29"/>
      <c r="P431" s="29">
        <f t="shared" si="39"/>
        <v>1.9793600004049949E-2</v>
      </c>
      <c r="Q431" s="29">
        <f t="shared" ca="1" si="40"/>
        <v>0.11844962767272699</v>
      </c>
      <c r="R431" s="29"/>
      <c r="S431" s="83">
        <f t="shared" si="41"/>
        <v>21831.849000000002</v>
      </c>
    </row>
    <row r="432" spans="1:19" x14ac:dyDescent="0.2">
      <c r="A432" s="26" t="s">
        <v>116</v>
      </c>
      <c r="B432" s="27" t="s">
        <v>52</v>
      </c>
      <c r="C432" s="26">
        <v>36851.321000000004</v>
      </c>
      <c r="D432" s="2"/>
      <c r="E432" s="29">
        <f t="shared" si="36"/>
        <v>-5816.9791480535077</v>
      </c>
      <c r="F432" s="29">
        <f t="shared" si="37"/>
        <v>-5817</v>
      </c>
      <c r="G432" s="29">
        <f t="shared" si="38"/>
        <v>2.0258400007151067E-2</v>
      </c>
      <c r="H432" s="29"/>
      <c r="I432" s="29"/>
      <c r="J432" s="29"/>
      <c r="K432" s="29"/>
      <c r="L432" s="29"/>
      <c r="N432" s="29"/>
      <c r="O432" s="29"/>
      <c r="P432" s="29">
        <f t="shared" si="39"/>
        <v>2.0258400007151067E-2</v>
      </c>
      <c r="Q432" s="29">
        <f t="shared" ca="1" si="40"/>
        <v>0.11843984735935309</v>
      </c>
      <c r="R432" s="29"/>
      <c r="S432" s="83">
        <f t="shared" si="41"/>
        <v>21832.821000000004</v>
      </c>
    </row>
    <row r="433" spans="1:19" x14ac:dyDescent="0.2">
      <c r="A433" s="26" t="s">
        <v>112</v>
      </c>
      <c r="B433" s="27" t="s">
        <v>52</v>
      </c>
      <c r="C433" s="26">
        <v>36884.351000000002</v>
      </c>
      <c r="D433" s="2"/>
      <c r="E433" s="29">
        <f t="shared" si="36"/>
        <v>-5782.9814092170773</v>
      </c>
      <c r="F433" s="29">
        <f t="shared" si="37"/>
        <v>-5783</v>
      </c>
      <c r="G433" s="29">
        <f t="shared" si="38"/>
        <v>1.8061600007058587E-2</v>
      </c>
      <c r="H433" s="29"/>
      <c r="I433" s="29"/>
      <c r="J433" s="29"/>
      <c r="K433" s="29"/>
      <c r="L433" s="29"/>
      <c r="N433" s="29"/>
      <c r="O433" s="29"/>
      <c r="P433" s="29">
        <f t="shared" si="39"/>
        <v>1.8061600007058587E-2</v>
      </c>
      <c r="Q433" s="29">
        <f t="shared" ca="1" si="40"/>
        <v>0.1181073167046406</v>
      </c>
      <c r="R433" s="29"/>
      <c r="S433" s="83">
        <f t="shared" si="41"/>
        <v>21865.851000000002</v>
      </c>
    </row>
    <row r="434" spans="1:19" x14ac:dyDescent="0.2">
      <c r="A434" s="26" t="s">
        <v>112</v>
      </c>
      <c r="B434" s="27" t="s">
        <v>52</v>
      </c>
      <c r="C434" s="26">
        <v>36887.267</v>
      </c>
      <c r="D434" s="2"/>
      <c r="E434" s="29">
        <f t="shared" si="36"/>
        <v>-5779.9799739628552</v>
      </c>
      <c r="F434" s="29">
        <f t="shared" si="37"/>
        <v>-5780</v>
      </c>
      <c r="G434" s="29">
        <f t="shared" si="38"/>
        <v>1.9456000001810025E-2</v>
      </c>
      <c r="H434" s="29"/>
      <c r="I434" s="29"/>
      <c r="J434" s="29"/>
      <c r="K434" s="29"/>
      <c r="L434" s="29"/>
      <c r="N434" s="29"/>
      <c r="O434" s="29"/>
      <c r="P434" s="29">
        <f t="shared" si="39"/>
        <v>1.9456000001810025E-2</v>
      </c>
      <c r="Q434" s="29">
        <f t="shared" ca="1" si="40"/>
        <v>0.11807797576451891</v>
      </c>
      <c r="R434" s="29"/>
      <c r="S434" s="83">
        <f t="shared" si="41"/>
        <v>21868.767</v>
      </c>
    </row>
    <row r="435" spans="1:19" x14ac:dyDescent="0.2">
      <c r="A435" s="26" t="s">
        <v>112</v>
      </c>
      <c r="B435" s="27" t="s">
        <v>52</v>
      </c>
      <c r="C435" s="26">
        <v>37151.525999999998</v>
      </c>
      <c r="D435" s="2"/>
      <c r="E435" s="29">
        <f t="shared" si="36"/>
        <v>-5507.9785065945107</v>
      </c>
      <c r="F435" s="29">
        <f t="shared" si="37"/>
        <v>-5508</v>
      </c>
      <c r="G435" s="29">
        <f t="shared" si="38"/>
        <v>2.0881600001303013E-2</v>
      </c>
      <c r="H435" s="29"/>
      <c r="I435" s="29"/>
      <c r="J435" s="29"/>
      <c r="K435" s="29"/>
      <c r="L435" s="29"/>
      <c r="N435" s="29"/>
      <c r="O435" s="29"/>
      <c r="P435" s="29">
        <f t="shared" si="39"/>
        <v>2.0881600001303013E-2</v>
      </c>
      <c r="Q435" s="29">
        <f t="shared" ca="1" si="40"/>
        <v>0.11541773052681897</v>
      </c>
      <c r="R435" s="29"/>
      <c r="S435" s="83">
        <f t="shared" si="41"/>
        <v>22133.025999999998</v>
      </c>
    </row>
    <row r="436" spans="1:19" x14ac:dyDescent="0.2">
      <c r="A436" s="30" t="s">
        <v>118</v>
      </c>
      <c r="B436" s="31"/>
      <c r="C436" s="2">
        <v>37151.527999999998</v>
      </c>
      <c r="D436" s="2"/>
      <c r="E436" s="1">
        <f t="shared" si="36"/>
        <v>-5507.9764479969426</v>
      </c>
      <c r="F436" s="1">
        <f t="shared" si="37"/>
        <v>-5508</v>
      </c>
      <c r="G436" s="1">
        <f t="shared" si="38"/>
        <v>2.2881600001710467E-2</v>
      </c>
      <c r="M436" s="1">
        <f>G436</f>
        <v>2.2881600001710467E-2</v>
      </c>
      <c r="Q436" s="1">
        <f t="shared" ca="1" si="40"/>
        <v>0.11541773052681897</v>
      </c>
      <c r="S436" s="84">
        <f t="shared" si="41"/>
        <v>22133.027999999998</v>
      </c>
    </row>
    <row r="437" spans="1:19" x14ac:dyDescent="0.2">
      <c r="A437" s="26" t="s">
        <v>112</v>
      </c>
      <c r="B437" s="27" t="s">
        <v>52</v>
      </c>
      <c r="C437" s="26">
        <v>37188.438999999998</v>
      </c>
      <c r="D437" s="2"/>
      <c r="E437" s="29">
        <f t="shared" si="36"/>
        <v>-5469.9840005797005</v>
      </c>
      <c r="F437" s="29">
        <f t="shared" si="37"/>
        <v>-5470</v>
      </c>
      <c r="G437" s="29">
        <f t="shared" si="38"/>
        <v>1.5544000001682434E-2</v>
      </c>
      <c r="H437" s="29"/>
      <c r="I437" s="29"/>
      <c r="J437" s="29"/>
      <c r="K437" s="29"/>
      <c r="L437" s="29"/>
      <c r="N437" s="29"/>
      <c r="O437" s="29"/>
      <c r="P437" s="29">
        <f t="shared" ref="P437:P450" si="42">G437</f>
        <v>1.5544000001682434E-2</v>
      </c>
      <c r="Q437" s="29">
        <f t="shared" ca="1" si="40"/>
        <v>0.11504607861861089</v>
      </c>
      <c r="R437" s="29"/>
      <c r="S437" s="83">
        <f t="shared" si="41"/>
        <v>22169.938999999998</v>
      </c>
    </row>
    <row r="438" spans="1:19" x14ac:dyDescent="0.2">
      <c r="A438" s="26" t="s">
        <v>112</v>
      </c>
      <c r="B438" s="27" t="s">
        <v>52</v>
      </c>
      <c r="C438" s="26">
        <v>37188.442999999999</v>
      </c>
      <c r="D438" s="2"/>
      <c r="E438" s="29">
        <f t="shared" si="36"/>
        <v>-5469.9798833845634</v>
      </c>
      <c r="F438" s="29">
        <f t="shared" si="37"/>
        <v>-5470</v>
      </c>
      <c r="G438" s="29">
        <f t="shared" si="38"/>
        <v>1.9544000002497341E-2</v>
      </c>
      <c r="H438" s="29"/>
      <c r="I438" s="29"/>
      <c r="J438" s="29"/>
      <c r="K438" s="29"/>
      <c r="L438" s="29"/>
      <c r="N438" s="29"/>
      <c r="O438" s="29"/>
      <c r="P438" s="29">
        <f t="shared" si="42"/>
        <v>1.9544000002497341E-2</v>
      </c>
      <c r="Q438" s="29">
        <f t="shared" ca="1" si="40"/>
        <v>0.11504607861861089</v>
      </c>
      <c r="R438" s="29"/>
      <c r="S438" s="83">
        <f t="shared" si="41"/>
        <v>22169.942999999999</v>
      </c>
    </row>
    <row r="439" spans="1:19" x14ac:dyDescent="0.2">
      <c r="A439" s="26" t="s">
        <v>119</v>
      </c>
      <c r="B439" s="27" t="s">
        <v>52</v>
      </c>
      <c r="C439" s="26">
        <v>37190.383000000002</v>
      </c>
      <c r="D439" s="2"/>
      <c r="E439" s="29">
        <f t="shared" si="36"/>
        <v>-5467.9830437435476</v>
      </c>
      <c r="F439" s="29">
        <f t="shared" si="37"/>
        <v>-5468</v>
      </c>
      <c r="G439" s="29">
        <f t="shared" si="38"/>
        <v>1.6473600000608712E-2</v>
      </c>
      <c r="H439" s="29"/>
      <c r="I439" s="29"/>
      <c r="J439" s="29"/>
      <c r="K439" s="29"/>
      <c r="L439" s="29"/>
      <c r="N439" s="29"/>
      <c r="O439" s="29"/>
      <c r="P439" s="29">
        <f t="shared" si="42"/>
        <v>1.6473600000608712E-2</v>
      </c>
      <c r="Q439" s="29">
        <f t="shared" ca="1" si="40"/>
        <v>0.1150265179918631</v>
      </c>
      <c r="R439" s="29"/>
      <c r="S439" s="83">
        <f t="shared" si="41"/>
        <v>22171.883000000002</v>
      </c>
    </row>
    <row r="440" spans="1:19" x14ac:dyDescent="0.2">
      <c r="A440" s="26" t="s">
        <v>119</v>
      </c>
      <c r="B440" s="27" t="s">
        <v>52</v>
      </c>
      <c r="C440" s="26">
        <v>37191.355000000003</v>
      </c>
      <c r="D440" s="2"/>
      <c r="E440" s="29">
        <f t="shared" si="36"/>
        <v>-5466.9825653254711</v>
      </c>
      <c r="F440" s="29">
        <f t="shared" si="37"/>
        <v>-5467</v>
      </c>
      <c r="G440" s="29">
        <f t="shared" si="38"/>
        <v>1.693840000370983E-2</v>
      </c>
      <c r="H440" s="29"/>
      <c r="I440" s="29"/>
      <c r="J440" s="29"/>
      <c r="K440" s="29"/>
      <c r="L440" s="29"/>
      <c r="N440" s="29"/>
      <c r="O440" s="29"/>
      <c r="P440" s="29">
        <f t="shared" si="42"/>
        <v>1.693840000370983E-2</v>
      </c>
      <c r="Q440" s="29">
        <f t="shared" ca="1" si="40"/>
        <v>0.1150167376784892</v>
      </c>
      <c r="R440" s="29"/>
      <c r="S440" s="83">
        <f t="shared" si="41"/>
        <v>22172.855000000003</v>
      </c>
    </row>
    <row r="441" spans="1:19" x14ac:dyDescent="0.2">
      <c r="A441" s="26" t="s">
        <v>119</v>
      </c>
      <c r="B441" s="27" t="s">
        <v>52</v>
      </c>
      <c r="C441" s="26">
        <v>37191.355300000003</v>
      </c>
      <c r="D441" s="2"/>
      <c r="E441" s="29">
        <f t="shared" si="36"/>
        <v>-5466.9822565358354</v>
      </c>
      <c r="F441" s="29">
        <f t="shared" si="37"/>
        <v>-5467</v>
      </c>
      <c r="G441" s="29">
        <f t="shared" si="38"/>
        <v>1.7238400003407151E-2</v>
      </c>
      <c r="H441" s="29"/>
      <c r="I441" s="29"/>
      <c r="J441" s="29"/>
      <c r="K441" s="29"/>
      <c r="L441" s="29"/>
      <c r="N441" s="29"/>
      <c r="O441" s="29"/>
      <c r="P441" s="29">
        <f t="shared" si="42"/>
        <v>1.7238400003407151E-2</v>
      </c>
      <c r="Q441" s="29">
        <f t="shared" ca="1" si="40"/>
        <v>0.1150167376784892</v>
      </c>
      <c r="R441" s="29"/>
      <c r="S441" s="83">
        <f t="shared" si="41"/>
        <v>22172.855300000003</v>
      </c>
    </row>
    <row r="442" spans="1:19" x14ac:dyDescent="0.2">
      <c r="A442" s="26" t="s">
        <v>119</v>
      </c>
      <c r="B442" s="27" t="s">
        <v>52</v>
      </c>
      <c r="C442" s="26">
        <v>37191.355600000003</v>
      </c>
      <c r="D442" s="2"/>
      <c r="E442" s="29">
        <f t="shared" si="36"/>
        <v>-5466.9819477462006</v>
      </c>
      <c r="F442" s="29">
        <f t="shared" si="37"/>
        <v>-5467</v>
      </c>
      <c r="G442" s="29">
        <f t="shared" si="38"/>
        <v>1.7538400003104471E-2</v>
      </c>
      <c r="H442" s="29"/>
      <c r="I442" s="29"/>
      <c r="J442" s="29"/>
      <c r="K442" s="29"/>
      <c r="L442" s="29"/>
      <c r="N442" s="29"/>
      <c r="O442" s="29"/>
      <c r="P442" s="29">
        <f t="shared" si="42"/>
        <v>1.7538400003104471E-2</v>
      </c>
      <c r="Q442" s="29">
        <f t="shared" ca="1" si="40"/>
        <v>0.1150167376784892</v>
      </c>
      <c r="R442" s="29"/>
      <c r="S442" s="83">
        <f t="shared" si="41"/>
        <v>22172.855600000003</v>
      </c>
    </row>
    <row r="443" spans="1:19" x14ac:dyDescent="0.2">
      <c r="A443" s="26" t="s">
        <v>119</v>
      </c>
      <c r="B443" s="27" t="s">
        <v>52</v>
      </c>
      <c r="C443" s="26">
        <v>37191.3557</v>
      </c>
      <c r="D443" s="2"/>
      <c r="E443" s="29">
        <f t="shared" si="36"/>
        <v>-5466.9818448163251</v>
      </c>
      <c r="F443" s="29">
        <f t="shared" si="37"/>
        <v>-5467</v>
      </c>
      <c r="G443" s="29">
        <f t="shared" si="38"/>
        <v>1.7638400000578258E-2</v>
      </c>
      <c r="H443" s="29"/>
      <c r="I443" s="29"/>
      <c r="J443" s="29"/>
      <c r="K443" s="29"/>
      <c r="L443" s="29"/>
      <c r="N443" s="29"/>
      <c r="O443" s="29"/>
      <c r="P443" s="29">
        <f t="shared" si="42"/>
        <v>1.7638400000578258E-2</v>
      </c>
      <c r="Q443" s="29">
        <f t="shared" ca="1" si="40"/>
        <v>0.1150167376784892</v>
      </c>
      <c r="R443" s="29"/>
      <c r="S443" s="83">
        <f t="shared" si="41"/>
        <v>22172.8557</v>
      </c>
    </row>
    <row r="444" spans="1:19" x14ac:dyDescent="0.2">
      <c r="A444" s="26" t="s">
        <v>119</v>
      </c>
      <c r="B444" s="27" t="s">
        <v>52</v>
      </c>
      <c r="C444" s="26">
        <v>37191.356299999999</v>
      </c>
      <c r="D444" s="2"/>
      <c r="E444" s="29">
        <f t="shared" si="36"/>
        <v>-5466.9812272370555</v>
      </c>
      <c r="F444" s="29">
        <f t="shared" si="37"/>
        <v>-5467</v>
      </c>
      <c r="G444" s="29">
        <f t="shared" si="38"/>
        <v>1.8238399999972899E-2</v>
      </c>
      <c r="H444" s="29"/>
      <c r="I444" s="29"/>
      <c r="J444" s="29"/>
      <c r="K444" s="29"/>
      <c r="L444" s="29"/>
      <c r="N444" s="29"/>
      <c r="O444" s="29"/>
      <c r="P444" s="29">
        <f t="shared" si="42"/>
        <v>1.8238399999972899E-2</v>
      </c>
      <c r="Q444" s="29">
        <f t="shared" ca="1" si="40"/>
        <v>0.1150167376784892</v>
      </c>
      <c r="R444" s="29"/>
      <c r="S444" s="83">
        <f t="shared" si="41"/>
        <v>22172.856299999999</v>
      </c>
    </row>
    <row r="445" spans="1:19" x14ac:dyDescent="0.2">
      <c r="A445" s="26" t="s">
        <v>112</v>
      </c>
      <c r="B445" s="27" t="s">
        <v>52</v>
      </c>
      <c r="C445" s="26">
        <v>37191.358</v>
      </c>
      <c r="D445" s="2"/>
      <c r="E445" s="29">
        <f t="shared" si="36"/>
        <v>-5466.9794774291222</v>
      </c>
      <c r="F445" s="29">
        <f t="shared" si="37"/>
        <v>-5467</v>
      </c>
      <c r="G445" s="29">
        <f t="shared" si="38"/>
        <v>1.9938400000683032E-2</v>
      </c>
      <c r="H445" s="29"/>
      <c r="I445" s="29"/>
      <c r="J445" s="29"/>
      <c r="K445" s="29"/>
      <c r="L445" s="29"/>
      <c r="N445" s="29"/>
      <c r="O445" s="29"/>
      <c r="P445" s="29">
        <f t="shared" si="42"/>
        <v>1.9938400000683032E-2</v>
      </c>
      <c r="Q445" s="29">
        <f t="shared" ca="1" si="40"/>
        <v>0.1150167376784892</v>
      </c>
      <c r="R445" s="29"/>
      <c r="S445" s="83">
        <f t="shared" si="41"/>
        <v>22172.858</v>
      </c>
    </row>
    <row r="446" spans="1:19" x14ac:dyDescent="0.2">
      <c r="A446" s="26" t="s">
        <v>120</v>
      </c>
      <c r="B446" s="27" t="s">
        <v>52</v>
      </c>
      <c r="C446" s="26">
        <v>37191.358</v>
      </c>
      <c r="D446" s="2"/>
      <c r="E446" s="29">
        <f t="shared" si="36"/>
        <v>-5466.9794774291222</v>
      </c>
      <c r="F446" s="29">
        <f t="shared" si="37"/>
        <v>-5467</v>
      </c>
      <c r="G446" s="29">
        <f t="shared" si="38"/>
        <v>1.9938400000683032E-2</v>
      </c>
      <c r="H446" s="29"/>
      <c r="I446" s="29"/>
      <c r="J446" s="29"/>
      <c r="K446" s="29"/>
      <c r="L446" s="29"/>
      <c r="N446" s="29"/>
      <c r="O446" s="29"/>
      <c r="P446" s="29">
        <f t="shared" si="42"/>
        <v>1.9938400000683032E-2</v>
      </c>
      <c r="Q446" s="29">
        <f t="shared" ca="1" si="40"/>
        <v>0.1150167376784892</v>
      </c>
      <c r="R446" s="29"/>
      <c r="S446" s="83">
        <f t="shared" si="41"/>
        <v>22172.858</v>
      </c>
    </row>
    <row r="447" spans="1:19" x14ac:dyDescent="0.2">
      <c r="A447" s="26" t="s">
        <v>119</v>
      </c>
      <c r="B447" s="27" t="s">
        <v>52</v>
      </c>
      <c r="C447" s="26">
        <v>37192.322999999997</v>
      </c>
      <c r="D447" s="2"/>
      <c r="E447" s="29">
        <f t="shared" si="36"/>
        <v>-5465.986204102539</v>
      </c>
      <c r="F447" s="29">
        <f t="shared" si="37"/>
        <v>-5466</v>
      </c>
      <c r="G447" s="29">
        <f t="shared" si="38"/>
        <v>1.3403199998720083E-2</v>
      </c>
      <c r="H447" s="29"/>
      <c r="I447" s="29"/>
      <c r="J447" s="29"/>
      <c r="K447" s="29"/>
      <c r="L447" s="29"/>
      <c r="N447" s="29"/>
      <c r="O447" s="29"/>
      <c r="P447" s="29">
        <f t="shared" si="42"/>
        <v>1.3403199998720083E-2</v>
      </c>
      <c r="Q447" s="29">
        <f t="shared" ca="1" si="40"/>
        <v>0.11500695736511531</v>
      </c>
      <c r="R447" s="29"/>
      <c r="S447" s="83">
        <f t="shared" si="41"/>
        <v>22173.822999999997</v>
      </c>
    </row>
    <row r="448" spans="1:19" x14ac:dyDescent="0.2">
      <c r="A448" s="26" t="s">
        <v>119</v>
      </c>
      <c r="B448" s="27" t="s">
        <v>52</v>
      </c>
      <c r="C448" s="26">
        <v>37192.325199999999</v>
      </c>
      <c r="D448" s="2"/>
      <c r="E448" s="29">
        <f t="shared" si="36"/>
        <v>-5465.9839396452107</v>
      </c>
      <c r="F448" s="29">
        <f t="shared" si="37"/>
        <v>-5466</v>
      </c>
      <c r="G448" s="29">
        <f t="shared" si="38"/>
        <v>1.560320000135107E-2</v>
      </c>
      <c r="H448" s="29"/>
      <c r="I448" s="29"/>
      <c r="J448" s="29"/>
      <c r="K448" s="29"/>
      <c r="L448" s="29"/>
      <c r="N448" s="29"/>
      <c r="O448" s="29"/>
      <c r="P448" s="29">
        <f t="shared" si="42"/>
        <v>1.560320000135107E-2</v>
      </c>
      <c r="Q448" s="29">
        <f t="shared" ca="1" si="40"/>
        <v>0.11500695736511531</v>
      </c>
      <c r="R448" s="29"/>
      <c r="S448" s="83">
        <f t="shared" si="41"/>
        <v>22173.825199999999</v>
      </c>
    </row>
    <row r="449" spans="1:19" x14ac:dyDescent="0.2">
      <c r="A449" s="26" t="s">
        <v>119</v>
      </c>
      <c r="B449" s="27" t="s">
        <v>52</v>
      </c>
      <c r="C449" s="26">
        <v>37192.325499999999</v>
      </c>
      <c r="D449" s="2"/>
      <c r="E449" s="29">
        <f t="shared" si="36"/>
        <v>-5465.9836308555759</v>
      </c>
      <c r="F449" s="29">
        <f t="shared" si="37"/>
        <v>-5466</v>
      </c>
      <c r="G449" s="29">
        <f t="shared" si="38"/>
        <v>1.590320000104839E-2</v>
      </c>
      <c r="H449" s="29"/>
      <c r="I449" s="29"/>
      <c r="J449" s="29"/>
      <c r="K449" s="29"/>
      <c r="L449" s="29"/>
      <c r="N449" s="29"/>
      <c r="O449" s="29"/>
      <c r="P449" s="29">
        <f t="shared" si="42"/>
        <v>1.590320000104839E-2</v>
      </c>
      <c r="Q449" s="29">
        <f t="shared" ca="1" si="40"/>
        <v>0.11500695736511531</v>
      </c>
      <c r="R449" s="29"/>
      <c r="S449" s="83">
        <f t="shared" si="41"/>
        <v>22173.825499999999</v>
      </c>
    </row>
    <row r="450" spans="1:19" x14ac:dyDescent="0.2">
      <c r="A450" s="26" t="s">
        <v>120</v>
      </c>
      <c r="B450" s="27" t="s">
        <v>52</v>
      </c>
      <c r="C450" s="26">
        <v>37192.328000000001</v>
      </c>
      <c r="D450" s="2"/>
      <c r="E450" s="29">
        <f t="shared" si="36"/>
        <v>-5465.9810576086138</v>
      </c>
      <c r="F450" s="29">
        <f t="shared" si="37"/>
        <v>-5466</v>
      </c>
      <c r="G450" s="29">
        <f t="shared" si="38"/>
        <v>1.8403200003376696E-2</v>
      </c>
      <c r="H450" s="29"/>
      <c r="I450" s="29"/>
      <c r="J450" s="29"/>
      <c r="K450" s="29"/>
      <c r="L450" s="29"/>
      <c r="N450" s="29"/>
      <c r="O450" s="29"/>
      <c r="P450" s="29">
        <f t="shared" si="42"/>
        <v>1.8403200003376696E-2</v>
      </c>
      <c r="Q450" s="29">
        <f t="shared" ca="1" si="40"/>
        <v>0.11500695736511531</v>
      </c>
      <c r="R450" s="29"/>
      <c r="S450" s="83">
        <f t="shared" si="41"/>
        <v>22173.828000000001</v>
      </c>
    </row>
    <row r="451" spans="1:19" x14ac:dyDescent="0.2">
      <c r="A451" s="30" t="s">
        <v>118</v>
      </c>
      <c r="B451" s="31"/>
      <c r="C451" s="2">
        <v>37192.332999999999</v>
      </c>
      <c r="D451" s="2"/>
      <c r="E451" s="1">
        <f t="shared" si="36"/>
        <v>-5465.9759111146968</v>
      </c>
      <c r="F451" s="1">
        <f t="shared" si="37"/>
        <v>-5466</v>
      </c>
      <c r="G451" s="1">
        <f t="shared" si="38"/>
        <v>2.3403200000757352E-2</v>
      </c>
      <c r="M451" s="1">
        <f>G451</f>
        <v>2.3403200000757352E-2</v>
      </c>
      <c r="Q451" s="1">
        <f t="shared" ca="1" si="40"/>
        <v>0.11500695736511531</v>
      </c>
      <c r="S451" s="84">
        <f t="shared" si="41"/>
        <v>22173.832999999999</v>
      </c>
    </row>
    <row r="452" spans="1:19" x14ac:dyDescent="0.2">
      <c r="A452" s="26" t="s">
        <v>121</v>
      </c>
      <c r="B452" s="27" t="s">
        <v>52</v>
      </c>
      <c r="C452" s="26">
        <v>37192.334000000003</v>
      </c>
      <c r="D452" s="2"/>
      <c r="E452" s="29">
        <f t="shared" si="36"/>
        <v>-5465.9748818159087</v>
      </c>
      <c r="F452" s="29">
        <f t="shared" si="37"/>
        <v>-5466</v>
      </c>
      <c r="G452" s="29">
        <f t="shared" si="38"/>
        <v>2.4403200004599057E-2</v>
      </c>
      <c r="H452" s="29"/>
      <c r="I452" s="29"/>
      <c r="J452" s="29"/>
      <c r="K452" s="29"/>
      <c r="L452" s="29"/>
      <c r="N452" s="29"/>
      <c r="O452" s="29"/>
      <c r="P452" s="29">
        <f>G452</f>
        <v>2.4403200004599057E-2</v>
      </c>
      <c r="Q452" s="29">
        <f t="shared" ca="1" si="40"/>
        <v>0.11500695736511531</v>
      </c>
      <c r="R452" s="29"/>
      <c r="S452" s="83">
        <f t="shared" si="41"/>
        <v>22173.834000000003</v>
      </c>
    </row>
    <row r="453" spans="1:19" x14ac:dyDescent="0.2">
      <c r="A453" s="26" t="s">
        <v>122</v>
      </c>
      <c r="B453" s="27" t="s">
        <v>52</v>
      </c>
      <c r="C453" s="26">
        <v>37193.296000000002</v>
      </c>
      <c r="D453" s="2"/>
      <c r="E453" s="29">
        <f t="shared" si="36"/>
        <v>-5464.9846963856744</v>
      </c>
      <c r="F453" s="29">
        <f t="shared" si="37"/>
        <v>-5465</v>
      </c>
      <c r="G453" s="29">
        <f t="shared" si="38"/>
        <v>1.4868000005662907E-2</v>
      </c>
      <c r="H453" s="29"/>
      <c r="I453" s="29"/>
      <c r="J453" s="29"/>
      <c r="K453" s="29"/>
      <c r="L453" s="29"/>
      <c r="N453" s="29"/>
      <c r="O453" s="29"/>
      <c r="P453" s="29">
        <f>G453</f>
        <v>1.4868000005662907E-2</v>
      </c>
      <c r="Q453" s="29">
        <f t="shared" ca="1" si="40"/>
        <v>0.11499717705174141</v>
      </c>
      <c r="R453" s="29"/>
      <c r="S453" s="83">
        <f t="shared" si="41"/>
        <v>22174.796000000002</v>
      </c>
    </row>
    <row r="454" spans="1:19" x14ac:dyDescent="0.2">
      <c r="A454" s="30" t="s">
        <v>123</v>
      </c>
      <c r="B454" s="31" t="s">
        <v>52</v>
      </c>
      <c r="C454" s="2">
        <v>37220.508999999998</v>
      </c>
      <c r="D454" s="2"/>
      <c r="E454" s="1">
        <f t="shared" si="36"/>
        <v>-5436.9743885759353</v>
      </c>
      <c r="F454" s="1">
        <f t="shared" si="37"/>
        <v>-5437</v>
      </c>
      <c r="G454" s="1">
        <f t="shared" si="38"/>
        <v>2.4882400000933558E-2</v>
      </c>
      <c r="M454" s="1">
        <f>G454</f>
        <v>2.4882400000933558E-2</v>
      </c>
      <c r="Q454" s="1">
        <f t="shared" ca="1" si="40"/>
        <v>0.1147233282772723</v>
      </c>
      <c r="S454" s="84">
        <f t="shared" si="41"/>
        <v>22202.008999999998</v>
      </c>
    </row>
    <row r="455" spans="1:19" x14ac:dyDescent="0.2">
      <c r="A455" s="26" t="s">
        <v>111</v>
      </c>
      <c r="B455" s="27" t="s">
        <v>52</v>
      </c>
      <c r="C455" s="26">
        <v>37222.421999999999</v>
      </c>
      <c r="D455" s="2"/>
      <c r="E455" s="29">
        <f t="shared" si="36"/>
        <v>-5435.0053400020906</v>
      </c>
      <c r="F455" s="29">
        <f t="shared" si="37"/>
        <v>-5435</v>
      </c>
      <c r="G455" s="29">
        <f t="shared" si="38"/>
        <v>-5.1880000028177164E-3</v>
      </c>
      <c r="H455" s="29"/>
      <c r="I455" s="29"/>
      <c r="J455" s="29"/>
      <c r="K455" s="29"/>
      <c r="L455" s="29"/>
      <c r="N455" s="29"/>
      <c r="O455" s="29"/>
      <c r="P455" s="29">
        <f t="shared" ref="P455:P468" si="43">G455</f>
        <v>-5.1880000028177164E-3</v>
      </c>
      <c r="Q455" s="29">
        <f t="shared" ca="1" si="40"/>
        <v>0.11470376765052451</v>
      </c>
      <c r="R455" s="29"/>
      <c r="S455" s="83">
        <f t="shared" si="41"/>
        <v>22203.921999999999</v>
      </c>
    </row>
    <row r="456" spans="1:19" x14ac:dyDescent="0.2">
      <c r="A456" s="26" t="s">
        <v>112</v>
      </c>
      <c r="B456" s="27" t="s">
        <v>52</v>
      </c>
      <c r="C456" s="26">
        <v>37222.449000000001</v>
      </c>
      <c r="D456" s="2"/>
      <c r="E456" s="29">
        <f t="shared" si="36"/>
        <v>-5434.9775489349195</v>
      </c>
      <c r="F456" s="29">
        <f t="shared" si="37"/>
        <v>-5435</v>
      </c>
      <c r="G456" s="29">
        <f t="shared" si="38"/>
        <v>2.1811999999044929E-2</v>
      </c>
      <c r="H456" s="29"/>
      <c r="I456" s="29"/>
      <c r="J456" s="29"/>
      <c r="K456" s="29"/>
      <c r="L456" s="29"/>
      <c r="N456" s="29"/>
      <c r="O456" s="29"/>
      <c r="P456" s="29">
        <f t="shared" si="43"/>
        <v>2.1811999999044929E-2</v>
      </c>
      <c r="Q456" s="29">
        <f t="shared" ca="1" si="40"/>
        <v>0.11470376765052451</v>
      </c>
      <c r="R456" s="29"/>
      <c r="S456" s="83">
        <f t="shared" si="41"/>
        <v>22203.949000000001</v>
      </c>
    </row>
    <row r="457" spans="1:19" x14ac:dyDescent="0.2">
      <c r="A457" s="26" t="s">
        <v>112</v>
      </c>
      <c r="B457" s="27" t="s">
        <v>52</v>
      </c>
      <c r="C457" s="26">
        <v>37226.332000000002</v>
      </c>
      <c r="D457" s="2"/>
      <c r="E457" s="29">
        <f t="shared" si="36"/>
        <v>-5430.9807817565388</v>
      </c>
      <c r="F457" s="29">
        <f t="shared" si="37"/>
        <v>-5431</v>
      </c>
      <c r="G457" s="29">
        <f t="shared" si="38"/>
        <v>1.8671200006792787E-2</v>
      </c>
      <c r="H457" s="29"/>
      <c r="I457" s="29"/>
      <c r="J457" s="29"/>
      <c r="K457" s="29"/>
      <c r="L457" s="29"/>
      <c r="N457" s="29"/>
      <c r="O457" s="29"/>
      <c r="P457" s="29">
        <f t="shared" si="43"/>
        <v>1.8671200006792787E-2</v>
      </c>
      <c r="Q457" s="29">
        <f t="shared" ca="1" si="40"/>
        <v>0.11466464639702892</v>
      </c>
      <c r="R457" s="29"/>
      <c r="S457" s="83">
        <f t="shared" si="41"/>
        <v>22207.832000000002</v>
      </c>
    </row>
    <row r="458" spans="1:19" x14ac:dyDescent="0.2">
      <c r="A458" s="26" t="s">
        <v>112</v>
      </c>
      <c r="B458" s="27" t="s">
        <v>52</v>
      </c>
      <c r="C458" s="26">
        <v>37227.303</v>
      </c>
      <c r="D458" s="2"/>
      <c r="E458" s="29">
        <f t="shared" si="36"/>
        <v>-5429.9813326372505</v>
      </c>
      <c r="F458" s="29">
        <f t="shared" si="37"/>
        <v>-5430</v>
      </c>
      <c r="G458" s="29">
        <f t="shared" si="38"/>
        <v>1.8135999998776242E-2</v>
      </c>
      <c r="H458" s="29"/>
      <c r="I458" s="29"/>
      <c r="J458" s="29"/>
      <c r="K458" s="29"/>
      <c r="L458" s="29"/>
      <c r="N458" s="29"/>
      <c r="O458" s="29"/>
      <c r="P458" s="29">
        <f t="shared" si="43"/>
        <v>1.8135999998776242E-2</v>
      </c>
      <c r="Q458" s="29">
        <f t="shared" ca="1" si="40"/>
        <v>0.11465486608365502</v>
      </c>
      <c r="R458" s="29"/>
      <c r="S458" s="83">
        <f t="shared" si="41"/>
        <v>22208.803</v>
      </c>
    </row>
    <row r="459" spans="1:19" x14ac:dyDescent="0.2">
      <c r="A459" s="26" t="s">
        <v>112</v>
      </c>
      <c r="B459" s="27" t="s">
        <v>52</v>
      </c>
      <c r="C459" s="26">
        <v>37227.303</v>
      </c>
      <c r="D459" s="2"/>
      <c r="E459" s="29">
        <f t="shared" si="36"/>
        <v>-5429.9813326372505</v>
      </c>
      <c r="F459" s="29">
        <f t="shared" si="37"/>
        <v>-5430</v>
      </c>
      <c r="G459" s="29">
        <f t="shared" si="38"/>
        <v>1.8135999998776242E-2</v>
      </c>
      <c r="H459" s="29"/>
      <c r="I459" s="29"/>
      <c r="J459" s="29"/>
      <c r="K459" s="29"/>
      <c r="L459" s="29"/>
      <c r="N459" s="29"/>
      <c r="O459" s="29"/>
      <c r="P459" s="29">
        <f t="shared" si="43"/>
        <v>1.8135999998776242E-2</v>
      </c>
      <c r="Q459" s="29">
        <f t="shared" ca="1" si="40"/>
        <v>0.11465486608365502</v>
      </c>
      <c r="R459" s="29"/>
      <c r="S459" s="83">
        <f t="shared" si="41"/>
        <v>22208.803</v>
      </c>
    </row>
    <row r="460" spans="1:19" x14ac:dyDescent="0.2">
      <c r="A460" s="26" t="s">
        <v>124</v>
      </c>
      <c r="B460" s="27" t="s">
        <v>52</v>
      </c>
      <c r="C460" s="26">
        <v>37364.29</v>
      </c>
      <c r="D460" s="2"/>
      <c r="E460" s="29">
        <f t="shared" si="36"/>
        <v>-5288.9807801096622</v>
      </c>
      <c r="F460" s="29">
        <f t="shared" si="37"/>
        <v>-5289</v>
      </c>
      <c r="G460" s="29">
        <f t="shared" si="38"/>
        <v>1.8672800004424062E-2</v>
      </c>
      <c r="H460" s="29"/>
      <c r="I460" s="29"/>
      <c r="J460" s="29"/>
      <c r="K460" s="29"/>
      <c r="L460" s="29"/>
      <c r="N460" s="29"/>
      <c r="O460" s="29"/>
      <c r="P460" s="29">
        <f t="shared" si="43"/>
        <v>1.8672800004424062E-2</v>
      </c>
      <c r="Q460" s="29">
        <f t="shared" ca="1" si="40"/>
        <v>0.11327584189793558</v>
      </c>
      <c r="R460" s="29"/>
      <c r="S460" s="83">
        <f t="shared" si="41"/>
        <v>22345.79</v>
      </c>
    </row>
    <row r="461" spans="1:19" x14ac:dyDescent="0.2">
      <c r="A461" s="26" t="s">
        <v>112</v>
      </c>
      <c r="B461" s="27" t="s">
        <v>52</v>
      </c>
      <c r="C461" s="26">
        <v>37365.262999999999</v>
      </c>
      <c r="D461" s="2"/>
      <c r="E461" s="29">
        <f t="shared" si="36"/>
        <v>-5287.9792723928049</v>
      </c>
      <c r="F461" s="29">
        <f t="shared" si="37"/>
        <v>-5288</v>
      </c>
      <c r="G461" s="29">
        <f t="shared" si="38"/>
        <v>2.0137600004090928E-2</v>
      </c>
      <c r="H461" s="29"/>
      <c r="I461" s="29"/>
      <c r="J461" s="29"/>
      <c r="K461" s="29"/>
      <c r="L461" s="29"/>
      <c r="N461" s="29"/>
      <c r="O461" s="29"/>
      <c r="P461" s="29">
        <f t="shared" si="43"/>
        <v>2.0137600004090928E-2</v>
      </c>
      <c r="Q461" s="29">
        <f t="shared" ca="1" si="40"/>
        <v>0.11326606158456168</v>
      </c>
      <c r="R461" s="29"/>
      <c r="S461" s="83">
        <f t="shared" si="41"/>
        <v>22346.762999999999</v>
      </c>
    </row>
    <row r="462" spans="1:19" x14ac:dyDescent="0.2">
      <c r="A462" s="26" t="s">
        <v>125</v>
      </c>
      <c r="B462" s="27" t="s">
        <v>52</v>
      </c>
      <c r="C462" s="26">
        <v>37494.475400000003</v>
      </c>
      <c r="D462" s="2"/>
      <c r="E462" s="29">
        <f t="shared" si="36"/>
        <v>-5154.9811061915143</v>
      </c>
      <c r="F462" s="29">
        <f t="shared" si="37"/>
        <v>-5155</v>
      </c>
      <c r="G462" s="29">
        <f t="shared" si="38"/>
        <v>1.835600000777049E-2</v>
      </c>
      <c r="H462" s="29"/>
      <c r="I462" s="29"/>
      <c r="J462" s="29"/>
      <c r="K462" s="29"/>
      <c r="L462" s="29"/>
      <c r="N462" s="29"/>
      <c r="O462" s="29"/>
      <c r="P462" s="29">
        <f t="shared" si="43"/>
        <v>1.835600000777049E-2</v>
      </c>
      <c r="Q462" s="29">
        <f t="shared" ca="1" si="40"/>
        <v>0.1119652799058334</v>
      </c>
      <c r="R462" s="29"/>
      <c r="S462" s="83">
        <f t="shared" si="41"/>
        <v>22475.975400000003</v>
      </c>
    </row>
    <row r="463" spans="1:19" x14ac:dyDescent="0.2">
      <c r="A463" s="26" t="s">
        <v>112</v>
      </c>
      <c r="B463" s="27" t="s">
        <v>52</v>
      </c>
      <c r="C463" s="26">
        <v>37495.449000000001</v>
      </c>
      <c r="D463" s="2"/>
      <c r="E463" s="29">
        <f t="shared" si="36"/>
        <v>-5153.9789808953883</v>
      </c>
      <c r="F463" s="29">
        <f t="shared" si="37"/>
        <v>-5154</v>
      </c>
      <c r="G463" s="29">
        <f t="shared" si="38"/>
        <v>2.0420799999556039E-2</v>
      </c>
      <c r="H463" s="29"/>
      <c r="I463" s="29"/>
      <c r="J463" s="29"/>
      <c r="K463" s="29"/>
      <c r="L463" s="29"/>
      <c r="N463" s="29"/>
      <c r="O463" s="29"/>
      <c r="P463" s="29">
        <f t="shared" si="43"/>
        <v>2.0420799999556039E-2</v>
      </c>
      <c r="Q463" s="29">
        <f t="shared" ca="1" si="40"/>
        <v>0.1119554995924595</v>
      </c>
      <c r="R463" s="29"/>
      <c r="S463" s="83">
        <f t="shared" si="41"/>
        <v>22476.949000000001</v>
      </c>
    </row>
    <row r="464" spans="1:19" x14ac:dyDescent="0.2">
      <c r="A464" s="26" t="s">
        <v>112</v>
      </c>
      <c r="B464" s="27" t="s">
        <v>52</v>
      </c>
      <c r="C464" s="26">
        <v>37496.419000000002</v>
      </c>
      <c r="D464" s="2"/>
      <c r="E464" s="29">
        <f t="shared" si="36"/>
        <v>-5152.9805610748799</v>
      </c>
      <c r="F464" s="29">
        <f t="shared" si="37"/>
        <v>-5153</v>
      </c>
      <c r="G464" s="29">
        <f t="shared" si="38"/>
        <v>1.8885600002249703E-2</v>
      </c>
      <c r="H464" s="29"/>
      <c r="I464" s="29"/>
      <c r="J464" s="29"/>
      <c r="K464" s="29"/>
      <c r="L464" s="29"/>
      <c r="N464" s="29"/>
      <c r="O464" s="29"/>
      <c r="P464" s="29">
        <f t="shared" si="43"/>
        <v>1.8885600002249703E-2</v>
      </c>
      <c r="Q464" s="29">
        <f t="shared" ca="1" si="40"/>
        <v>0.11194571927908561</v>
      </c>
      <c r="R464" s="29"/>
      <c r="S464" s="83">
        <f t="shared" si="41"/>
        <v>22477.919000000002</v>
      </c>
    </row>
    <row r="465" spans="1:19" x14ac:dyDescent="0.2">
      <c r="A465" s="26" t="s">
        <v>125</v>
      </c>
      <c r="B465" s="27" t="s">
        <v>52</v>
      </c>
      <c r="C465" s="26">
        <v>37496.422100000003</v>
      </c>
      <c r="D465" s="2"/>
      <c r="E465" s="29">
        <f t="shared" si="36"/>
        <v>-5152.9773702486482</v>
      </c>
      <c r="F465" s="29">
        <f t="shared" si="37"/>
        <v>-5153</v>
      </c>
      <c r="G465" s="29">
        <f t="shared" si="38"/>
        <v>2.198560000397265E-2</v>
      </c>
      <c r="H465" s="29"/>
      <c r="I465" s="29"/>
      <c r="J465" s="29"/>
      <c r="K465" s="29"/>
      <c r="L465" s="29"/>
      <c r="N465" s="29"/>
      <c r="O465" s="29"/>
      <c r="P465" s="29">
        <f t="shared" si="43"/>
        <v>2.198560000397265E-2</v>
      </c>
      <c r="Q465" s="29">
        <f t="shared" ca="1" si="40"/>
        <v>0.11194571927908561</v>
      </c>
      <c r="R465" s="29"/>
      <c r="S465" s="83">
        <f t="shared" si="41"/>
        <v>22477.922100000003</v>
      </c>
    </row>
    <row r="466" spans="1:19" x14ac:dyDescent="0.2">
      <c r="A466" s="26" t="s">
        <v>125</v>
      </c>
      <c r="B466" s="27" t="s">
        <v>52</v>
      </c>
      <c r="C466" s="26">
        <v>37528.478799999997</v>
      </c>
      <c r="D466" s="2"/>
      <c r="E466" s="29">
        <f t="shared" si="36"/>
        <v>-5119.9814479187171</v>
      </c>
      <c r="F466" s="29">
        <f t="shared" si="37"/>
        <v>-5120</v>
      </c>
      <c r="G466" s="29">
        <f t="shared" si="38"/>
        <v>1.8023999997240026E-2</v>
      </c>
      <c r="H466" s="29"/>
      <c r="I466" s="29"/>
      <c r="J466" s="29"/>
      <c r="K466" s="29"/>
      <c r="L466" s="29"/>
      <c r="N466" s="29"/>
      <c r="O466" s="29"/>
      <c r="P466" s="29">
        <f t="shared" si="43"/>
        <v>1.8023999997240026E-2</v>
      </c>
      <c r="Q466" s="29">
        <f t="shared" ca="1" si="40"/>
        <v>0.11162296893774701</v>
      </c>
      <c r="R466" s="29"/>
      <c r="S466" s="83">
        <f t="shared" si="41"/>
        <v>22509.978799999997</v>
      </c>
    </row>
    <row r="467" spans="1:19" x14ac:dyDescent="0.2">
      <c r="A467" s="26" t="s">
        <v>112</v>
      </c>
      <c r="B467" s="27" t="s">
        <v>52</v>
      </c>
      <c r="C467" s="26">
        <v>37528.478999999999</v>
      </c>
      <c r="D467" s="2"/>
      <c r="E467" s="29">
        <f t="shared" si="36"/>
        <v>-5119.9812420589578</v>
      </c>
      <c r="F467" s="29">
        <f t="shared" si="37"/>
        <v>-5120</v>
      </c>
      <c r="G467" s="29">
        <f t="shared" si="38"/>
        <v>1.8223999999463558E-2</v>
      </c>
      <c r="H467" s="29"/>
      <c r="I467" s="29"/>
      <c r="J467" s="29"/>
      <c r="K467" s="29"/>
      <c r="L467" s="29"/>
      <c r="N467" s="29"/>
      <c r="O467" s="29"/>
      <c r="P467" s="29">
        <f t="shared" si="43"/>
        <v>1.8223999999463558E-2</v>
      </c>
      <c r="Q467" s="29">
        <f t="shared" ca="1" si="40"/>
        <v>0.11162296893774701</v>
      </c>
      <c r="R467" s="29"/>
      <c r="S467" s="83">
        <f t="shared" si="41"/>
        <v>22509.978999999999</v>
      </c>
    </row>
    <row r="468" spans="1:19" x14ac:dyDescent="0.2">
      <c r="A468" s="26" t="s">
        <v>125</v>
      </c>
      <c r="B468" s="27" t="s">
        <v>52</v>
      </c>
      <c r="C468" s="26">
        <v>37531.3845</v>
      </c>
      <c r="D468" s="2"/>
      <c r="E468" s="29">
        <f t="shared" si="36"/>
        <v>-5116.9906144419647</v>
      </c>
      <c r="F468" s="29">
        <f t="shared" si="37"/>
        <v>-5117</v>
      </c>
      <c r="G468" s="29">
        <f t="shared" si="38"/>
        <v>9.118400004808791E-3</v>
      </c>
      <c r="H468" s="29"/>
      <c r="I468" s="29"/>
      <c r="J468" s="29"/>
      <c r="K468" s="29"/>
      <c r="L468" s="29"/>
      <c r="N468" s="29"/>
      <c r="O468" s="29"/>
      <c r="P468" s="29">
        <f t="shared" si="43"/>
        <v>9.118400004808791E-3</v>
      </c>
      <c r="Q468" s="29">
        <f t="shared" ca="1" si="40"/>
        <v>0.11159362799762532</v>
      </c>
      <c r="R468" s="29"/>
      <c r="S468" s="83">
        <f t="shared" si="41"/>
        <v>22512.8845</v>
      </c>
    </row>
    <row r="469" spans="1:19" x14ac:dyDescent="0.2">
      <c r="A469" s="30" t="s">
        <v>123</v>
      </c>
      <c r="B469" s="31" t="s">
        <v>52</v>
      </c>
      <c r="C469" s="2">
        <v>37552.769</v>
      </c>
      <c r="D469" s="2"/>
      <c r="E469" s="1">
        <f t="shared" ref="E469:E532" si="44">(C469-C$7)/C$8</f>
        <v>-5094.9795745949268</v>
      </c>
      <c r="F469" s="1">
        <f t="shared" ref="F469:F532" si="45">ROUND(2*E469,0)/2</f>
        <v>-5095</v>
      </c>
      <c r="G469" s="1">
        <f t="shared" ref="G469:G532" si="46">C469-(C$7+C$8*F469)</f>
        <v>1.9844000002194662E-2</v>
      </c>
      <c r="M469" s="1">
        <f>G469</f>
        <v>1.9844000002194662E-2</v>
      </c>
      <c r="Q469" s="1">
        <f t="shared" ref="Q469:Q515" ca="1" si="47">+C$11+C$12*F469</f>
        <v>0.11137846110339959</v>
      </c>
      <c r="S469" s="84">
        <f t="shared" ref="S469:S532" si="48">+C469-15018.5</f>
        <v>22534.269</v>
      </c>
    </row>
    <row r="470" spans="1:19" x14ac:dyDescent="0.2">
      <c r="A470" s="26" t="s">
        <v>112</v>
      </c>
      <c r="B470" s="27" t="s">
        <v>52</v>
      </c>
      <c r="C470" s="26">
        <v>37557.625</v>
      </c>
      <c r="D470" s="2"/>
      <c r="E470" s="29">
        <f t="shared" si="44"/>
        <v>-5089.9812996996889</v>
      </c>
      <c r="F470" s="29">
        <f t="shared" si="45"/>
        <v>-5090</v>
      </c>
      <c r="G470" s="29">
        <f t="shared" si="46"/>
        <v>1.8168000002333429E-2</v>
      </c>
      <c r="H470" s="29"/>
      <c r="I470" s="29"/>
      <c r="J470" s="29"/>
      <c r="K470" s="29"/>
      <c r="L470" s="29"/>
      <c r="N470" s="29"/>
      <c r="O470" s="29"/>
      <c r="P470" s="29">
        <f t="shared" ref="P470:P505" si="49">G470</f>
        <v>1.8168000002333429E-2</v>
      </c>
      <c r="Q470" s="29">
        <f t="shared" ca="1" si="47"/>
        <v>0.11132955953653011</v>
      </c>
      <c r="R470" s="29"/>
      <c r="S470" s="83">
        <f t="shared" si="48"/>
        <v>22539.125</v>
      </c>
    </row>
    <row r="471" spans="1:19" x14ac:dyDescent="0.2">
      <c r="A471" s="26" t="s">
        <v>126</v>
      </c>
      <c r="B471" s="27" t="s">
        <v>52</v>
      </c>
      <c r="C471" s="26">
        <v>37559.57</v>
      </c>
      <c r="D471" s="2"/>
      <c r="E471" s="29">
        <f t="shared" si="44"/>
        <v>-5087.979313564756</v>
      </c>
      <c r="F471" s="29">
        <f t="shared" si="45"/>
        <v>-5088</v>
      </c>
      <c r="G471" s="29">
        <f t="shared" si="46"/>
        <v>2.0097600005101413E-2</v>
      </c>
      <c r="H471" s="29"/>
      <c r="I471" s="29"/>
      <c r="J471" s="29"/>
      <c r="K471" s="29"/>
      <c r="L471" s="29"/>
      <c r="N471" s="29"/>
      <c r="O471" s="29"/>
      <c r="P471" s="29">
        <f t="shared" si="49"/>
        <v>2.0097600005101413E-2</v>
      </c>
      <c r="Q471" s="29">
        <f t="shared" ca="1" si="47"/>
        <v>0.11130999890978231</v>
      </c>
      <c r="R471" s="29"/>
      <c r="S471" s="83">
        <f t="shared" si="48"/>
        <v>22541.07</v>
      </c>
    </row>
    <row r="472" spans="1:19" x14ac:dyDescent="0.2">
      <c r="A472" s="26" t="s">
        <v>126</v>
      </c>
      <c r="B472" s="27" t="s">
        <v>52</v>
      </c>
      <c r="C472" s="26">
        <v>37559.571000000004</v>
      </c>
      <c r="D472" s="2"/>
      <c r="E472" s="29">
        <f t="shared" si="44"/>
        <v>-5087.9782842659679</v>
      </c>
      <c r="F472" s="29">
        <f t="shared" si="45"/>
        <v>-5088</v>
      </c>
      <c r="G472" s="29">
        <f t="shared" si="46"/>
        <v>2.1097600008943118E-2</v>
      </c>
      <c r="H472" s="29"/>
      <c r="I472" s="29"/>
      <c r="J472" s="29"/>
      <c r="K472" s="29"/>
      <c r="L472" s="29"/>
      <c r="N472" s="29"/>
      <c r="O472" s="29"/>
      <c r="P472" s="29">
        <f t="shared" si="49"/>
        <v>2.1097600008943118E-2</v>
      </c>
      <c r="Q472" s="29">
        <f t="shared" ca="1" si="47"/>
        <v>0.11130999890978231</v>
      </c>
      <c r="R472" s="29"/>
      <c r="S472" s="83">
        <f t="shared" si="48"/>
        <v>22541.071000000004</v>
      </c>
    </row>
    <row r="473" spans="1:19" x14ac:dyDescent="0.2">
      <c r="A473" s="26" t="s">
        <v>126</v>
      </c>
      <c r="B473" s="27" t="s">
        <v>52</v>
      </c>
      <c r="C473" s="26">
        <v>37559.572</v>
      </c>
      <c r="D473" s="2"/>
      <c r="E473" s="29">
        <f t="shared" si="44"/>
        <v>-5087.977254967187</v>
      </c>
      <c r="F473" s="29">
        <f t="shared" si="45"/>
        <v>-5088</v>
      </c>
      <c r="G473" s="29">
        <f t="shared" si="46"/>
        <v>2.2097600005508866E-2</v>
      </c>
      <c r="H473" s="29"/>
      <c r="I473" s="29"/>
      <c r="J473" s="29"/>
      <c r="K473" s="29"/>
      <c r="L473" s="29"/>
      <c r="N473" s="29"/>
      <c r="O473" s="29"/>
      <c r="P473" s="29">
        <f t="shared" si="49"/>
        <v>2.2097600005508866E-2</v>
      </c>
      <c r="Q473" s="29">
        <f t="shared" ca="1" si="47"/>
        <v>0.11130999890978231</v>
      </c>
      <c r="R473" s="29"/>
      <c r="S473" s="83">
        <f t="shared" si="48"/>
        <v>22541.072</v>
      </c>
    </row>
    <row r="474" spans="1:19" x14ac:dyDescent="0.2">
      <c r="A474" s="26" t="s">
        <v>126</v>
      </c>
      <c r="B474" s="27" t="s">
        <v>52</v>
      </c>
      <c r="C474" s="26">
        <v>37559.572999999997</v>
      </c>
      <c r="D474" s="2"/>
      <c r="E474" s="29">
        <f t="shared" si="44"/>
        <v>-5087.9762256684071</v>
      </c>
      <c r="F474" s="29">
        <f t="shared" si="45"/>
        <v>-5088</v>
      </c>
      <c r="G474" s="29">
        <f t="shared" si="46"/>
        <v>2.3097600002074614E-2</v>
      </c>
      <c r="H474" s="29"/>
      <c r="I474" s="29"/>
      <c r="J474" s="29"/>
      <c r="K474" s="29"/>
      <c r="L474" s="29"/>
      <c r="N474" s="29"/>
      <c r="O474" s="29"/>
      <c r="P474" s="29">
        <f t="shared" si="49"/>
        <v>2.3097600002074614E-2</v>
      </c>
      <c r="Q474" s="29">
        <f t="shared" ca="1" si="47"/>
        <v>0.11130999890978231</v>
      </c>
      <c r="R474" s="29"/>
      <c r="S474" s="83">
        <f t="shared" si="48"/>
        <v>22541.072999999997</v>
      </c>
    </row>
    <row r="475" spans="1:19" x14ac:dyDescent="0.2">
      <c r="A475" s="26" t="s">
        <v>112</v>
      </c>
      <c r="B475" s="27" t="s">
        <v>52</v>
      </c>
      <c r="C475" s="26">
        <v>37560.540999999997</v>
      </c>
      <c r="D475" s="2"/>
      <c r="E475" s="29">
        <f t="shared" si="44"/>
        <v>-5086.9798644454677</v>
      </c>
      <c r="F475" s="29">
        <f t="shared" si="45"/>
        <v>-5087</v>
      </c>
      <c r="G475" s="29">
        <f t="shared" si="46"/>
        <v>1.9562399997084867E-2</v>
      </c>
      <c r="H475" s="29"/>
      <c r="I475" s="29"/>
      <c r="J475" s="29"/>
      <c r="K475" s="29"/>
      <c r="L475" s="29"/>
      <c r="N475" s="29"/>
      <c r="O475" s="29"/>
      <c r="P475" s="29">
        <f t="shared" si="49"/>
        <v>1.9562399997084867E-2</v>
      </c>
      <c r="Q475" s="29">
        <f t="shared" ca="1" si="47"/>
        <v>0.11130021859640842</v>
      </c>
      <c r="R475" s="29"/>
      <c r="S475" s="83">
        <f t="shared" si="48"/>
        <v>22542.040999999997</v>
      </c>
    </row>
    <row r="476" spans="1:19" x14ac:dyDescent="0.2">
      <c r="A476" s="26" t="s">
        <v>112</v>
      </c>
      <c r="B476" s="27" t="s">
        <v>52</v>
      </c>
      <c r="C476" s="26">
        <v>37561.512999999999</v>
      </c>
      <c r="D476" s="2"/>
      <c r="E476" s="29">
        <f t="shared" si="44"/>
        <v>-5085.9793860273912</v>
      </c>
      <c r="F476" s="29">
        <f t="shared" si="45"/>
        <v>-5086</v>
      </c>
      <c r="G476" s="29">
        <f t="shared" si="46"/>
        <v>2.0027200000185985E-2</v>
      </c>
      <c r="H476" s="29"/>
      <c r="I476" s="29"/>
      <c r="J476" s="29"/>
      <c r="K476" s="29"/>
      <c r="L476" s="29"/>
      <c r="N476" s="29"/>
      <c r="O476" s="29"/>
      <c r="P476" s="29">
        <f t="shared" si="49"/>
        <v>2.0027200000185985E-2</v>
      </c>
      <c r="Q476" s="29">
        <f t="shared" ca="1" si="47"/>
        <v>0.11129043828303452</v>
      </c>
      <c r="R476" s="29"/>
      <c r="S476" s="83">
        <f t="shared" si="48"/>
        <v>22543.012999999999</v>
      </c>
    </row>
    <row r="477" spans="1:19" x14ac:dyDescent="0.2">
      <c r="A477" s="26" t="s">
        <v>112</v>
      </c>
      <c r="B477" s="27" t="s">
        <v>52</v>
      </c>
      <c r="C477" s="26">
        <v>37562.487000000001</v>
      </c>
      <c r="D477" s="2"/>
      <c r="E477" s="29">
        <f t="shared" si="44"/>
        <v>-5084.9768490117458</v>
      </c>
      <c r="F477" s="29">
        <f t="shared" si="45"/>
        <v>-5085</v>
      </c>
      <c r="G477" s="29">
        <f t="shared" si="46"/>
        <v>2.2492000003694557E-2</v>
      </c>
      <c r="H477" s="29"/>
      <c r="I477" s="29"/>
      <c r="J477" s="29"/>
      <c r="K477" s="29"/>
      <c r="L477" s="29"/>
      <c r="N477" s="29"/>
      <c r="O477" s="29"/>
      <c r="P477" s="29">
        <f t="shared" si="49"/>
        <v>2.2492000003694557E-2</v>
      </c>
      <c r="Q477" s="29">
        <f t="shared" ca="1" si="47"/>
        <v>0.11128065796966062</v>
      </c>
      <c r="R477" s="29"/>
      <c r="S477" s="83">
        <f t="shared" si="48"/>
        <v>22543.987000000001</v>
      </c>
    </row>
    <row r="478" spans="1:19" x14ac:dyDescent="0.2">
      <c r="A478" s="26" t="s">
        <v>112</v>
      </c>
      <c r="B478" s="27" t="s">
        <v>52</v>
      </c>
      <c r="C478" s="26">
        <v>37564.428999999996</v>
      </c>
      <c r="D478" s="2"/>
      <c r="E478" s="29">
        <f t="shared" si="44"/>
        <v>-5082.9779507731691</v>
      </c>
      <c r="F478" s="29">
        <f t="shared" si="45"/>
        <v>-5083</v>
      </c>
      <c r="G478" s="29">
        <f t="shared" si="46"/>
        <v>2.1421599994937424E-2</v>
      </c>
      <c r="H478" s="29"/>
      <c r="I478" s="29"/>
      <c r="J478" s="29"/>
      <c r="K478" s="29"/>
      <c r="L478" s="29"/>
      <c r="N478" s="29"/>
      <c r="O478" s="29"/>
      <c r="P478" s="29">
        <f t="shared" si="49"/>
        <v>2.1421599994937424E-2</v>
      </c>
      <c r="Q478" s="29">
        <f t="shared" ca="1" si="47"/>
        <v>0.11126109734291283</v>
      </c>
      <c r="R478" s="29"/>
      <c r="S478" s="83">
        <f t="shared" si="48"/>
        <v>22545.928999999996</v>
      </c>
    </row>
    <row r="479" spans="1:19" x14ac:dyDescent="0.2">
      <c r="A479" s="26" t="s">
        <v>112</v>
      </c>
      <c r="B479" s="27" t="s">
        <v>52</v>
      </c>
      <c r="C479" s="26">
        <v>37565.402000000002</v>
      </c>
      <c r="D479" s="2"/>
      <c r="E479" s="29">
        <f t="shared" si="44"/>
        <v>-5081.9764430563046</v>
      </c>
      <c r="F479" s="29">
        <f t="shared" si="45"/>
        <v>-5082</v>
      </c>
      <c r="G479" s="29">
        <f t="shared" si="46"/>
        <v>2.2886400001880247E-2</v>
      </c>
      <c r="H479" s="29"/>
      <c r="I479" s="29"/>
      <c r="J479" s="29"/>
      <c r="K479" s="29"/>
      <c r="L479" s="29"/>
      <c r="N479" s="29"/>
      <c r="O479" s="29"/>
      <c r="P479" s="29">
        <f t="shared" si="49"/>
        <v>2.2886400001880247E-2</v>
      </c>
      <c r="Q479" s="29">
        <f t="shared" ca="1" si="47"/>
        <v>0.11125131702953893</v>
      </c>
      <c r="R479" s="29"/>
      <c r="S479" s="83">
        <f t="shared" si="48"/>
        <v>22546.902000000002</v>
      </c>
    </row>
    <row r="480" spans="1:19" x14ac:dyDescent="0.2">
      <c r="A480" s="26" t="s">
        <v>125</v>
      </c>
      <c r="B480" s="27" t="s">
        <v>52</v>
      </c>
      <c r="C480" s="26">
        <v>37603.286800000002</v>
      </c>
      <c r="D480" s="2"/>
      <c r="E480" s="29">
        <f t="shared" si="44"/>
        <v>-5042.9816644831762</v>
      </c>
      <c r="F480" s="29">
        <f t="shared" si="45"/>
        <v>-5043</v>
      </c>
      <c r="G480" s="29">
        <f t="shared" si="46"/>
        <v>1.7813600003137253E-2</v>
      </c>
      <c r="H480" s="29"/>
      <c r="I480" s="29"/>
      <c r="J480" s="29"/>
      <c r="K480" s="29"/>
      <c r="L480" s="29"/>
      <c r="N480" s="29"/>
      <c r="O480" s="29"/>
      <c r="P480" s="29">
        <f t="shared" si="49"/>
        <v>1.7813600003137253E-2</v>
      </c>
      <c r="Q480" s="29">
        <f t="shared" ca="1" si="47"/>
        <v>0.11086988480795695</v>
      </c>
      <c r="R480" s="29"/>
      <c r="S480" s="83">
        <f t="shared" si="48"/>
        <v>22584.786800000002</v>
      </c>
    </row>
    <row r="481" spans="1:19" x14ac:dyDescent="0.2">
      <c r="A481" s="26" t="s">
        <v>125</v>
      </c>
      <c r="B481" s="27" t="s">
        <v>52</v>
      </c>
      <c r="C481" s="26">
        <v>37605.230499999998</v>
      </c>
      <c r="D481" s="2"/>
      <c r="E481" s="29">
        <f t="shared" si="44"/>
        <v>-5040.9810164366663</v>
      </c>
      <c r="F481" s="29">
        <f t="shared" si="45"/>
        <v>-5041</v>
      </c>
      <c r="G481" s="29">
        <f t="shared" si="46"/>
        <v>1.8443200002366211E-2</v>
      </c>
      <c r="H481" s="29"/>
      <c r="I481" s="29"/>
      <c r="J481" s="29"/>
      <c r="K481" s="29"/>
      <c r="L481" s="29"/>
      <c r="N481" s="29"/>
      <c r="O481" s="29"/>
      <c r="P481" s="29">
        <f t="shared" si="49"/>
        <v>1.8443200002366211E-2</v>
      </c>
      <c r="Q481" s="29">
        <f t="shared" ca="1" si="47"/>
        <v>0.11085032418120916</v>
      </c>
      <c r="R481" s="29"/>
      <c r="S481" s="83">
        <f t="shared" si="48"/>
        <v>22586.730499999998</v>
      </c>
    </row>
    <row r="482" spans="1:19" x14ac:dyDescent="0.2">
      <c r="A482" s="26" t="s">
        <v>125</v>
      </c>
      <c r="B482" s="27" t="s">
        <v>52</v>
      </c>
      <c r="C482" s="26">
        <v>37606.203800000003</v>
      </c>
      <c r="D482" s="2"/>
      <c r="E482" s="29">
        <f t="shared" si="44"/>
        <v>-5039.9791999301669</v>
      </c>
      <c r="F482" s="29">
        <f t="shared" si="45"/>
        <v>-5040</v>
      </c>
      <c r="G482" s="29">
        <f t="shared" si="46"/>
        <v>2.0208000001730397E-2</v>
      </c>
      <c r="H482" s="29"/>
      <c r="I482" s="29"/>
      <c r="J482" s="29"/>
      <c r="K482" s="29"/>
      <c r="L482" s="29"/>
      <c r="N482" s="29"/>
      <c r="O482" s="29"/>
      <c r="P482" s="29">
        <f t="shared" si="49"/>
        <v>2.0208000001730397E-2</v>
      </c>
      <c r="Q482" s="29">
        <f t="shared" ca="1" si="47"/>
        <v>0.11084054386783526</v>
      </c>
      <c r="R482" s="29"/>
      <c r="S482" s="83">
        <f t="shared" si="48"/>
        <v>22587.703800000003</v>
      </c>
    </row>
    <row r="483" spans="1:19" x14ac:dyDescent="0.2">
      <c r="A483" s="26" t="s">
        <v>125</v>
      </c>
      <c r="B483" s="27" t="s">
        <v>52</v>
      </c>
      <c r="C483" s="26">
        <v>37607.176299999999</v>
      </c>
      <c r="D483" s="2"/>
      <c r="E483" s="29">
        <f t="shared" si="44"/>
        <v>-5038.9782068627037</v>
      </c>
      <c r="F483" s="29">
        <f t="shared" si="45"/>
        <v>-5039</v>
      </c>
      <c r="G483" s="29">
        <f t="shared" si="46"/>
        <v>2.117279999947641E-2</v>
      </c>
      <c r="H483" s="29"/>
      <c r="I483" s="29"/>
      <c r="J483" s="29"/>
      <c r="K483" s="29"/>
      <c r="L483" s="29"/>
      <c r="N483" s="29"/>
      <c r="O483" s="29"/>
      <c r="P483" s="29">
        <f t="shared" si="49"/>
        <v>2.117279999947641E-2</v>
      </c>
      <c r="Q483" s="29">
        <f t="shared" ca="1" si="47"/>
        <v>0.11083076355446136</v>
      </c>
      <c r="R483" s="29"/>
      <c r="S483" s="83">
        <f t="shared" si="48"/>
        <v>22588.676299999999</v>
      </c>
    </row>
    <row r="484" spans="1:19" x14ac:dyDescent="0.2">
      <c r="A484" s="26" t="s">
        <v>125</v>
      </c>
      <c r="B484" s="27" t="s">
        <v>52</v>
      </c>
      <c r="C484" s="26">
        <v>37675.183900000004</v>
      </c>
      <c r="D484" s="2"/>
      <c r="E484" s="29">
        <f t="shared" si="44"/>
        <v>-4968.978066878065</v>
      </c>
      <c r="F484" s="29">
        <f t="shared" si="45"/>
        <v>-4969</v>
      </c>
      <c r="G484" s="29">
        <f t="shared" si="46"/>
        <v>2.1308800009137485E-2</v>
      </c>
      <c r="H484" s="29"/>
      <c r="I484" s="29"/>
      <c r="J484" s="29"/>
      <c r="K484" s="29"/>
      <c r="L484" s="29"/>
      <c r="N484" s="29"/>
      <c r="O484" s="29"/>
      <c r="P484" s="29">
        <f t="shared" si="49"/>
        <v>2.1308800009137485E-2</v>
      </c>
      <c r="Q484" s="29">
        <f t="shared" ca="1" si="47"/>
        <v>0.11014614161828859</v>
      </c>
      <c r="R484" s="29"/>
      <c r="S484" s="83">
        <f t="shared" si="48"/>
        <v>22656.683900000004</v>
      </c>
    </row>
    <row r="485" spans="1:19" x14ac:dyDescent="0.2">
      <c r="A485" s="26" t="s">
        <v>127</v>
      </c>
      <c r="B485" s="27" t="s">
        <v>52</v>
      </c>
      <c r="C485" s="26">
        <v>37869.488799999999</v>
      </c>
      <c r="D485" s="2"/>
      <c r="E485" s="29">
        <f t="shared" si="44"/>
        <v>-4768.980269577467</v>
      </c>
      <c r="F485" s="29">
        <f t="shared" si="45"/>
        <v>-4769</v>
      </c>
      <c r="G485" s="29">
        <f t="shared" si="46"/>
        <v>1.9168799997714814E-2</v>
      </c>
      <c r="H485" s="29"/>
      <c r="I485" s="29"/>
      <c r="J485" s="29"/>
      <c r="K485" s="29"/>
      <c r="L485" s="29"/>
      <c r="N485" s="29"/>
      <c r="O485" s="29"/>
      <c r="P485" s="29">
        <f t="shared" si="49"/>
        <v>1.9168799997714814E-2</v>
      </c>
      <c r="Q485" s="29">
        <f t="shared" ca="1" si="47"/>
        <v>0.10819007894350922</v>
      </c>
      <c r="R485" s="29"/>
      <c r="S485" s="83">
        <f t="shared" si="48"/>
        <v>22850.988799999999</v>
      </c>
    </row>
    <row r="486" spans="1:19" x14ac:dyDescent="0.2">
      <c r="A486" s="26" t="s">
        <v>127</v>
      </c>
      <c r="B486" s="27" t="s">
        <v>52</v>
      </c>
      <c r="C486" s="26">
        <v>37871.433299999997</v>
      </c>
      <c r="D486" s="2"/>
      <c r="E486" s="29">
        <f t="shared" si="44"/>
        <v>-4766.9787980919273</v>
      </c>
      <c r="F486" s="29">
        <f t="shared" si="45"/>
        <v>-4767</v>
      </c>
      <c r="G486" s="29">
        <f t="shared" si="46"/>
        <v>2.0598399998561945E-2</v>
      </c>
      <c r="H486" s="29"/>
      <c r="I486" s="29"/>
      <c r="J486" s="29"/>
      <c r="K486" s="29"/>
      <c r="L486" s="29"/>
      <c r="N486" s="29"/>
      <c r="O486" s="29"/>
      <c r="P486" s="29">
        <f t="shared" si="49"/>
        <v>2.0598399998561945E-2</v>
      </c>
      <c r="Q486" s="29">
        <f t="shared" ca="1" si="47"/>
        <v>0.10817051831676143</v>
      </c>
      <c r="R486" s="29"/>
      <c r="S486" s="83">
        <f t="shared" si="48"/>
        <v>22852.933299999997</v>
      </c>
    </row>
    <row r="487" spans="1:19" x14ac:dyDescent="0.2">
      <c r="A487" s="26" t="s">
        <v>127</v>
      </c>
      <c r="B487" s="27" t="s">
        <v>52</v>
      </c>
      <c r="C487" s="26">
        <v>37902.525800000003</v>
      </c>
      <c r="D487" s="2"/>
      <c r="E487" s="29">
        <f t="shared" si="44"/>
        <v>-4734.9753256495433</v>
      </c>
      <c r="F487" s="29">
        <f t="shared" si="45"/>
        <v>-4735</v>
      </c>
      <c r="G487" s="29">
        <f t="shared" si="46"/>
        <v>2.39720000026864E-2</v>
      </c>
      <c r="H487" s="29"/>
      <c r="I487" s="29"/>
      <c r="J487" s="29"/>
      <c r="K487" s="29"/>
      <c r="L487" s="29"/>
      <c r="N487" s="29"/>
      <c r="O487" s="29"/>
      <c r="P487" s="29">
        <f t="shared" si="49"/>
        <v>2.39720000026864E-2</v>
      </c>
      <c r="Q487" s="29">
        <f t="shared" ca="1" si="47"/>
        <v>0.10785754828879673</v>
      </c>
      <c r="R487" s="29"/>
      <c r="S487" s="83">
        <f t="shared" si="48"/>
        <v>22884.025800000003</v>
      </c>
    </row>
    <row r="488" spans="1:19" x14ac:dyDescent="0.2">
      <c r="A488" s="26" t="s">
        <v>120</v>
      </c>
      <c r="B488" s="27" t="s">
        <v>52</v>
      </c>
      <c r="C488" s="26">
        <v>37903.495000000003</v>
      </c>
      <c r="D488" s="2"/>
      <c r="E488" s="29">
        <f t="shared" si="44"/>
        <v>-4733.9777292680646</v>
      </c>
      <c r="F488" s="29">
        <f t="shared" si="45"/>
        <v>-4734</v>
      </c>
      <c r="G488" s="29">
        <f t="shared" si="46"/>
        <v>2.1636800003761891E-2</v>
      </c>
      <c r="H488" s="29"/>
      <c r="I488" s="29"/>
      <c r="J488" s="29"/>
      <c r="K488" s="29"/>
      <c r="L488" s="29"/>
      <c r="N488" s="29"/>
      <c r="O488" s="29"/>
      <c r="P488" s="29">
        <f t="shared" si="49"/>
        <v>2.1636800003761891E-2</v>
      </c>
      <c r="Q488" s="29">
        <f t="shared" ca="1" si="47"/>
        <v>0.10784776797542284</v>
      </c>
      <c r="R488" s="29"/>
      <c r="S488" s="83">
        <f t="shared" si="48"/>
        <v>22884.995000000003</v>
      </c>
    </row>
    <row r="489" spans="1:19" x14ac:dyDescent="0.2">
      <c r="A489" s="26" t="s">
        <v>128</v>
      </c>
      <c r="B489" s="27" t="s">
        <v>52</v>
      </c>
      <c r="C489" s="26">
        <v>37903.495999999999</v>
      </c>
      <c r="D489" s="2"/>
      <c r="E489" s="29">
        <f t="shared" si="44"/>
        <v>-4733.9766999692838</v>
      </c>
      <c r="F489" s="29">
        <f t="shared" si="45"/>
        <v>-4734</v>
      </c>
      <c r="G489" s="29">
        <f t="shared" si="46"/>
        <v>2.2636800000327639E-2</v>
      </c>
      <c r="H489" s="29"/>
      <c r="I489" s="29"/>
      <c r="J489" s="29"/>
      <c r="K489" s="29"/>
      <c r="L489" s="29"/>
      <c r="N489" s="29"/>
      <c r="O489" s="29"/>
      <c r="P489" s="29">
        <f t="shared" si="49"/>
        <v>2.2636800000327639E-2</v>
      </c>
      <c r="Q489" s="29">
        <f t="shared" ca="1" si="47"/>
        <v>0.10784776797542284</v>
      </c>
      <c r="R489" s="29"/>
      <c r="S489" s="83">
        <f t="shared" si="48"/>
        <v>22884.995999999999</v>
      </c>
    </row>
    <row r="490" spans="1:19" x14ac:dyDescent="0.2">
      <c r="A490" s="26" t="s">
        <v>127</v>
      </c>
      <c r="B490" s="27" t="s">
        <v>52</v>
      </c>
      <c r="C490" s="26">
        <v>37903.496700000003</v>
      </c>
      <c r="D490" s="2"/>
      <c r="E490" s="29">
        <f t="shared" si="44"/>
        <v>-4733.9759794601314</v>
      </c>
      <c r="F490" s="29">
        <f t="shared" si="45"/>
        <v>-4734</v>
      </c>
      <c r="G490" s="29">
        <f t="shared" si="46"/>
        <v>2.3336800004472025E-2</v>
      </c>
      <c r="H490" s="29"/>
      <c r="I490" s="29"/>
      <c r="J490" s="29"/>
      <c r="K490" s="29"/>
      <c r="L490" s="29"/>
      <c r="N490" s="29"/>
      <c r="O490" s="29"/>
      <c r="P490" s="29">
        <f t="shared" si="49"/>
        <v>2.3336800004472025E-2</v>
      </c>
      <c r="Q490" s="29">
        <f t="shared" ca="1" si="47"/>
        <v>0.10784776797542284</v>
      </c>
      <c r="R490" s="29"/>
      <c r="S490" s="83">
        <f t="shared" si="48"/>
        <v>22884.996700000003</v>
      </c>
    </row>
    <row r="491" spans="1:19" x14ac:dyDescent="0.2">
      <c r="A491" s="26" t="s">
        <v>126</v>
      </c>
      <c r="B491" s="27" t="s">
        <v>52</v>
      </c>
      <c r="C491" s="26">
        <v>37903.497000000003</v>
      </c>
      <c r="D491" s="2"/>
      <c r="E491" s="29">
        <f t="shared" si="44"/>
        <v>-4733.9756706704957</v>
      </c>
      <c r="F491" s="29">
        <f t="shared" si="45"/>
        <v>-4734</v>
      </c>
      <c r="G491" s="29">
        <f t="shared" si="46"/>
        <v>2.3636800004169345E-2</v>
      </c>
      <c r="H491" s="29"/>
      <c r="I491" s="29"/>
      <c r="J491" s="29"/>
      <c r="K491" s="29"/>
      <c r="L491" s="29"/>
      <c r="N491" s="29"/>
      <c r="O491" s="29"/>
      <c r="P491" s="29">
        <f t="shared" si="49"/>
        <v>2.3636800004169345E-2</v>
      </c>
      <c r="Q491" s="29">
        <f t="shared" ca="1" si="47"/>
        <v>0.10784776797542284</v>
      </c>
      <c r="R491" s="29"/>
      <c r="S491" s="83">
        <f t="shared" si="48"/>
        <v>22884.997000000003</v>
      </c>
    </row>
    <row r="492" spans="1:19" x14ac:dyDescent="0.2">
      <c r="A492" s="26" t="s">
        <v>120</v>
      </c>
      <c r="B492" s="27" t="s">
        <v>52</v>
      </c>
      <c r="C492" s="26">
        <v>37903.497000000003</v>
      </c>
      <c r="D492" s="2"/>
      <c r="E492" s="29">
        <f t="shared" si="44"/>
        <v>-4733.9756706704957</v>
      </c>
      <c r="F492" s="29">
        <f t="shared" si="45"/>
        <v>-4734</v>
      </c>
      <c r="G492" s="29">
        <f t="shared" si="46"/>
        <v>2.3636800004169345E-2</v>
      </c>
      <c r="H492" s="29"/>
      <c r="I492" s="29"/>
      <c r="J492" s="29"/>
      <c r="K492" s="29"/>
      <c r="L492" s="29"/>
      <c r="N492" s="29"/>
      <c r="O492" s="29"/>
      <c r="P492" s="29">
        <f t="shared" si="49"/>
        <v>2.3636800004169345E-2</v>
      </c>
      <c r="Q492" s="29">
        <f t="shared" ca="1" si="47"/>
        <v>0.10784776797542284</v>
      </c>
      <c r="R492" s="29"/>
      <c r="S492" s="83">
        <f t="shared" si="48"/>
        <v>22884.997000000003</v>
      </c>
    </row>
    <row r="493" spans="1:19" x14ac:dyDescent="0.2">
      <c r="A493" s="26" t="s">
        <v>120</v>
      </c>
      <c r="B493" s="27" t="s">
        <v>52</v>
      </c>
      <c r="C493" s="26">
        <v>37903.502</v>
      </c>
      <c r="D493" s="2"/>
      <c r="E493" s="29">
        <f t="shared" si="44"/>
        <v>-4733.9705241765787</v>
      </c>
      <c r="F493" s="29">
        <f t="shared" si="45"/>
        <v>-4734</v>
      </c>
      <c r="G493" s="29">
        <f t="shared" si="46"/>
        <v>2.863680000155E-2</v>
      </c>
      <c r="H493" s="29"/>
      <c r="I493" s="29"/>
      <c r="J493" s="29"/>
      <c r="K493" s="29"/>
      <c r="L493" s="29"/>
      <c r="N493" s="29"/>
      <c r="O493" s="29"/>
      <c r="P493" s="29">
        <f t="shared" si="49"/>
        <v>2.863680000155E-2</v>
      </c>
      <c r="Q493" s="29">
        <f t="shared" ca="1" si="47"/>
        <v>0.10784776797542284</v>
      </c>
      <c r="R493" s="29"/>
      <c r="S493" s="83">
        <f t="shared" si="48"/>
        <v>22885.002</v>
      </c>
    </row>
    <row r="494" spans="1:19" x14ac:dyDescent="0.2">
      <c r="A494" s="26" t="s">
        <v>126</v>
      </c>
      <c r="B494" s="27" t="s">
        <v>52</v>
      </c>
      <c r="C494" s="26">
        <v>37904.468000000001</v>
      </c>
      <c r="D494" s="2"/>
      <c r="E494" s="29">
        <f t="shared" si="44"/>
        <v>-4732.9762215512073</v>
      </c>
      <c r="F494" s="29">
        <f t="shared" si="45"/>
        <v>-4733</v>
      </c>
      <c r="G494" s="29">
        <f t="shared" si="46"/>
        <v>2.3101600003428757E-2</v>
      </c>
      <c r="H494" s="29"/>
      <c r="I494" s="29"/>
      <c r="J494" s="29"/>
      <c r="K494" s="29"/>
      <c r="L494" s="29"/>
      <c r="N494" s="29"/>
      <c r="O494" s="29"/>
      <c r="P494" s="29">
        <f t="shared" si="49"/>
        <v>2.3101600003428757E-2</v>
      </c>
      <c r="Q494" s="29">
        <f t="shared" ca="1" si="47"/>
        <v>0.10783798766204894</v>
      </c>
      <c r="R494" s="29"/>
      <c r="S494" s="83">
        <f t="shared" si="48"/>
        <v>22885.968000000001</v>
      </c>
    </row>
    <row r="495" spans="1:19" x14ac:dyDescent="0.2">
      <c r="A495" s="26" t="s">
        <v>120</v>
      </c>
      <c r="B495" s="27" t="s">
        <v>52</v>
      </c>
      <c r="C495" s="26">
        <v>37905.440000000002</v>
      </c>
      <c r="D495" s="2"/>
      <c r="E495" s="29">
        <f t="shared" si="44"/>
        <v>-4731.9757431331309</v>
      </c>
      <c r="F495" s="29">
        <f t="shared" si="45"/>
        <v>-4732</v>
      </c>
      <c r="G495" s="29">
        <f t="shared" si="46"/>
        <v>2.3566400006529875E-2</v>
      </c>
      <c r="H495" s="29"/>
      <c r="I495" s="29"/>
      <c r="J495" s="29"/>
      <c r="K495" s="29"/>
      <c r="L495" s="29"/>
      <c r="N495" s="29"/>
      <c r="O495" s="29"/>
      <c r="P495" s="29">
        <f t="shared" si="49"/>
        <v>2.3566400006529875E-2</v>
      </c>
      <c r="Q495" s="29">
        <f t="shared" ca="1" si="47"/>
        <v>0.10782820734867504</v>
      </c>
      <c r="R495" s="29"/>
      <c r="S495" s="83">
        <f t="shared" si="48"/>
        <v>22886.940000000002</v>
      </c>
    </row>
    <row r="496" spans="1:19" x14ac:dyDescent="0.2">
      <c r="A496" s="26" t="s">
        <v>120</v>
      </c>
      <c r="B496" s="27" t="s">
        <v>52</v>
      </c>
      <c r="C496" s="26">
        <v>37905.440999999999</v>
      </c>
      <c r="D496" s="2"/>
      <c r="E496" s="29">
        <f t="shared" si="44"/>
        <v>-4731.974713834351</v>
      </c>
      <c r="F496" s="29">
        <f t="shared" si="45"/>
        <v>-4732</v>
      </c>
      <c r="G496" s="29">
        <f t="shared" si="46"/>
        <v>2.4566400003095623E-2</v>
      </c>
      <c r="H496" s="29"/>
      <c r="I496" s="29"/>
      <c r="J496" s="29"/>
      <c r="K496" s="29"/>
      <c r="L496" s="29"/>
      <c r="N496" s="29"/>
      <c r="O496" s="29"/>
      <c r="P496" s="29">
        <f t="shared" si="49"/>
        <v>2.4566400003095623E-2</v>
      </c>
      <c r="Q496" s="29">
        <f t="shared" ca="1" si="47"/>
        <v>0.10782820734867504</v>
      </c>
      <c r="R496" s="29"/>
      <c r="S496" s="83">
        <f t="shared" si="48"/>
        <v>22886.940999999999</v>
      </c>
    </row>
    <row r="497" spans="1:19" x14ac:dyDescent="0.2">
      <c r="A497" s="26" t="s">
        <v>127</v>
      </c>
      <c r="B497" s="27" t="s">
        <v>52</v>
      </c>
      <c r="C497" s="26">
        <v>37906.412600000003</v>
      </c>
      <c r="D497" s="2"/>
      <c r="E497" s="29">
        <f t="shared" si="44"/>
        <v>-4730.9746471357848</v>
      </c>
      <c r="F497" s="29">
        <f t="shared" si="45"/>
        <v>-4731</v>
      </c>
      <c r="G497" s="29">
        <f t="shared" si="46"/>
        <v>2.4631200001749676E-2</v>
      </c>
      <c r="H497" s="29"/>
      <c r="I497" s="29"/>
      <c r="J497" s="29"/>
      <c r="K497" s="29"/>
      <c r="L497" s="29"/>
      <c r="N497" s="29"/>
      <c r="O497" s="29"/>
      <c r="P497" s="29">
        <f t="shared" si="49"/>
        <v>2.4631200001749676E-2</v>
      </c>
      <c r="Q497" s="29">
        <f t="shared" ca="1" si="47"/>
        <v>0.10781842703530115</v>
      </c>
      <c r="R497" s="29"/>
      <c r="S497" s="83">
        <f t="shared" si="48"/>
        <v>22887.912600000003</v>
      </c>
    </row>
    <row r="498" spans="1:19" x14ac:dyDescent="0.2">
      <c r="A498" s="26" t="s">
        <v>127</v>
      </c>
      <c r="B498" s="27" t="s">
        <v>52</v>
      </c>
      <c r="C498" s="26">
        <v>37908.354800000001</v>
      </c>
      <c r="D498" s="2"/>
      <c r="E498" s="29">
        <f t="shared" si="44"/>
        <v>-4728.9755430374489</v>
      </c>
      <c r="F498" s="29">
        <f t="shared" si="45"/>
        <v>-4729</v>
      </c>
      <c r="G498" s="29">
        <f t="shared" si="46"/>
        <v>2.3760800002492033E-2</v>
      </c>
      <c r="H498" s="29"/>
      <c r="I498" s="29"/>
      <c r="J498" s="29"/>
      <c r="K498" s="29"/>
      <c r="L498" s="29"/>
      <c r="N498" s="29"/>
      <c r="O498" s="29"/>
      <c r="P498" s="29">
        <f t="shared" si="49"/>
        <v>2.3760800002492033E-2</v>
      </c>
      <c r="Q498" s="29">
        <f t="shared" ca="1" si="47"/>
        <v>0.10779886640855335</v>
      </c>
      <c r="R498" s="29"/>
      <c r="S498" s="83">
        <f t="shared" si="48"/>
        <v>22889.854800000001</v>
      </c>
    </row>
    <row r="499" spans="1:19" x14ac:dyDescent="0.2">
      <c r="A499" s="26" t="s">
        <v>126</v>
      </c>
      <c r="B499" s="27" t="s">
        <v>52</v>
      </c>
      <c r="C499" s="26">
        <v>37937.498</v>
      </c>
      <c r="D499" s="2"/>
      <c r="E499" s="29">
        <f t="shared" si="44"/>
        <v>-4698.9784827147778</v>
      </c>
      <c r="F499" s="29">
        <f t="shared" si="45"/>
        <v>-4699</v>
      </c>
      <c r="G499" s="29">
        <f t="shared" si="46"/>
        <v>2.0904800003336277E-2</v>
      </c>
      <c r="H499" s="29"/>
      <c r="I499" s="29"/>
      <c r="J499" s="29"/>
      <c r="K499" s="29"/>
      <c r="L499" s="29"/>
      <c r="N499" s="29"/>
      <c r="O499" s="29"/>
      <c r="P499" s="29">
        <f t="shared" si="49"/>
        <v>2.0904800003336277E-2</v>
      </c>
      <c r="Q499" s="29">
        <f t="shared" ca="1" si="47"/>
        <v>0.10750545700733645</v>
      </c>
      <c r="R499" s="29"/>
      <c r="S499" s="83">
        <f t="shared" si="48"/>
        <v>22918.998</v>
      </c>
    </row>
    <row r="500" spans="1:19" x14ac:dyDescent="0.2">
      <c r="A500" s="26" t="s">
        <v>129</v>
      </c>
      <c r="B500" s="27" t="s">
        <v>52</v>
      </c>
      <c r="C500" s="26">
        <v>37939.4424</v>
      </c>
      <c r="D500" s="2"/>
      <c r="E500" s="29">
        <f t="shared" si="44"/>
        <v>-4696.9771141591136</v>
      </c>
      <c r="F500" s="29">
        <f t="shared" si="45"/>
        <v>-4697</v>
      </c>
      <c r="G500" s="29">
        <f t="shared" si="46"/>
        <v>2.2234399999433663E-2</v>
      </c>
      <c r="H500" s="29"/>
      <c r="I500" s="29"/>
      <c r="J500" s="29"/>
      <c r="K500" s="29"/>
      <c r="L500" s="29"/>
      <c r="N500" s="29"/>
      <c r="O500" s="29"/>
      <c r="P500" s="29">
        <f t="shared" si="49"/>
        <v>2.2234399999433663E-2</v>
      </c>
      <c r="Q500" s="29">
        <f t="shared" ca="1" si="47"/>
        <v>0.10748589638058866</v>
      </c>
      <c r="R500" s="29"/>
      <c r="S500" s="83">
        <f t="shared" si="48"/>
        <v>22920.9424</v>
      </c>
    </row>
    <row r="501" spans="1:19" x14ac:dyDescent="0.2">
      <c r="A501" s="26" t="s">
        <v>130</v>
      </c>
      <c r="B501" s="27" t="s">
        <v>52</v>
      </c>
      <c r="C501" s="26">
        <v>37940.413</v>
      </c>
      <c r="D501" s="2"/>
      <c r="E501" s="29">
        <f t="shared" si="44"/>
        <v>-4695.9780767593365</v>
      </c>
      <c r="F501" s="29">
        <f t="shared" si="45"/>
        <v>-4696</v>
      </c>
      <c r="G501" s="29">
        <f t="shared" si="46"/>
        <v>2.1299200001521967E-2</v>
      </c>
      <c r="H501" s="29"/>
      <c r="I501" s="29"/>
      <c r="J501" s="29"/>
      <c r="K501" s="29"/>
      <c r="L501" s="29"/>
      <c r="N501" s="29"/>
      <c r="O501" s="29"/>
      <c r="P501" s="29">
        <f t="shared" si="49"/>
        <v>2.1299200001521967E-2</v>
      </c>
      <c r="Q501" s="29">
        <f t="shared" ca="1" si="47"/>
        <v>0.10747611606721476</v>
      </c>
      <c r="R501" s="29"/>
      <c r="S501" s="83">
        <f t="shared" si="48"/>
        <v>22921.913</v>
      </c>
    </row>
    <row r="502" spans="1:19" x14ac:dyDescent="0.2">
      <c r="A502" s="26" t="s">
        <v>124</v>
      </c>
      <c r="B502" s="27" t="s">
        <v>52</v>
      </c>
      <c r="C502" s="26">
        <v>37940.413999999997</v>
      </c>
      <c r="D502" s="2"/>
      <c r="E502" s="29">
        <f t="shared" si="44"/>
        <v>-4695.9770474605557</v>
      </c>
      <c r="F502" s="29">
        <f t="shared" si="45"/>
        <v>-4696</v>
      </c>
      <c r="G502" s="29">
        <f t="shared" si="46"/>
        <v>2.2299199998087715E-2</v>
      </c>
      <c r="H502" s="29"/>
      <c r="I502" s="29"/>
      <c r="J502" s="29"/>
      <c r="K502" s="29"/>
      <c r="L502" s="29"/>
      <c r="N502" s="29"/>
      <c r="O502" s="29"/>
      <c r="P502" s="29">
        <f t="shared" si="49"/>
        <v>2.2299199998087715E-2</v>
      </c>
      <c r="Q502" s="29">
        <f t="shared" ca="1" si="47"/>
        <v>0.10747611606721476</v>
      </c>
      <c r="R502" s="29"/>
      <c r="S502" s="83">
        <f t="shared" si="48"/>
        <v>22921.913999999997</v>
      </c>
    </row>
    <row r="503" spans="1:19" x14ac:dyDescent="0.2">
      <c r="A503" s="26" t="s">
        <v>128</v>
      </c>
      <c r="B503" s="27" t="s">
        <v>52</v>
      </c>
      <c r="C503" s="26">
        <v>37940.417999999998</v>
      </c>
      <c r="D503" s="2"/>
      <c r="E503" s="29">
        <f t="shared" si="44"/>
        <v>-4695.9729302654187</v>
      </c>
      <c r="F503" s="29">
        <f t="shared" si="45"/>
        <v>-4696</v>
      </c>
      <c r="G503" s="29">
        <f t="shared" si="46"/>
        <v>2.6299199998902623E-2</v>
      </c>
      <c r="H503" s="29"/>
      <c r="I503" s="29"/>
      <c r="J503" s="29"/>
      <c r="K503" s="29"/>
      <c r="L503" s="29"/>
      <c r="N503" s="29"/>
      <c r="O503" s="29"/>
      <c r="P503" s="29">
        <f t="shared" si="49"/>
        <v>2.6299199998902623E-2</v>
      </c>
      <c r="Q503" s="29">
        <f t="shared" ca="1" si="47"/>
        <v>0.10747611606721476</v>
      </c>
      <c r="R503" s="29"/>
      <c r="S503" s="83">
        <f t="shared" si="48"/>
        <v>22921.917999999998</v>
      </c>
    </row>
    <row r="504" spans="1:19" x14ac:dyDescent="0.2">
      <c r="A504" s="26" t="s">
        <v>126</v>
      </c>
      <c r="B504" s="27" t="s">
        <v>52</v>
      </c>
      <c r="C504" s="26">
        <v>37940.417999999998</v>
      </c>
      <c r="D504" s="2"/>
      <c r="E504" s="29">
        <f t="shared" si="44"/>
        <v>-4695.9729302654187</v>
      </c>
      <c r="F504" s="29">
        <f t="shared" si="45"/>
        <v>-4696</v>
      </c>
      <c r="G504" s="29">
        <f t="shared" si="46"/>
        <v>2.6299199998902623E-2</v>
      </c>
      <c r="H504" s="29"/>
      <c r="I504" s="29"/>
      <c r="J504" s="29"/>
      <c r="K504" s="29"/>
      <c r="L504" s="29"/>
      <c r="N504" s="29"/>
      <c r="O504" s="29"/>
      <c r="P504" s="29">
        <f t="shared" si="49"/>
        <v>2.6299199998902623E-2</v>
      </c>
      <c r="Q504" s="29">
        <f t="shared" ca="1" si="47"/>
        <v>0.10747611606721476</v>
      </c>
      <c r="R504" s="29"/>
      <c r="S504" s="83">
        <f t="shared" si="48"/>
        <v>22921.917999999998</v>
      </c>
    </row>
    <row r="505" spans="1:19" x14ac:dyDescent="0.2">
      <c r="A505" s="26" t="s">
        <v>126</v>
      </c>
      <c r="B505" s="27" t="s">
        <v>52</v>
      </c>
      <c r="C505" s="26">
        <v>37975.391000000003</v>
      </c>
      <c r="D505" s="2"/>
      <c r="E505" s="29">
        <f t="shared" si="44"/>
        <v>-4659.9752638916161</v>
      </c>
      <c r="F505" s="29">
        <f t="shared" si="45"/>
        <v>-4660</v>
      </c>
      <c r="G505" s="29">
        <f t="shared" si="46"/>
        <v>2.403200000844663E-2</v>
      </c>
      <c r="H505" s="29"/>
      <c r="I505" s="29"/>
      <c r="J505" s="29"/>
      <c r="K505" s="29"/>
      <c r="L505" s="29"/>
      <c r="N505" s="29"/>
      <c r="O505" s="29"/>
      <c r="P505" s="29">
        <f t="shared" si="49"/>
        <v>2.403200000844663E-2</v>
      </c>
      <c r="Q505" s="29">
        <f t="shared" ca="1" si="47"/>
        <v>0.10712402478575447</v>
      </c>
      <c r="R505" s="29"/>
      <c r="S505" s="83">
        <f t="shared" si="48"/>
        <v>22956.891000000003</v>
      </c>
    </row>
    <row r="506" spans="1:19" x14ac:dyDescent="0.2">
      <c r="A506" s="30" t="s">
        <v>118</v>
      </c>
      <c r="B506" s="31"/>
      <c r="C506" s="2">
        <v>38316.400999999998</v>
      </c>
      <c r="D506" s="2"/>
      <c r="E506" s="1">
        <f t="shared" si="44"/>
        <v>-4308.9740855503742</v>
      </c>
      <c r="F506" s="1">
        <f t="shared" si="45"/>
        <v>-4309</v>
      </c>
      <c r="G506" s="1">
        <f t="shared" si="46"/>
        <v>2.5176800001645461E-2</v>
      </c>
      <c r="M506" s="1">
        <f>G506</f>
        <v>2.5176800001645461E-2</v>
      </c>
      <c r="Q506" s="1">
        <f t="shared" ca="1" si="47"/>
        <v>0.10369113479151669</v>
      </c>
      <c r="S506" s="84">
        <f t="shared" si="48"/>
        <v>23297.900999999998</v>
      </c>
    </row>
    <row r="507" spans="1:19" x14ac:dyDescent="0.2">
      <c r="A507" s="30" t="s">
        <v>118</v>
      </c>
      <c r="B507" s="31"/>
      <c r="C507" s="2">
        <v>38318.345999999998</v>
      </c>
      <c r="D507" s="2"/>
      <c r="E507" s="1">
        <f t="shared" si="44"/>
        <v>-4306.9720994154404</v>
      </c>
      <c r="F507" s="1">
        <f t="shared" si="45"/>
        <v>-4307</v>
      </c>
      <c r="G507" s="1">
        <f t="shared" si="46"/>
        <v>2.7106399997137487E-2</v>
      </c>
      <c r="M507" s="1">
        <f>G507</f>
        <v>2.7106399997137487E-2</v>
      </c>
      <c r="Q507" s="1">
        <f t="shared" ca="1" si="47"/>
        <v>0.1036715741647689</v>
      </c>
      <c r="S507" s="84">
        <f t="shared" si="48"/>
        <v>23299.845999999998</v>
      </c>
    </row>
    <row r="508" spans="1:19" x14ac:dyDescent="0.2">
      <c r="A508" s="30" t="s">
        <v>118</v>
      </c>
      <c r="B508" s="31"/>
      <c r="C508" s="2">
        <v>38319.31</v>
      </c>
      <c r="D508" s="2"/>
      <c r="E508" s="1">
        <f t="shared" si="44"/>
        <v>-4305.9798553876381</v>
      </c>
      <c r="F508" s="1">
        <f t="shared" si="45"/>
        <v>-4306</v>
      </c>
      <c r="G508" s="1">
        <f t="shared" si="46"/>
        <v>1.957119999860879E-2</v>
      </c>
      <c r="M508" s="1">
        <f>G508</f>
        <v>1.957119999860879E-2</v>
      </c>
      <c r="Q508" s="1">
        <f t="shared" ca="1" si="47"/>
        <v>0.103661793851395</v>
      </c>
      <c r="S508" s="84">
        <f t="shared" si="48"/>
        <v>23300.809999999998</v>
      </c>
    </row>
    <row r="509" spans="1:19" x14ac:dyDescent="0.2">
      <c r="A509" s="30" t="s">
        <v>118</v>
      </c>
      <c r="B509" s="31"/>
      <c r="C509" s="2">
        <v>38320.28</v>
      </c>
      <c r="D509" s="2"/>
      <c r="E509" s="1">
        <f t="shared" si="44"/>
        <v>-4304.9814355671297</v>
      </c>
      <c r="F509" s="1">
        <f t="shared" si="45"/>
        <v>-4305</v>
      </c>
      <c r="G509" s="1">
        <f t="shared" si="46"/>
        <v>1.8036000001302455E-2</v>
      </c>
      <c r="M509" s="1">
        <f>G509</f>
        <v>1.8036000001302455E-2</v>
      </c>
      <c r="Q509" s="1">
        <f t="shared" ca="1" si="47"/>
        <v>0.1036520135380211</v>
      </c>
      <c r="S509" s="84">
        <f t="shared" si="48"/>
        <v>23301.78</v>
      </c>
    </row>
    <row r="510" spans="1:19" x14ac:dyDescent="0.2">
      <c r="A510" s="30" t="s">
        <v>118</v>
      </c>
      <c r="B510" s="31"/>
      <c r="C510" s="2">
        <v>38658.377999999997</v>
      </c>
      <c r="D510" s="2"/>
      <c r="E510" s="1">
        <f t="shared" si="44"/>
        <v>-3956.9775752849723</v>
      </c>
      <c r="F510" s="1">
        <f t="shared" si="45"/>
        <v>-3957</v>
      </c>
      <c r="G510" s="1">
        <f t="shared" si="46"/>
        <v>2.1786400000564754E-2</v>
      </c>
      <c r="M510" s="1">
        <f>G510</f>
        <v>2.1786400000564754E-2</v>
      </c>
      <c r="Q510" s="1">
        <f t="shared" ca="1" si="47"/>
        <v>0.10024846448390501</v>
      </c>
      <c r="S510" s="84">
        <f t="shared" si="48"/>
        <v>23639.877999999997</v>
      </c>
    </row>
    <row r="511" spans="1:19" x14ac:dyDescent="0.2">
      <c r="A511" s="26" t="s">
        <v>131</v>
      </c>
      <c r="B511" s="27" t="s">
        <v>52</v>
      </c>
      <c r="C511" s="26">
        <v>38683.637999999999</v>
      </c>
      <c r="D511" s="2"/>
      <c r="E511" s="29">
        <f t="shared" si="44"/>
        <v>-3930.9774880004334</v>
      </c>
      <c r="F511" s="29">
        <f t="shared" si="45"/>
        <v>-3931</v>
      </c>
      <c r="G511" s="29">
        <f t="shared" si="46"/>
        <v>2.1871199998713564E-2</v>
      </c>
      <c r="H511" s="29"/>
      <c r="I511" s="29"/>
      <c r="J511" s="29"/>
      <c r="K511" s="29"/>
      <c r="L511" s="29"/>
      <c r="N511" s="29"/>
      <c r="O511" s="29"/>
      <c r="P511" s="29">
        <f>G511</f>
        <v>2.1871199998713564E-2</v>
      </c>
      <c r="Q511" s="29">
        <f t="shared" ca="1" si="47"/>
        <v>9.9994176336183696E-2</v>
      </c>
      <c r="R511" s="29"/>
      <c r="S511" s="83">
        <f t="shared" si="48"/>
        <v>23665.137999999999</v>
      </c>
    </row>
    <row r="512" spans="1:19" x14ac:dyDescent="0.2">
      <c r="A512" s="26" t="s">
        <v>131</v>
      </c>
      <c r="B512" s="27" t="s">
        <v>52</v>
      </c>
      <c r="C512" s="26">
        <v>38713.754000000001</v>
      </c>
      <c r="D512" s="2"/>
      <c r="E512" s="29">
        <f t="shared" si="44"/>
        <v>-3899.9791258206565</v>
      </c>
      <c r="F512" s="29">
        <f t="shared" si="45"/>
        <v>-3900</v>
      </c>
      <c r="G512" s="29">
        <f t="shared" si="46"/>
        <v>2.0280000004277099E-2</v>
      </c>
      <c r="H512" s="29"/>
      <c r="I512" s="29"/>
      <c r="J512" s="29"/>
      <c r="K512" s="29"/>
      <c r="L512" s="29"/>
      <c r="N512" s="29"/>
      <c r="O512" s="29"/>
      <c r="P512" s="29">
        <f>G512</f>
        <v>2.0280000004277099E-2</v>
      </c>
      <c r="Q512" s="29">
        <f t="shared" ca="1" si="47"/>
        <v>9.9690986621592897E-2</v>
      </c>
      <c r="R512" s="29"/>
      <c r="S512" s="83">
        <f t="shared" si="48"/>
        <v>23695.254000000001</v>
      </c>
    </row>
    <row r="513" spans="1:34" x14ac:dyDescent="0.2">
      <c r="A513" s="26" t="s">
        <v>131</v>
      </c>
      <c r="B513" s="27" t="s">
        <v>52</v>
      </c>
      <c r="C513" s="26">
        <v>38714.726999999999</v>
      </c>
      <c r="D513" s="2"/>
      <c r="E513" s="29">
        <f t="shared" si="44"/>
        <v>-3898.9776181037996</v>
      </c>
      <c r="F513" s="29">
        <f t="shared" si="45"/>
        <v>-3899</v>
      </c>
      <c r="G513" s="29">
        <f t="shared" si="46"/>
        <v>2.1744800003943965E-2</v>
      </c>
      <c r="H513" s="29"/>
      <c r="I513" s="29"/>
      <c r="J513" s="29"/>
      <c r="K513" s="29"/>
      <c r="L513" s="29"/>
      <c r="N513" s="29"/>
      <c r="O513" s="29"/>
      <c r="P513" s="29">
        <f>G513</f>
        <v>2.1744800003943965E-2</v>
      </c>
      <c r="Q513" s="29">
        <f t="shared" ca="1" si="47"/>
        <v>9.9681206308219E-2</v>
      </c>
      <c r="R513" s="29"/>
      <c r="S513" s="83">
        <f t="shared" si="48"/>
        <v>23696.226999999999</v>
      </c>
    </row>
    <row r="514" spans="1:34" x14ac:dyDescent="0.2">
      <c r="A514" s="26" t="s">
        <v>131</v>
      </c>
      <c r="B514" s="27" t="s">
        <v>52</v>
      </c>
      <c r="C514" s="26">
        <v>38717.641000000003</v>
      </c>
      <c r="D514" s="2"/>
      <c r="E514" s="29">
        <f t="shared" si="44"/>
        <v>-3895.9782414471388</v>
      </c>
      <c r="F514" s="29">
        <f t="shared" si="45"/>
        <v>-3896</v>
      </c>
      <c r="G514" s="29">
        <f t="shared" si="46"/>
        <v>2.1139200005563907E-2</v>
      </c>
      <c r="H514" s="29"/>
      <c r="I514" s="29"/>
      <c r="J514" s="29"/>
      <c r="K514" s="29"/>
      <c r="L514" s="29"/>
      <c r="N514" s="29"/>
      <c r="O514" s="29"/>
      <c r="P514" s="29">
        <f>G514</f>
        <v>2.1139200005563907E-2</v>
      </c>
      <c r="Q514" s="29">
        <f t="shared" ca="1" si="47"/>
        <v>9.9651865368097309E-2</v>
      </c>
      <c r="R514" s="29"/>
      <c r="S514" s="83">
        <f t="shared" si="48"/>
        <v>23699.141000000003</v>
      </c>
    </row>
    <row r="515" spans="1:34" x14ac:dyDescent="0.2">
      <c r="A515" s="26" t="s">
        <v>131</v>
      </c>
      <c r="B515" s="27" t="s">
        <v>52</v>
      </c>
      <c r="C515" s="26">
        <v>38718.612999999998</v>
      </c>
      <c r="D515" s="2"/>
      <c r="E515" s="29">
        <f t="shared" si="44"/>
        <v>-3894.97776302907</v>
      </c>
      <c r="F515" s="29">
        <f t="shared" si="45"/>
        <v>-3895</v>
      </c>
      <c r="G515" s="29">
        <f t="shared" si="46"/>
        <v>2.1604000001389068E-2</v>
      </c>
      <c r="H515" s="29"/>
      <c r="I515" s="29"/>
      <c r="J515" s="29"/>
      <c r="K515" s="29"/>
      <c r="L515" s="29"/>
      <c r="N515" s="29"/>
      <c r="O515" s="29"/>
      <c r="P515" s="29">
        <f>G515</f>
        <v>2.1604000001389068E-2</v>
      </c>
      <c r="Q515" s="29">
        <f t="shared" ca="1" si="47"/>
        <v>9.9642085054723412E-2</v>
      </c>
      <c r="R515" s="29"/>
      <c r="S515" s="83">
        <f t="shared" si="48"/>
        <v>23700.112999999998</v>
      </c>
    </row>
    <row r="516" spans="1:34" x14ac:dyDescent="0.2">
      <c r="A516" s="29" t="s">
        <v>132</v>
      </c>
      <c r="C516" s="2">
        <v>38759.415000000001</v>
      </c>
      <c r="D516" s="2"/>
      <c r="E516" s="1">
        <f t="shared" si="44"/>
        <v>-3852.9803140431727</v>
      </c>
      <c r="F516" s="1">
        <f t="shared" si="45"/>
        <v>-3853</v>
      </c>
      <c r="G516" s="1">
        <f t="shared" si="46"/>
        <v>1.912560000346275E-2</v>
      </c>
      <c r="K516" s="1">
        <f>G516</f>
        <v>1.912560000346275E-2</v>
      </c>
      <c r="S516" s="84">
        <f t="shared" si="48"/>
        <v>23740.915000000001</v>
      </c>
      <c r="AD516" s="1">
        <v>13</v>
      </c>
      <c r="AF516" s="1" t="s">
        <v>133</v>
      </c>
      <c r="AH516" s="1" t="s">
        <v>134</v>
      </c>
    </row>
    <row r="517" spans="1:34" x14ac:dyDescent="0.2">
      <c r="A517" s="29" t="s">
        <v>132</v>
      </c>
      <c r="C517" s="2">
        <v>38794.391000000003</v>
      </c>
      <c r="D517" s="2"/>
      <c r="E517" s="1">
        <f t="shared" si="44"/>
        <v>-3816.9795597730213</v>
      </c>
      <c r="F517" s="1">
        <f t="shared" si="45"/>
        <v>-3817</v>
      </c>
      <c r="G517" s="1">
        <f t="shared" si="46"/>
        <v>1.9858400002704002E-2</v>
      </c>
      <c r="K517" s="1">
        <f>G517</f>
        <v>1.9858400002704002E-2</v>
      </c>
      <c r="S517" s="84">
        <f t="shared" si="48"/>
        <v>23775.891000000003</v>
      </c>
      <c r="AD517" s="1">
        <v>15</v>
      </c>
      <c r="AF517" s="1" t="s">
        <v>133</v>
      </c>
      <c r="AH517" s="1" t="s">
        <v>134</v>
      </c>
    </row>
    <row r="518" spans="1:34" x14ac:dyDescent="0.2">
      <c r="A518" s="26" t="s">
        <v>135</v>
      </c>
      <c r="B518" s="27" t="s">
        <v>52</v>
      </c>
      <c r="C518" s="26">
        <v>38797.307999999997</v>
      </c>
      <c r="D518" s="2"/>
      <c r="E518" s="29">
        <f t="shared" si="44"/>
        <v>-3813.9770952200192</v>
      </c>
      <c r="F518" s="29">
        <f t="shared" si="45"/>
        <v>-3814</v>
      </c>
      <c r="G518" s="29">
        <f t="shared" si="46"/>
        <v>2.2252800001297146E-2</v>
      </c>
      <c r="H518" s="29"/>
      <c r="I518" s="29"/>
      <c r="J518" s="29"/>
      <c r="K518" s="29"/>
      <c r="L518" s="29"/>
      <c r="N518" s="29"/>
      <c r="O518" s="29"/>
      <c r="P518" s="29">
        <f>G518</f>
        <v>2.2252800001297146E-2</v>
      </c>
      <c r="Q518" s="29">
        <f ca="1">+C$11+C$12*F518</f>
        <v>9.8849879671437768E-2</v>
      </c>
      <c r="R518" s="29"/>
      <c r="S518" s="83">
        <f t="shared" si="48"/>
        <v>23778.807999999997</v>
      </c>
    </row>
    <row r="519" spans="1:34" x14ac:dyDescent="0.2">
      <c r="A519" s="29" t="s">
        <v>132</v>
      </c>
      <c r="C519" s="2">
        <v>38830.339</v>
      </c>
      <c r="D519" s="2"/>
      <c r="E519" s="1">
        <f t="shared" si="44"/>
        <v>-3779.9783270848011</v>
      </c>
      <c r="F519" s="1">
        <f t="shared" si="45"/>
        <v>-3780</v>
      </c>
      <c r="G519" s="1">
        <f t="shared" si="46"/>
        <v>2.1056000005046371E-2</v>
      </c>
      <c r="K519" s="1">
        <f>G519</f>
        <v>2.1056000005046371E-2</v>
      </c>
      <c r="S519" s="84">
        <f t="shared" si="48"/>
        <v>23811.839</v>
      </c>
      <c r="AD519" s="1">
        <v>15</v>
      </c>
      <c r="AF519" s="1" t="s">
        <v>133</v>
      </c>
      <c r="AH519" s="1" t="s">
        <v>134</v>
      </c>
    </row>
    <row r="520" spans="1:34" x14ac:dyDescent="0.2">
      <c r="A520" s="26" t="s">
        <v>136</v>
      </c>
      <c r="B520" s="27" t="s">
        <v>52</v>
      </c>
      <c r="C520" s="26">
        <v>39026.588000000003</v>
      </c>
      <c r="D520" s="2"/>
      <c r="E520" s="29">
        <f t="shared" si="44"/>
        <v>-3577.9794700181674</v>
      </c>
      <c r="F520" s="29">
        <f t="shared" si="45"/>
        <v>-3578</v>
      </c>
      <c r="G520" s="29">
        <f t="shared" si="46"/>
        <v>1.9945600004575681E-2</v>
      </c>
      <c r="H520" s="29"/>
      <c r="I520" s="29"/>
      <c r="J520" s="29"/>
      <c r="K520" s="29"/>
      <c r="L520" s="29"/>
      <c r="N520" s="29"/>
      <c r="O520" s="29"/>
      <c r="P520" s="29">
        <f t="shared" ref="P520:P529" si="50">G520</f>
        <v>1.9945600004575681E-2</v>
      </c>
      <c r="Q520" s="29">
        <f t="shared" ref="Q520:Q555" ca="1" si="51">+C$11+C$12*F520</f>
        <v>9.6541725715198118E-2</v>
      </c>
      <c r="R520" s="29"/>
      <c r="S520" s="83">
        <f t="shared" si="48"/>
        <v>24008.088000000003</v>
      </c>
    </row>
    <row r="521" spans="1:34" x14ac:dyDescent="0.2">
      <c r="A521" s="26" t="s">
        <v>137</v>
      </c>
      <c r="B521" s="27" t="s">
        <v>52</v>
      </c>
      <c r="C521" s="26">
        <v>39027.559000000001</v>
      </c>
      <c r="D521" s="2"/>
      <c r="E521" s="29">
        <f t="shared" si="44"/>
        <v>-3576.980020898879</v>
      </c>
      <c r="F521" s="29">
        <f t="shared" si="45"/>
        <v>-3577</v>
      </c>
      <c r="G521" s="29">
        <f t="shared" si="46"/>
        <v>1.9410400003835093E-2</v>
      </c>
      <c r="H521" s="29"/>
      <c r="I521" s="29"/>
      <c r="J521" s="29"/>
      <c r="K521" s="29"/>
      <c r="L521" s="29"/>
      <c r="N521" s="29"/>
      <c r="O521" s="29"/>
      <c r="P521" s="29">
        <f t="shared" si="50"/>
        <v>1.9410400003835093E-2</v>
      </c>
      <c r="Q521" s="29">
        <f t="shared" ca="1" si="51"/>
        <v>9.6531945401824221E-2</v>
      </c>
      <c r="R521" s="29"/>
      <c r="S521" s="83">
        <f t="shared" si="48"/>
        <v>24009.059000000001</v>
      </c>
    </row>
    <row r="522" spans="1:34" x14ac:dyDescent="0.2">
      <c r="A522" s="26" t="s">
        <v>136</v>
      </c>
      <c r="B522" s="27" t="s">
        <v>52</v>
      </c>
      <c r="C522" s="26">
        <v>39027.561000000002</v>
      </c>
      <c r="D522" s="2"/>
      <c r="E522" s="29">
        <f t="shared" si="44"/>
        <v>-3576.9779623013105</v>
      </c>
      <c r="F522" s="29">
        <f t="shared" si="45"/>
        <v>-3577</v>
      </c>
      <c r="G522" s="29">
        <f t="shared" si="46"/>
        <v>2.1410400004242547E-2</v>
      </c>
      <c r="H522" s="29"/>
      <c r="I522" s="29"/>
      <c r="J522" s="29"/>
      <c r="K522" s="29"/>
      <c r="L522" s="29"/>
      <c r="N522" s="29"/>
      <c r="O522" s="29"/>
      <c r="P522" s="29">
        <f t="shared" si="50"/>
        <v>2.1410400004242547E-2</v>
      </c>
      <c r="Q522" s="29">
        <f t="shared" ca="1" si="51"/>
        <v>9.6531945401824221E-2</v>
      </c>
      <c r="R522" s="29"/>
      <c r="S522" s="83">
        <f t="shared" si="48"/>
        <v>24009.061000000002</v>
      </c>
    </row>
    <row r="523" spans="1:34" x14ac:dyDescent="0.2">
      <c r="A523" s="26" t="s">
        <v>138</v>
      </c>
      <c r="B523" s="27" t="s">
        <v>52</v>
      </c>
      <c r="C523" s="26">
        <v>39028.533000000003</v>
      </c>
      <c r="D523" s="2"/>
      <c r="E523" s="29">
        <f t="shared" si="44"/>
        <v>-3575.9774838832341</v>
      </c>
      <c r="F523" s="29">
        <f t="shared" si="45"/>
        <v>-3576</v>
      </c>
      <c r="G523" s="29">
        <f t="shared" si="46"/>
        <v>2.1875200007343665E-2</v>
      </c>
      <c r="H523" s="29"/>
      <c r="I523" s="29"/>
      <c r="J523" s="29"/>
      <c r="K523" s="29"/>
      <c r="L523" s="29"/>
      <c r="N523" s="29"/>
      <c r="O523" s="29"/>
      <c r="P523" s="29">
        <f t="shared" si="50"/>
        <v>2.1875200007343665E-2</v>
      </c>
      <c r="Q523" s="29">
        <f t="shared" ca="1" si="51"/>
        <v>9.6522165088450324E-2</v>
      </c>
      <c r="R523" s="29"/>
      <c r="S523" s="83">
        <f t="shared" si="48"/>
        <v>24010.033000000003</v>
      </c>
    </row>
    <row r="524" spans="1:34" x14ac:dyDescent="0.2">
      <c r="A524" s="26" t="s">
        <v>137</v>
      </c>
      <c r="B524" s="27" t="s">
        <v>52</v>
      </c>
      <c r="C524" s="26">
        <v>39029.502</v>
      </c>
      <c r="D524" s="2"/>
      <c r="E524" s="29">
        <f t="shared" si="44"/>
        <v>-3574.9800933615138</v>
      </c>
      <c r="F524" s="29">
        <f t="shared" si="45"/>
        <v>-3575</v>
      </c>
      <c r="G524" s="29">
        <f t="shared" si="46"/>
        <v>1.9340000006195623E-2</v>
      </c>
      <c r="H524" s="29"/>
      <c r="I524" s="29"/>
      <c r="J524" s="29"/>
      <c r="K524" s="29"/>
      <c r="L524" s="29"/>
      <c r="N524" s="29"/>
      <c r="O524" s="29"/>
      <c r="P524" s="29">
        <f t="shared" si="50"/>
        <v>1.9340000006195623E-2</v>
      </c>
      <c r="Q524" s="29">
        <f t="shared" ca="1" si="51"/>
        <v>9.6512384775076426E-2</v>
      </c>
      <c r="R524" s="29"/>
      <c r="S524" s="83">
        <f t="shared" si="48"/>
        <v>24011.002</v>
      </c>
    </row>
    <row r="525" spans="1:34" x14ac:dyDescent="0.2">
      <c r="A525" s="26" t="s">
        <v>136</v>
      </c>
      <c r="B525" s="27" t="s">
        <v>52</v>
      </c>
      <c r="C525" s="26">
        <v>39029.502</v>
      </c>
      <c r="D525" s="2"/>
      <c r="E525" s="29">
        <f t="shared" si="44"/>
        <v>-3574.9800933615138</v>
      </c>
      <c r="F525" s="29">
        <f t="shared" si="45"/>
        <v>-3575</v>
      </c>
      <c r="G525" s="29">
        <f t="shared" si="46"/>
        <v>1.9340000006195623E-2</v>
      </c>
      <c r="H525" s="29"/>
      <c r="I525" s="29"/>
      <c r="J525" s="29"/>
      <c r="K525" s="29"/>
      <c r="L525" s="29"/>
      <c r="N525" s="29"/>
      <c r="O525" s="29"/>
      <c r="P525" s="29">
        <f t="shared" si="50"/>
        <v>1.9340000006195623E-2</v>
      </c>
      <c r="Q525" s="29">
        <f t="shared" ca="1" si="51"/>
        <v>9.6512384775076426E-2</v>
      </c>
      <c r="R525" s="29"/>
      <c r="S525" s="83">
        <f t="shared" si="48"/>
        <v>24011.002</v>
      </c>
    </row>
    <row r="526" spans="1:34" x14ac:dyDescent="0.2">
      <c r="A526" s="26" t="s">
        <v>136</v>
      </c>
      <c r="B526" s="27" t="s">
        <v>52</v>
      </c>
      <c r="C526" s="26">
        <v>39029.502999999997</v>
      </c>
      <c r="D526" s="2"/>
      <c r="E526" s="29">
        <f t="shared" si="44"/>
        <v>-3574.9790640627334</v>
      </c>
      <c r="F526" s="29">
        <f t="shared" si="45"/>
        <v>-3575</v>
      </c>
      <c r="G526" s="29">
        <f t="shared" si="46"/>
        <v>2.0340000002761371E-2</v>
      </c>
      <c r="H526" s="29"/>
      <c r="I526" s="29"/>
      <c r="J526" s="29"/>
      <c r="K526" s="29"/>
      <c r="L526" s="29"/>
      <c r="N526" s="29"/>
      <c r="O526" s="29"/>
      <c r="P526" s="29">
        <f t="shared" si="50"/>
        <v>2.0340000002761371E-2</v>
      </c>
      <c r="Q526" s="29">
        <f t="shared" ca="1" si="51"/>
        <v>9.6512384775076426E-2</v>
      </c>
      <c r="R526" s="29"/>
      <c r="S526" s="83">
        <f t="shared" si="48"/>
        <v>24011.002999999997</v>
      </c>
    </row>
    <row r="527" spans="1:34" x14ac:dyDescent="0.2">
      <c r="A527" s="26" t="s">
        <v>138</v>
      </c>
      <c r="B527" s="27" t="s">
        <v>52</v>
      </c>
      <c r="C527" s="26">
        <v>39029.502999999997</v>
      </c>
      <c r="D527" s="2"/>
      <c r="E527" s="29">
        <f t="shared" si="44"/>
        <v>-3574.9790640627334</v>
      </c>
      <c r="F527" s="29">
        <f t="shared" si="45"/>
        <v>-3575</v>
      </c>
      <c r="G527" s="29">
        <f t="shared" si="46"/>
        <v>2.0340000002761371E-2</v>
      </c>
      <c r="H527" s="29"/>
      <c r="I527" s="29"/>
      <c r="J527" s="29"/>
      <c r="K527" s="29"/>
      <c r="L527" s="29"/>
      <c r="N527" s="29"/>
      <c r="O527" s="29"/>
      <c r="P527" s="29">
        <f t="shared" si="50"/>
        <v>2.0340000002761371E-2</v>
      </c>
      <c r="Q527" s="29">
        <f t="shared" ca="1" si="51"/>
        <v>9.6512384775076426E-2</v>
      </c>
      <c r="R527" s="29"/>
      <c r="S527" s="83">
        <f t="shared" si="48"/>
        <v>24011.002999999997</v>
      </c>
    </row>
    <row r="528" spans="1:34" x14ac:dyDescent="0.2">
      <c r="A528" s="26" t="s">
        <v>136</v>
      </c>
      <c r="B528" s="27" t="s">
        <v>52</v>
      </c>
      <c r="C528" s="26">
        <v>39029.506000000001</v>
      </c>
      <c r="D528" s="2"/>
      <c r="E528" s="29">
        <f t="shared" si="44"/>
        <v>-3574.9759761663772</v>
      </c>
      <c r="F528" s="29">
        <f t="shared" si="45"/>
        <v>-3575</v>
      </c>
      <c r="G528" s="29">
        <f t="shared" si="46"/>
        <v>2.3340000007010531E-2</v>
      </c>
      <c r="H528" s="29"/>
      <c r="I528" s="29"/>
      <c r="J528" s="29"/>
      <c r="K528" s="29"/>
      <c r="L528" s="29"/>
      <c r="N528" s="29"/>
      <c r="O528" s="29"/>
      <c r="P528" s="29">
        <f t="shared" si="50"/>
        <v>2.3340000007010531E-2</v>
      </c>
      <c r="Q528" s="29">
        <f t="shared" ca="1" si="51"/>
        <v>9.6512384775076426E-2</v>
      </c>
      <c r="R528" s="29"/>
      <c r="S528" s="83">
        <f t="shared" si="48"/>
        <v>24011.006000000001</v>
      </c>
    </row>
    <row r="529" spans="1:19" x14ac:dyDescent="0.2">
      <c r="A529" s="26" t="s">
        <v>136</v>
      </c>
      <c r="B529" s="27" t="s">
        <v>52</v>
      </c>
      <c r="C529" s="26">
        <v>39029.508000000002</v>
      </c>
      <c r="D529" s="2"/>
      <c r="E529" s="29">
        <f t="shared" si="44"/>
        <v>-3574.9739175688087</v>
      </c>
      <c r="F529" s="29">
        <f t="shared" si="45"/>
        <v>-3575</v>
      </c>
      <c r="G529" s="29">
        <f t="shared" si="46"/>
        <v>2.5340000007417984E-2</v>
      </c>
      <c r="H529" s="29"/>
      <c r="I529" s="29"/>
      <c r="J529" s="29"/>
      <c r="K529" s="29"/>
      <c r="L529" s="29"/>
      <c r="N529" s="29"/>
      <c r="O529" s="29"/>
      <c r="P529" s="29">
        <f t="shared" si="50"/>
        <v>2.5340000007417984E-2</v>
      </c>
      <c r="Q529" s="29">
        <f t="shared" ca="1" si="51"/>
        <v>9.6512384775076426E-2</v>
      </c>
      <c r="R529" s="29"/>
      <c r="S529" s="83">
        <f t="shared" si="48"/>
        <v>24011.008000000002</v>
      </c>
    </row>
    <row r="530" spans="1:19" x14ac:dyDescent="0.2">
      <c r="A530" s="30" t="s">
        <v>118</v>
      </c>
      <c r="B530" s="31"/>
      <c r="C530" s="2">
        <v>39030.478000000003</v>
      </c>
      <c r="D530" s="2"/>
      <c r="E530" s="1">
        <f t="shared" si="44"/>
        <v>-3573.9754977483008</v>
      </c>
      <c r="F530" s="1">
        <f t="shared" si="45"/>
        <v>-3574</v>
      </c>
      <c r="G530" s="1">
        <f t="shared" si="46"/>
        <v>2.3804800002835691E-2</v>
      </c>
      <c r="M530" s="1">
        <f>G530</f>
        <v>2.3804800002835691E-2</v>
      </c>
      <c r="Q530" s="1">
        <f t="shared" ca="1" si="51"/>
        <v>9.6502604461702529E-2</v>
      </c>
      <c r="S530" s="84">
        <f t="shared" si="48"/>
        <v>24011.978000000003</v>
      </c>
    </row>
    <row r="531" spans="1:19" x14ac:dyDescent="0.2">
      <c r="A531" s="30" t="s">
        <v>118</v>
      </c>
      <c r="B531" s="31"/>
      <c r="C531" s="2">
        <v>39032.417000000001</v>
      </c>
      <c r="D531" s="2"/>
      <c r="E531" s="1">
        <f t="shared" si="44"/>
        <v>-3571.9796874060726</v>
      </c>
      <c r="F531" s="1">
        <f t="shared" si="45"/>
        <v>-3572</v>
      </c>
      <c r="G531" s="1">
        <f t="shared" si="46"/>
        <v>1.9734400004381314E-2</v>
      </c>
      <c r="M531" s="1">
        <f>G531</f>
        <v>1.9734400004381314E-2</v>
      </c>
      <c r="Q531" s="1">
        <f t="shared" ca="1" si="51"/>
        <v>9.6483043834954735E-2</v>
      </c>
      <c r="S531" s="84">
        <f t="shared" si="48"/>
        <v>24013.917000000001</v>
      </c>
    </row>
    <row r="532" spans="1:19" x14ac:dyDescent="0.2">
      <c r="A532" s="26" t="s">
        <v>135</v>
      </c>
      <c r="B532" s="27" t="s">
        <v>52</v>
      </c>
      <c r="C532" s="26">
        <v>39033.387999999999</v>
      </c>
      <c r="D532" s="2"/>
      <c r="E532" s="29">
        <f t="shared" si="44"/>
        <v>-3570.9802382867842</v>
      </c>
      <c r="F532" s="29">
        <f t="shared" si="45"/>
        <v>-3571</v>
      </c>
      <c r="G532" s="29">
        <f t="shared" si="46"/>
        <v>1.9199200003640726E-2</v>
      </c>
      <c r="H532" s="29"/>
      <c r="I532" s="29"/>
      <c r="J532" s="29"/>
      <c r="K532" s="29"/>
      <c r="L532" s="29"/>
      <c r="N532" s="29"/>
      <c r="O532" s="29"/>
      <c r="P532" s="29">
        <f>G532</f>
        <v>1.9199200003640726E-2</v>
      </c>
      <c r="Q532" s="29">
        <f t="shared" ca="1" si="51"/>
        <v>9.6473263521580838E-2</v>
      </c>
      <c r="R532" s="29"/>
      <c r="S532" s="83">
        <f t="shared" si="48"/>
        <v>24014.887999999999</v>
      </c>
    </row>
    <row r="533" spans="1:19" x14ac:dyDescent="0.2">
      <c r="A533" s="26" t="s">
        <v>139</v>
      </c>
      <c r="B533" s="27" t="s">
        <v>52</v>
      </c>
      <c r="C533" s="26">
        <v>39033.389000000003</v>
      </c>
      <c r="D533" s="2"/>
      <c r="E533" s="29">
        <f t="shared" ref="E533:E596" si="52">(C533-C$7)/C$8</f>
        <v>-3570.9792089879961</v>
      </c>
      <c r="F533" s="29">
        <f t="shared" ref="F533:F596" si="53">ROUND(2*E533,0)/2</f>
        <v>-3571</v>
      </c>
      <c r="G533" s="29">
        <f t="shared" ref="G533:G596" si="54">C533-(C$7+C$8*F533)</f>
        <v>2.0199200007482432E-2</v>
      </c>
      <c r="H533" s="29"/>
      <c r="I533" s="29"/>
      <c r="J533" s="29"/>
      <c r="K533" s="29"/>
      <c r="L533" s="29"/>
      <c r="N533" s="29"/>
      <c r="O533" s="29"/>
      <c r="P533" s="29">
        <f>G533</f>
        <v>2.0199200007482432E-2</v>
      </c>
      <c r="Q533" s="29">
        <f t="shared" ca="1" si="51"/>
        <v>9.6473263521580838E-2</v>
      </c>
      <c r="R533" s="29"/>
      <c r="S533" s="83">
        <f t="shared" ref="S533:S596" si="55">+C533-15018.5</f>
        <v>24014.889000000003</v>
      </c>
    </row>
    <row r="534" spans="1:19" x14ac:dyDescent="0.2">
      <c r="A534" s="30" t="s">
        <v>118</v>
      </c>
      <c r="B534" s="31"/>
      <c r="C534" s="2">
        <v>39033.39</v>
      </c>
      <c r="D534" s="2"/>
      <c r="E534" s="1">
        <f t="shared" si="52"/>
        <v>-3570.9781796892157</v>
      </c>
      <c r="F534" s="1">
        <f t="shared" si="53"/>
        <v>-3571</v>
      </c>
      <c r="G534" s="1">
        <f t="shared" si="54"/>
        <v>2.119920000404818E-2</v>
      </c>
      <c r="M534" s="1">
        <f t="shared" ref="M534:M555" si="56">G534</f>
        <v>2.119920000404818E-2</v>
      </c>
      <c r="Q534" s="1">
        <f t="shared" ca="1" si="51"/>
        <v>9.6473263521580838E-2</v>
      </c>
      <c r="S534" s="84">
        <f t="shared" si="55"/>
        <v>24014.89</v>
      </c>
    </row>
    <row r="535" spans="1:19" x14ac:dyDescent="0.2">
      <c r="A535" s="30" t="s">
        <v>118</v>
      </c>
      <c r="B535" s="31"/>
      <c r="C535" s="2">
        <v>39034.338000000003</v>
      </c>
      <c r="D535" s="2"/>
      <c r="E535" s="1">
        <f t="shared" si="52"/>
        <v>-3570.0024044419533</v>
      </c>
      <c r="F535" s="1">
        <f t="shared" si="53"/>
        <v>-3570</v>
      </c>
      <c r="G535" s="1">
        <f t="shared" si="54"/>
        <v>-2.3359999904641882E-3</v>
      </c>
      <c r="M535" s="1">
        <f t="shared" si="56"/>
        <v>-2.3359999904641882E-3</v>
      </c>
      <c r="Q535" s="1">
        <f t="shared" ca="1" si="51"/>
        <v>9.646348320820694E-2</v>
      </c>
      <c r="S535" s="84">
        <f t="shared" si="55"/>
        <v>24015.838000000003</v>
      </c>
    </row>
    <row r="536" spans="1:19" x14ac:dyDescent="0.2">
      <c r="A536" s="30" t="s">
        <v>140</v>
      </c>
      <c r="B536" s="31"/>
      <c r="C536" s="2">
        <v>39057.678999999996</v>
      </c>
      <c r="D536" s="2"/>
      <c r="E536" s="1">
        <f t="shared" si="52"/>
        <v>-3545.9775415239728</v>
      </c>
      <c r="F536" s="1">
        <f t="shared" si="53"/>
        <v>-3546</v>
      </c>
      <c r="G536" s="1">
        <f t="shared" si="54"/>
        <v>2.181919999566162E-2</v>
      </c>
      <c r="M536" s="1">
        <f t="shared" si="56"/>
        <v>2.181919999566162E-2</v>
      </c>
      <c r="Q536" s="1">
        <f t="shared" ca="1" si="51"/>
        <v>9.6228755687233408E-2</v>
      </c>
      <c r="S536" s="84">
        <f t="shared" si="55"/>
        <v>24039.178999999996</v>
      </c>
    </row>
    <row r="537" spans="1:19" x14ac:dyDescent="0.2">
      <c r="A537" s="30" t="s">
        <v>140</v>
      </c>
      <c r="B537" s="31"/>
      <c r="C537" s="2">
        <v>39059.623</v>
      </c>
      <c r="D537" s="2"/>
      <c r="E537" s="1">
        <f t="shared" si="52"/>
        <v>-3543.9765846878199</v>
      </c>
      <c r="F537" s="1">
        <f t="shared" si="53"/>
        <v>-3544</v>
      </c>
      <c r="G537" s="1">
        <f t="shared" si="54"/>
        <v>2.2748800001863856E-2</v>
      </c>
      <c r="M537" s="1">
        <f t="shared" si="56"/>
        <v>2.2748800001863856E-2</v>
      </c>
      <c r="Q537" s="1">
        <f t="shared" ca="1" si="51"/>
        <v>9.6209195060485614E-2</v>
      </c>
      <c r="S537" s="84">
        <f t="shared" si="55"/>
        <v>24041.123</v>
      </c>
    </row>
    <row r="538" spans="1:19" x14ac:dyDescent="0.2">
      <c r="A538" s="30" t="s">
        <v>141</v>
      </c>
      <c r="B538" s="31"/>
      <c r="C538" s="2">
        <v>39091.680999999997</v>
      </c>
      <c r="D538" s="2"/>
      <c r="E538" s="1">
        <f t="shared" si="52"/>
        <v>-3510.9793242694664</v>
      </c>
      <c r="F538" s="1">
        <f t="shared" si="53"/>
        <v>-3511</v>
      </c>
      <c r="G538" s="1">
        <f t="shared" si="54"/>
        <v>2.0087199998670258E-2</v>
      </c>
      <c r="M538" s="1">
        <f t="shared" si="56"/>
        <v>2.0087199998670258E-2</v>
      </c>
      <c r="Q538" s="1">
        <f t="shared" ca="1" si="51"/>
        <v>9.5886444719147035E-2</v>
      </c>
      <c r="S538" s="84">
        <f t="shared" si="55"/>
        <v>24073.180999999997</v>
      </c>
    </row>
    <row r="539" spans="1:19" x14ac:dyDescent="0.2">
      <c r="A539" s="30" t="s">
        <v>140</v>
      </c>
      <c r="B539" s="31"/>
      <c r="C539" s="2">
        <v>39092.648999999998</v>
      </c>
      <c r="D539" s="2"/>
      <c r="E539" s="1">
        <f t="shared" si="52"/>
        <v>-3509.9829630465269</v>
      </c>
      <c r="F539" s="1">
        <f t="shared" si="53"/>
        <v>-3510</v>
      </c>
      <c r="G539" s="1">
        <f t="shared" si="54"/>
        <v>1.6552000000956468E-2</v>
      </c>
      <c r="M539" s="1">
        <f t="shared" si="56"/>
        <v>1.6552000000956468E-2</v>
      </c>
      <c r="Q539" s="1">
        <f t="shared" ca="1" si="51"/>
        <v>9.5876664405773138E-2</v>
      </c>
      <c r="S539" s="84">
        <f t="shared" si="55"/>
        <v>24074.148999999998</v>
      </c>
    </row>
    <row r="540" spans="1:19" x14ac:dyDescent="0.2">
      <c r="A540" s="30" t="s">
        <v>141</v>
      </c>
      <c r="B540" s="31"/>
      <c r="C540" s="2">
        <v>39092.654999999999</v>
      </c>
      <c r="D540" s="2"/>
      <c r="E540" s="1">
        <f t="shared" si="52"/>
        <v>-3509.9767872538214</v>
      </c>
      <c r="F540" s="1">
        <f t="shared" si="53"/>
        <v>-3510</v>
      </c>
      <c r="G540" s="1">
        <f t="shared" si="54"/>
        <v>2.2552000002178829E-2</v>
      </c>
      <c r="M540" s="1">
        <f t="shared" si="56"/>
        <v>2.2552000002178829E-2</v>
      </c>
      <c r="Q540" s="1">
        <f t="shared" ca="1" si="51"/>
        <v>9.5876664405773138E-2</v>
      </c>
      <c r="S540" s="84">
        <f t="shared" si="55"/>
        <v>24074.154999999999</v>
      </c>
    </row>
    <row r="541" spans="1:19" x14ac:dyDescent="0.2">
      <c r="A541" s="30" t="s">
        <v>141</v>
      </c>
      <c r="B541" s="31"/>
      <c r="C541" s="2">
        <v>39093.622000000003</v>
      </c>
      <c r="D541" s="2"/>
      <c r="E541" s="1">
        <f t="shared" si="52"/>
        <v>-3508.9814553296624</v>
      </c>
      <c r="F541" s="1">
        <f t="shared" si="53"/>
        <v>-3509</v>
      </c>
      <c r="G541" s="1">
        <f t="shared" si="54"/>
        <v>1.8016800007899292E-2</v>
      </c>
      <c r="M541" s="1">
        <f t="shared" si="56"/>
        <v>1.8016800007899292E-2</v>
      </c>
      <c r="Q541" s="1">
        <f t="shared" ca="1" si="51"/>
        <v>9.586688409239924E-2</v>
      </c>
      <c r="S541" s="84">
        <f t="shared" si="55"/>
        <v>24075.122000000003</v>
      </c>
    </row>
    <row r="542" spans="1:19" x14ac:dyDescent="0.2">
      <c r="A542" s="30" t="s">
        <v>141</v>
      </c>
      <c r="B542" s="31"/>
      <c r="C542" s="2">
        <v>39093.622000000003</v>
      </c>
      <c r="D542" s="2"/>
      <c r="E542" s="1">
        <f t="shared" si="52"/>
        <v>-3508.9814553296624</v>
      </c>
      <c r="F542" s="1">
        <f t="shared" si="53"/>
        <v>-3509</v>
      </c>
      <c r="G542" s="1">
        <f t="shared" si="54"/>
        <v>1.8016800007899292E-2</v>
      </c>
      <c r="M542" s="1">
        <f t="shared" si="56"/>
        <v>1.8016800007899292E-2</v>
      </c>
      <c r="Q542" s="1">
        <f t="shared" ca="1" si="51"/>
        <v>9.586688409239924E-2</v>
      </c>
      <c r="S542" s="84">
        <f t="shared" si="55"/>
        <v>24075.122000000003</v>
      </c>
    </row>
    <row r="543" spans="1:19" x14ac:dyDescent="0.2">
      <c r="A543" s="30" t="s">
        <v>141</v>
      </c>
      <c r="B543" s="31"/>
      <c r="C543" s="2">
        <v>39094.593999999997</v>
      </c>
      <c r="D543" s="2"/>
      <c r="E543" s="1">
        <f t="shared" si="52"/>
        <v>-3507.9809769115932</v>
      </c>
      <c r="F543" s="1">
        <f t="shared" si="53"/>
        <v>-3508</v>
      </c>
      <c r="G543" s="1">
        <f t="shared" si="54"/>
        <v>1.8481599996448494E-2</v>
      </c>
      <c r="M543" s="1">
        <f t="shared" si="56"/>
        <v>1.8481599996448494E-2</v>
      </c>
      <c r="Q543" s="1">
        <f t="shared" ca="1" si="51"/>
        <v>9.5857103779025343E-2</v>
      </c>
      <c r="S543" s="84">
        <f t="shared" si="55"/>
        <v>24076.093999999997</v>
      </c>
    </row>
    <row r="544" spans="1:19" x14ac:dyDescent="0.2">
      <c r="A544" s="30" t="s">
        <v>140</v>
      </c>
      <c r="B544" s="31"/>
      <c r="C544" s="2">
        <v>39095.567000000003</v>
      </c>
      <c r="D544" s="2"/>
      <c r="E544" s="1">
        <f t="shared" si="52"/>
        <v>-3506.9794691947291</v>
      </c>
      <c r="F544" s="1">
        <f t="shared" si="53"/>
        <v>-3507</v>
      </c>
      <c r="G544" s="1">
        <f t="shared" si="54"/>
        <v>1.9946400003391318E-2</v>
      </c>
      <c r="M544" s="1">
        <f t="shared" si="56"/>
        <v>1.9946400003391318E-2</v>
      </c>
      <c r="Q544" s="1">
        <f t="shared" ca="1" si="51"/>
        <v>9.5847323465651446E-2</v>
      </c>
      <c r="S544" s="84">
        <f t="shared" si="55"/>
        <v>24077.067000000003</v>
      </c>
    </row>
    <row r="545" spans="1:34" x14ac:dyDescent="0.2">
      <c r="A545" s="30" t="s">
        <v>118</v>
      </c>
      <c r="B545" s="31"/>
      <c r="C545" s="2">
        <v>39096.542999999998</v>
      </c>
      <c r="D545" s="2"/>
      <c r="E545" s="1">
        <f t="shared" si="52"/>
        <v>-3505.9748735815228</v>
      </c>
      <c r="F545" s="1">
        <f t="shared" si="53"/>
        <v>-3506</v>
      </c>
      <c r="G545" s="1">
        <f t="shared" si="54"/>
        <v>2.4411200000031386E-2</v>
      </c>
      <c r="M545" s="1">
        <f t="shared" si="56"/>
        <v>2.4411200000031386E-2</v>
      </c>
      <c r="Q545" s="1">
        <f t="shared" ca="1" si="51"/>
        <v>9.5837543152277549E-2</v>
      </c>
      <c r="S545" s="84">
        <f t="shared" si="55"/>
        <v>24078.042999999998</v>
      </c>
    </row>
    <row r="546" spans="1:34" x14ac:dyDescent="0.2">
      <c r="A546" s="30" t="s">
        <v>141</v>
      </c>
      <c r="B546" s="31"/>
      <c r="C546" s="2">
        <v>39128.599000000002</v>
      </c>
      <c r="D546" s="2"/>
      <c r="E546" s="1">
        <f t="shared" si="52"/>
        <v>-3472.9796717607305</v>
      </c>
      <c r="F546" s="1">
        <f t="shared" si="53"/>
        <v>-3473</v>
      </c>
      <c r="G546" s="1">
        <f t="shared" si="54"/>
        <v>1.9749600003706291E-2</v>
      </c>
      <c r="M546" s="1">
        <f t="shared" si="56"/>
        <v>1.9749600003706291E-2</v>
      </c>
      <c r="Q546" s="1">
        <f t="shared" ca="1" si="51"/>
        <v>9.5514792810938942E-2</v>
      </c>
      <c r="S546" s="84">
        <f t="shared" si="55"/>
        <v>24110.099000000002</v>
      </c>
    </row>
    <row r="547" spans="1:34" x14ac:dyDescent="0.2">
      <c r="A547" s="30" t="s">
        <v>141</v>
      </c>
      <c r="B547" s="31"/>
      <c r="C547" s="2">
        <v>39129.57</v>
      </c>
      <c r="D547" s="2"/>
      <c r="E547" s="1">
        <f t="shared" si="52"/>
        <v>-3471.9802226414422</v>
      </c>
      <c r="F547" s="1">
        <f t="shared" si="53"/>
        <v>-3472</v>
      </c>
      <c r="G547" s="1">
        <f t="shared" si="54"/>
        <v>1.9214400002965704E-2</v>
      </c>
      <c r="M547" s="1">
        <f t="shared" si="56"/>
        <v>1.9214400002965704E-2</v>
      </c>
      <c r="Q547" s="1">
        <f t="shared" ca="1" si="51"/>
        <v>9.5505012497565045E-2</v>
      </c>
      <c r="S547" s="84">
        <f t="shared" si="55"/>
        <v>24111.07</v>
      </c>
    </row>
    <row r="548" spans="1:34" x14ac:dyDescent="0.2">
      <c r="A548" s="30" t="s">
        <v>141</v>
      </c>
      <c r="B548" s="31"/>
      <c r="C548" s="2">
        <v>39129.571000000004</v>
      </c>
      <c r="D548" s="2"/>
      <c r="E548" s="1">
        <f t="shared" si="52"/>
        <v>-3471.9791933426541</v>
      </c>
      <c r="F548" s="1">
        <f t="shared" si="53"/>
        <v>-3472</v>
      </c>
      <c r="G548" s="1">
        <f t="shared" si="54"/>
        <v>2.0214400006807409E-2</v>
      </c>
      <c r="M548" s="1">
        <f t="shared" si="56"/>
        <v>2.0214400006807409E-2</v>
      </c>
      <c r="Q548" s="1">
        <f t="shared" ca="1" si="51"/>
        <v>9.5505012497565045E-2</v>
      </c>
      <c r="S548" s="84">
        <f t="shared" si="55"/>
        <v>24111.071000000004</v>
      </c>
    </row>
    <row r="549" spans="1:34" x14ac:dyDescent="0.2">
      <c r="A549" s="30" t="s">
        <v>141</v>
      </c>
      <c r="B549" s="31"/>
      <c r="C549" s="2">
        <v>39130.54</v>
      </c>
      <c r="D549" s="2"/>
      <c r="E549" s="1">
        <f t="shared" si="52"/>
        <v>-3470.9818028209338</v>
      </c>
      <c r="F549" s="1">
        <f t="shared" si="53"/>
        <v>-3471</v>
      </c>
      <c r="G549" s="1">
        <f t="shared" si="54"/>
        <v>1.7679200005659368E-2</v>
      </c>
      <c r="M549" s="1">
        <f t="shared" si="56"/>
        <v>1.7679200005659368E-2</v>
      </c>
      <c r="Q549" s="1">
        <f t="shared" ca="1" si="51"/>
        <v>9.5495232184191148E-2</v>
      </c>
      <c r="S549" s="84">
        <f t="shared" si="55"/>
        <v>24112.04</v>
      </c>
    </row>
    <row r="550" spans="1:34" x14ac:dyDescent="0.2">
      <c r="A550" s="30" t="s">
        <v>141</v>
      </c>
      <c r="B550" s="31"/>
      <c r="C550" s="2">
        <v>39130.542000000001</v>
      </c>
      <c r="D550" s="2"/>
      <c r="E550" s="1">
        <f t="shared" si="52"/>
        <v>-3470.9797442233657</v>
      </c>
      <c r="F550" s="1">
        <f t="shared" si="53"/>
        <v>-3471</v>
      </c>
      <c r="G550" s="1">
        <f t="shared" si="54"/>
        <v>1.9679200006066822E-2</v>
      </c>
      <c r="M550" s="1">
        <f t="shared" si="56"/>
        <v>1.9679200006066822E-2</v>
      </c>
      <c r="Q550" s="1">
        <f t="shared" ca="1" si="51"/>
        <v>9.5495232184191148E-2</v>
      </c>
      <c r="S550" s="84">
        <f t="shared" si="55"/>
        <v>24112.042000000001</v>
      </c>
    </row>
    <row r="551" spans="1:34" x14ac:dyDescent="0.2">
      <c r="A551" s="30" t="s">
        <v>141</v>
      </c>
      <c r="B551" s="31"/>
      <c r="C551" s="2">
        <v>39163.563999999998</v>
      </c>
      <c r="D551" s="2"/>
      <c r="E551" s="1">
        <f t="shared" si="52"/>
        <v>-3436.9902397772094</v>
      </c>
      <c r="F551" s="1">
        <f t="shared" si="53"/>
        <v>-3437</v>
      </c>
      <c r="G551" s="1">
        <f t="shared" si="54"/>
        <v>9.4823999970685691E-3</v>
      </c>
      <c r="M551" s="1">
        <f t="shared" si="56"/>
        <v>9.4823999970685691E-3</v>
      </c>
      <c r="Q551" s="1">
        <f t="shared" ca="1" si="51"/>
        <v>9.5162701529478672E-2</v>
      </c>
      <c r="S551" s="84">
        <f t="shared" si="55"/>
        <v>24145.063999999998</v>
      </c>
    </row>
    <row r="552" spans="1:34" x14ac:dyDescent="0.2">
      <c r="A552" s="30" t="s">
        <v>141</v>
      </c>
      <c r="B552" s="31"/>
      <c r="C552" s="2">
        <v>39165.506999999998</v>
      </c>
      <c r="D552" s="2"/>
      <c r="E552" s="1">
        <f t="shared" si="52"/>
        <v>-3434.9903122398446</v>
      </c>
      <c r="F552" s="1">
        <f t="shared" si="53"/>
        <v>-3435</v>
      </c>
      <c r="G552" s="1">
        <f t="shared" si="54"/>
        <v>9.4119999994290993E-3</v>
      </c>
      <c r="M552" s="1">
        <f t="shared" si="56"/>
        <v>9.4119999994290993E-3</v>
      </c>
      <c r="Q552" s="1">
        <f t="shared" ca="1" si="51"/>
        <v>9.5143140902730877E-2</v>
      </c>
      <c r="S552" s="84">
        <f t="shared" si="55"/>
        <v>24147.006999999998</v>
      </c>
    </row>
    <row r="553" spans="1:34" x14ac:dyDescent="0.2">
      <c r="A553" s="30" t="s">
        <v>141</v>
      </c>
      <c r="B553" s="31"/>
      <c r="C553" s="2">
        <v>39165.519</v>
      </c>
      <c r="D553" s="2"/>
      <c r="E553" s="1">
        <f t="shared" si="52"/>
        <v>-3434.9779606544334</v>
      </c>
      <c r="F553" s="1">
        <f t="shared" si="53"/>
        <v>-3435</v>
      </c>
      <c r="G553" s="1">
        <f t="shared" si="54"/>
        <v>2.1412000001873821E-2</v>
      </c>
      <c r="M553" s="1">
        <f t="shared" si="56"/>
        <v>2.1412000001873821E-2</v>
      </c>
      <c r="Q553" s="1">
        <f t="shared" ca="1" si="51"/>
        <v>9.5143140902730877E-2</v>
      </c>
      <c r="S553" s="84">
        <f t="shared" si="55"/>
        <v>24147.019</v>
      </c>
    </row>
    <row r="554" spans="1:34" x14ac:dyDescent="0.2">
      <c r="A554" s="30" t="s">
        <v>141</v>
      </c>
      <c r="B554" s="31"/>
      <c r="C554" s="2">
        <v>39166.495000000003</v>
      </c>
      <c r="D554" s="2"/>
      <c r="E554" s="1">
        <f t="shared" si="52"/>
        <v>-3433.9733650412204</v>
      </c>
      <c r="F554" s="1">
        <f t="shared" si="53"/>
        <v>-3434</v>
      </c>
      <c r="G554" s="1">
        <f t="shared" si="54"/>
        <v>2.5876800005789846E-2</v>
      </c>
      <c r="M554" s="1">
        <f t="shared" si="56"/>
        <v>2.5876800005789846E-2</v>
      </c>
      <c r="Q554" s="1">
        <f t="shared" ca="1" si="51"/>
        <v>9.513336058935698E-2</v>
      </c>
      <c r="S554" s="84">
        <f t="shared" si="55"/>
        <v>24147.995000000003</v>
      </c>
    </row>
    <row r="555" spans="1:34" x14ac:dyDescent="0.2">
      <c r="A555" s="30" t="s">
        <v>142</v>
      </c>
      <c r="B555" s="31"/>
      <c r="C555" s="2">
        <v>39198.548000000003</v>
      </c>
      <c r="D555" s="2"/>
      <c r="E555" s="1">
        <f t="shared" si="52"/>
        <v>-3400.9812511167843</v>
      </c>
      <c r="F555" s="1">
        <f t="shared" si="53"/>
        <v>-3401</v>
      </c>
      <c r="G555" s="1">
        <f t="shared" si="54"/>
        <v>1.8215200005215593E-2</v>
      </c>
      <c r="M555" s="1">
        <f t="shared" si="56"/>
        <v>1.8215200005215593E-2</v>
      </c>
      <c r="Q555" s="1">
        <f t="shared" ca="1" si="51"/>
        <v>9.4810610248018373E-2</v>
      </c>
      <c r="S555" s="84">
        <f t="shared" si="55"/>
        <v>24180.048000000003</v>
      </c>
    </row>
    <row r="556" spans="1:34" x14ac:dyDescent="0.2">
      <c r="A556" s="29" t="s">
        <v>143</v>
      </c>
      <c r="C556" s="2">
        <v>39205.35</v>
      </c>
      <c r="D556" s="2"/>
      <c r="E556" s="1">
        <f t="shared" si="52"/>
        <v>-3393.9799607878326</v>
      </c>
      <c r="F556" s="1">
        <f t="shared" si="53"/>
        <v>-3394</v>
      </c>
      <c r="G556" s="1">
        <f t="shared" si="54"/>
        <v>1.9468799997412134E-2</v>
      </c>
      <c r="K556" s="1">
        <f>G556</f>
        <v>1.9468799997412134E-2</v>
      </c>
      <c r="S556" s="84">
        <f t="shared" si="55"/>
        <v>24186.85</v>
      </c>
      <c r="AD556" s="1">
        <v>14</v>
      </c>
      <c r="AF556" s="1" t="s">
        <v>133</v>
      </c>
      <c r="AH556" s="1" t="s">
        <v>134</v>
      </c>
    </row>
    <row r="557" spans="1:34" x14ac:dyDescent="0.2">
      <c r="A557" s="29" t="s">
        <v>143</v>
      </c>
      <c r="C557" s="2">
        <v>39207.292000000001</v>
      </c>
      <c r="D557" s="2"/>
      <c r="E557" s="1">
        <f t="shared" si="52"/>
        <v>-3391.9810625492482</v>
      </c>
      <c r="F557" s="1">
        <f t="shared" si="53"/>
        <v>-3392</v>
      </c>
      <c r="G557" s="1">
        <f t="shared" si="54"/>
        <v>1.8398400003206916E-2</v>
      </c>
      <c r="K557" s="1">
        <f>G557</f>
        <v>1.8398400003206916E-2</v>
      </c>
      <c r="S557" s="84">
        <f t="shared" si="55"/>
        <v>24188.792000000001</v>
      </c>
      <c r="AD557" s="1">
        <v>16</v>
      </c>
      <c r="AF557" s="1" t="s">
        <v>133</v>
      </c>
      <c r="AH557" s="1" t="s">
        <v>134</v>
      </c>
    </row>
    <row r="558" spans="1:34" x14ac:dyDescent="0.2">
      <c r="A558" s="30" t="s">
        <v>118</v>
      </c>
      <c r="B558" s="31"/>
      <c r="C558" s="2">
        <v>39373.425999999999</v>
      </c>
      <c r="D558" s="2"/>
      <c r="E558" s="1">
        <f t="shared" si="52"/>
        <v>-3220.9795383636106</v>
      </c>
      <c r="F558" s="1">
        <f t="shared" si="53"/>
        <v>-3221</v>
      </c>
      <c r="G558" s="1">
        <f t="shared" si="54"/>
        <v>1.9879200001014397E-2</v>
      </c>
      <c r="M558" s="1">
        <f>G558</f>
        <v>1.9879200001014397E-2</v>
      </c>
      <c r="Q558" s="1">
        <f ca="1">+C$11+C$12*F558</f>
        <v>9.3050153840716951E-2</v>
      </c>
      <c r="S558" s="84">
        <f t="shared" si="55"/>
        <v>24354.925999999999</v>
      </c>
    </row>
    <row r="559" spans="1:34" x14ac:dyDescent="0.2">
      <c r="A559" s="29" t="s">
        <v>144</v>
      </c>
      <c r="C559" s="2">
        <v>39375.373</v>
      </c>
      <c r="D559" s="2"/>
      <c r="E559" s="1">
        <f t="shared" si="52"/>
        <v>-3218.9754936311087</v>
      </c>
      <c r="F559" s="1">
        <f t="shared" si="53"/>
        <v>-3219</v>
      </c>
      <c r="G559" s="1">
        <f t="shared" si="54"/>
        <v>2.3808800004189834E-2</v>
      </c>
      <c r="K559" s="1">
        <f>G559</f>
        <v>2.3808800004189834E-2</v>
      </c>
      <c r="S559" s="84">
        <f t="shared" si="55"/>
        <v>24356.873</v>
      </c>
      <c r="AD559" s="1">
        <v>18</v>
      </c>
      <c r="AF559" s="1" t="s">
        <v>145</v>
      </c>
      <c r="AH559" s="1" t="s">
        <v>134</v>
      </c>
    </row>
    <row r="560" spans="1:34" x14ac:dyDescent="0.2">
      <c r="A560" s="29" t="s">
        <v>144</v>
      </c>
      <c r="C560" s="2">
        <v>39376.347000000002</v>
      </c>
      <c r="D560" s="2"/>
      <c r="E560" s="1">
        <f t="shared" si="52"/>
        <v>-3217.9729566154638</v>
      </c>
      <c r="F560" s="1">
        <f t="shared" si="53"/>
        <v>-3218</v>
      </c>
      <c r="G560" s="1">
        <f t="shared" si="54"/>
        <v>2.6273600007698406E-2</v>
      </c>
      <c r="K560" s="1">
        <f>G560</f>
        <v>2.6273600007698406E-2</v>
      </c>
      <c r="S560" s="84">
        <f t="shared" si="55"/>
        <v>24357.847000000002</v>
      </c>
      <c r="AD560" s="1">
        <v>8</v>
      </c>
      <c r="AF560" s="1" t="s">
        <v>145</v>
      </c>
      <c r="AH560" s="1" t="s">
        <v>134</v>
      </c>
    </row>
    <row r="561" spans="1:34" x14ac:dyDescent="0.2">
      <c r="A561" s="29" t="s">
        <v>144</v>
      </c>
      <c r="C561" s="2">
        <v>39405.491000000002</v>
      </c>
      <c r="D561" s="2"/>
      <c r="E561" s="1">
        <f t="shared" si="52"/>
        <v>-3187.9750728537638</v>
      </c>
      <c r="F561" s="1">
        <f t="shared" si="53"/>
        <v>-3188</v>
      </c>
      <c r="G561" s="1">
        <f t="shared" si="54"/>
        <v>2.4217600002884865E-2</v>
      </c>
      <c r="K561" s="1">
        <f>G561</f>
        <v>2.4217600002884865E-2</v>
      </c>
      <c r="S561" s="84">
        <f t="shared" si="55"/>
        <v>24386.991000000002</v>
      </c>
      <c r="AD561" s="1">
        <v>14</v>
      </c>
      <c r="AF561" s="1" t="s">
        <v>145</v>
      </c>
      <c r="AH561" s="1" t="s">
        <v>134</v>
      </c>
    </row>
    <row r="562" spans="1:34" x14ac:dyDescent="0.2">
      <c r="A562" s="26" t="s">
        <v>146</v>
      </c>
      <c r="B562" s="27" t="s">
        <v>52</v>
      </c>
      <c r="C562" s="26">
        <v>39406.457999999999</v>
      </c>
      <c r="D562" s="2"/>
      <c r="E562" s="29">
        <f t="shared" si="52"/>
        <v>-3186.979740929612</v>
      </c>
      <c r="F562" s="29">
        <f t="shared" si="53"/>
        <v>-3187</v>
      </c>
      <c r="G562" s="29">
        <f t="shared" si="54"/>
        <v>1.968240000132937E-2</v>
      </c>
      <c r="H562" s="29"/>
      <c r="I562" s="29"/>
      <c r="J562" s="29"/>
      <c r="K562" s="29"/>
      <c r="L562" s="29"/>
      <c r="N562" s="29"/>
      <c r="O562" s="29"/>
      <c r="P562" s="29">
        <f>G562</f>
        <v>1.968240000132937E-2</v>
      </c>
      <c r="Q562" s="29">
        <f ca="1">+C$11+C$12*F562</f>
        <v>9.2717623186004461E-2</v>
      </c>
      <c r="R562" s="29"/>
      <c r="S562" s="83">
        <f t="shared" si="55"/>
        <v>24387.957999999999</v>
      </c>
    </row>
    <row r="563" spans="1:34" x14ac:dyDescent="0.2">
      <c r="A563" s="26" t="s">
        <v>146</v>
      </c>
      <c r="B563" s="27" t="s">
        <v>52</v>
      </c>
      <c r="C563" s="26">
        <v>39406.461000000003</v>
      </c>
      <c r="D563" s="2"/>
      <c r="E563" s="29">
        <f t="shared" si="52"/>
        <v>-3186.9766530332558</v>
      </c>
      <c r="F563" s="29">
        <f t="shared" si="53"/>
        <v>-3187</v>
      </c>
      <c r="G563" s="29">
        <f t="shared" si="54"/>
        <v>2.2682400005578529E-2</v>
      </c>
      <c r="H563" s="29"/>
      <c r="I563" s="29"/>
      <c r="J563" s="29"/>
      <c r="K563" s="29"/>
      <c r="L563" s="29"/>
      <c r="N563" s="29"/>
      <c r="O563" s="29"/>
      <c r="P563" s="29">
        <f>G563</f>
        <v>2.2682400005578529E-2</v>
      </c>
      <c r="Q563" s="29">
        <f ca="1">+C$11+C$12*F563</f>
        <v>9.2717623186004461E-2</v>
      </c>
      <c r="R563" s="29"/>
      <c r="S563" s="83">
        <f t="shared" si="55"/>
        <v>24387.961000000003</v>
      </c>
    </row>
    <row r="564" spans="1:34" x14ac:dyDescent="0.2">
      <c r="A564" s="26" t="s">
        <v>146</v>
      </c>
      <c r="B564" s="27" t="s">
        <v>52</v>
      </c>
      <c r="C564" s="26">
        <v>39406.461000000003</v>
      </c>
      <c r="D564" s="2"/>
      <c r="E564" s="29">
        <f t="shared" si="52"/>
        <v>-3186.9766530332558</v>
      </c>
      <c r="F564" s="29">
        <f t="shared" si="53"/>
        <v>-3187</v>
      </c>
      <c r="G564" s="29">
        <f t="shared" si="54"/>
        <v>2.2682400005578529E-2</v>
      </c>
      <c r="H564" s="29"/>
      <c r="I564" s="29"/>
      <c r="J564" s="29"/>
      <c r="K564" s="29"/>
      <c r="L564" s="29"/>
      <c r="N564" s="29"/>
      <c r="O564" s="29"/>
      <c r="P564" s="29">
        <f>G564</f>
        <v>2.2682400005578529E-2</v>
      </c>
      <c r="Q564" s="29">
        <f ca="1">+C$11+C$12*F564</f>
        <v>9.2717623186004461E-2</v>
      </c>
      <c r="R564" s="29"/>
      <c r="S564" s="83">
        <f t="shared" si="55"/>
        <v>24387.961000000003</v>
      </c>
    </row>
    <row r="565" spans="1:34" x14ac:dyDescent="0.2">
      <c r="A565" s="29" t="s">
        <v>144</v>
      </c>
      <c r="C565" s="2">
        <v>39407.43</v>
      </c>
      <c r="D565" s="2"/>
      <c r="E565" s="1">
        <f t="shared" si="52"/>
        <v>-3185.9792625115356</v>
      </c>
      <c r="F565" s="1">
        <f t="shared" si="53"/>
        <v>-3186</v>
      </c>
      <c r="G565" s="1">
        <f t="shared" si="54"/>
        <v>2.0147200004430488E-2</v>
      </c>
      <c r="K565" s="1">
        <f>G565</f>
        <v>2.0147200004430488E-2</v>
      </c>
      <c r="S565" s="84">
        <f t="shared" si="55"/>
        <v>24388.93</v>
      </c>
      <c r="AD565" s="1">
        <v>12</v>
      </c>
      <c r="AF565" s="1" t="s">
        <v>133</v>
      </c>
      <c r="AH565" s="1" t="s">
        <v>134</v>
      </c>
    </row>
    <row r="566" spans="1:34" x14ac:dyDescent="0.2">
      <c r="A566" s="26" t="s">
        <v>147</v>
      </c>
      <c r="B566" s="27" t="s">
        <v>52</v>
      </c>
      <c r="C566" s="26">
        <v>39407.432999999997</v>
      </c>
      <c r="D566" s="2"/>
      <c r="E566" s="29">
        <f t="shared" si="52"/>
        <v>-3185.9761746151867</v>
      </c>
      <c r="F566" s="29">
        <f t="shared" si="53"/>
        <v>-3186</v>
      </c>
      <c r="G566" s="29">
        <f t="shared" si="54"/>
        <v>2.3147200001403689E-2</v>
      </c>
      <c r="H566" s="29"/>
      <c r="I566" s="29"/>
      <c r="J566" s="29"/>
      <c r="K566" s="29"/>
      <c r="L566" s="29"/>
      <c r="N566" s="29"/>
      <c r="O566" s="29"/>
      <c r="P566" s="29">
        <f>G566</f>
        <v>2.3147200001403689E-2</v>
      </c>
      <c r="Q566" s="29">
        <f ca="1">+C$11+C$12*F566</f>
        <v>9.2707842872630564E-2</v>
      </c>
      <c r="R566" s="29"/>
      <c r="S566" s="83">
        <f t="shared" si="55"/>
        <v>24388.932999999997</v>
      </c>
    </row>
    <row r="567" spans="1:34" x14ac:dyDescent="0.2">
      <c r="A567" s="26" t="s">
        <v>148</v>
      </c>
      <c r="B567" s="27" t="s">
        <v>52</v>
      </c>
      <c r="C567" s="26">
        <v>39408.404999999999</v>
      </c>
      <c r="D567" s="2"/>
      <c r="E567" s="29">
        <f t="shared" si="52"/>
        <v>-3184.9756961971102</v>
      </c>
      <c r="F567" s="29">
        <f t="shared" si="53"/>
        <v>-3185</v>
      </c>
      <c r="G567" s="29">
        <f t="shared" si="54"/>
        <v>2.3612000004504807E-2</v>
      </c>
      <c r="H567" s="29"/>
      <c r="I567" s="29"/>
      <c r="J567" s="29"/>
      <c r="K567" s="29"/>
      <c r="L567" s="29"/>
      <c r="N567" s="29"/>
      <c r="O567" s="29"/>
      <c r="P567" s="29">
        <f>G567</f>
        <v>2.3612000004504807E-2</v>
      </c>
      <c r="Q567" s="29">
        <f ca="1">+C$11+C$12*F567</f>
        <v>9.2698062559256666E-2</v>
      </c>
      <c r="R567" s="29"/>
      <c r="S567" s="83">
        <f t="shared" si="55"/>
        <v>24389.904999999999</v>
      </c>
    </row>
    <row r="568" spans="1:34" x14ac:dyDescent="0.2">
      <c r="A568" s="29" t="s">
        <v>144</v>
      </c>
      <c r="C568" s="2">
        <v>39412.286999999997</v>
      </c>
      <c r="D568" s="2"/>
      <c r="E568" s="1">
        <f t="shared" si="52"/>
        <v>-3180.9799583175172</v>
      </c>
      <c r="F568" s="1">
        <f t="shared" si="53"/>
        <v>-3181</v>
      </c>
      <c r="G568" s="1">
        <f t="shared" si="54"/>
        <v>1.9471200001135003E-2</v>
      </c>
      <c r="K568" s="1">
        <f>G568</f>
        <v>1.9471200001135003E-2</v>
      </c>
      <c r="S568" s="84">
        <f t="shared" si="55"/>
        <v>24393.786999999997</v>
      </c>
      <c r="AD568" s="1">
        <v>17</v>
      </c>
      <c r="AF568" s="1" t="s">
        <v>133</v>
      </c>
      <c r="AH568" s="1" t="s">
        <v>134</v>
      </c>
    </row>
    <row r="569" spans="1:34" x14ac:dyDescent="0.2">
      <c r="A569" s="30" t="s">
        <v>123</v>
      </c>
      <c r="B569" s="31" t="s">
        <v>52</v>
      </c>
      <c r="C569" s="2">
        <v>39431.720999999998</v>
      </c>
      <c r="D569" s="2"/>
      <c r="E569" s="1">
        <f t="shared" si="52"/>
        <v>-3160.9765657487242</v>
      </c>
      <c r="F569" s="1">
        <f t="shared" si="53"/>
        <v>-3161</v>
      </c>
      <c r="G569" s="1">
        <f t="shared" si="54"/>
        <v>2.2767199996451382E-2</v>
      </c>
      <c r="M569" s="1">
        <f t="shared" ref="M569:M575" si="57">G569</f>
        <v>2.2767199996451382E-2</v>
      </c>
      <c r="Q569" s="1">
        <f t="shared" ref="Q569:Q592" ca="1" si="58">+C$11+C$12*F569</f>
        <v>9.2463335038283134E-2</v>
      </c>
      <c r="S569" s="84">
        <f t="shared" si="55"/>
        <v>24413.220999999998</v>
      </c>
    </row>
    <row r="570" spans="1:34" x14ac:dyDescent="0.2">
      <c r="A570" s="30" t="s">
        <v>123</v>
      </c>
      <c r="B570" s="31" t="s">
        <v>52</v>
      </c>
      <c r="C570" s="2">
        <v>39432.690999999999</v>
      </c>
      <c r="D570" s="2"/>
      <c r="E570" s="1">
        <f t="shared" si="52"/>
        <v>-3159.9781459282162</v>
      </c>
      <c r="F570" s="1">
        <f t="shared" si="53"/>
        <v>-3160</v>
      </c>
      <c r="G570" s="1">
        <f t="shared" si="54"/>
        <v>2.1231999999145046E-2</v>
      </c>
      <c r="M570" s="1">
        <f t="shared" si="57"/>
        <v>2.1231999999145046E-2</v>
      </c>
      <c r="Q570" s="1">
        <f t="shared" ca="1" si="58"/>
        <v>9.2453554724909237E-2</v>
      </c>
      <c r="S570" s="84">
        <f t="shared" si="55"/>
        <v>24414.190999999999</v>
      </c>
    </row>
    <row r="571" spans="1:34" x14ac:dyDescent="0.2">
      <c r="A571" s="30" t="s">
        <v>123</v>
      </c>
      <c r="B571" s="31" t="s">
        <v>52</v>
      </c>
      <c r="C571" s="2">
        <v>39433.661999999997</v>
      </c>
      <c r="D571" s="2"/>
      <c r="E571" s="1">
        <f t="shared" si="52"/>
        <v>-3158.9786968089279</v>
      </c>
      <c r="F571" s="1">
        <f t="shared" si="53"/>
        <v>-3159</v>
      </c>
      <c r="G571" s="1">
        <f t="shared" si="54"/>
        <v>2.0696799998404458E-2</v>
      </c>
      <c r="M571" s="1">
        <f t="shared" si="57"/>
        <v>2.0696799998404458E-2</v>
      </c>
      <c r="Q571" s="1">
        <f t="shared" ca="1" si="58"/>
        <v>9.2443774411535354E-2</v>
      </c>
      <c r="S571" s="84">
        <f t="shared" si="55"/>
        <v>24415.161999999997</v>
      </c>
    </row>
    <row r="572" spans="1:34" x14ac:dyDescent="0.2">
      <c r="A572" s="30" t="s">
        <v>123</v>
      </c>
      <c r="B572" s="31" t="s">
        <v>52</v>
      </c>
      <c r="C572" s="2">
        <v>39434.631999999998</v>
      </c>
      <c r="D572" s="2"/>
      <c r="E572" s="1">
        <f t="shared" si="52"/>
        <v>-3157.98027698842</v>
      </c>
      <c r="F572" s="1">
        <f t="shared" si="53"/>
        <v>-3158</v>
      </c>
      <c r="G572" s="1">
        <f t="shared" si="54"/>
        <v>1.9161600001098122E-2</v>
      </c>
      <c r="M572" s="1">
        <f t="shared" si="57"/>
        <v>1.9161600001098122E-2</v>
      </c>
      <c r="Q572" s="1">
        <f t="shared" ca="1" si="58"/>
        <v>9.2433994098161457E-2</v>
      </c>
      <c r="S572" s="84">
        <f t="shared" si="55"/>
        <v>24416.131999999998</v>
      </c>
    </row>
    <row r="573" spans="1:34" x14ac:dyDescent="0.2">
      <c r="A573" s="30" t="s">
        <v>123</v>
      </c>
      <c r="B573" s="31" t="s">
        <v>52</v>
      </c>
      <c r="C573" s="2">
        <v>39435.606</v>
      </c>
      <c r="D573" s="2"/>
      <c r="E573" s="1">
        <f t="shared" si="52"/>
        <v>-3156.977739972775</v>
      </c>
      <c r="F573" s="1">
        <f t="shared" si="53"/>
        <v>-3157</v>
      </c>
      <c r="G573" s="1">
        <f t="shared" si="54"/>
        <v>2.1626400004606694E-2</v>
      </c>
      <c r="M573" s="1">
        <f t="shared" si="57"/>
        <v>2.1626400004606694E-2</v>
      </c>
      <c r="Q573" s="1">
        <f t="shared" ca="1" si="58"/>
        <v>9.2424213784787559E-2</v>
      </c>
      <c r="S573" s="84">
        <f t="shared" si="55"/>
        <v>24417.106</v>
      </c>
    </row>
    <row r="574" spans="1:34" x14ac:dyDescent="0.2">
      <c r="A574" s="30" t="s">
        <v>123</v>
      </c>
      <c r="B574" s="31" t="s">
        <v>52</v>
      </c>
      <c r="C574" s="2">
        <v>39436.576000000001</v>
      </c>
      <c r="D574" s="2"/>
      <c r="E574" s="1">
        <f t="shared" si="52"/>
        <v>-3155.9793201522671</v>
      </c>
      <c r="F574" s="1">
        <f t="shared" si="53"/>
        <v>-3156</v>
      </c>
      <c r="G574" s="1">
        <f t="shared" si="54"/>
        <v>2.0091200000024401E-2</v>
      </c>
      <c r="M574" s="1">
        <f t="shared" si="57"/>
        <v>2.0091200000024401E-2</v>
      </c>
      <c r="Q574" s="1">
        <f t="shared" ca="1" si="58"/>
        <v>9.2414433471413662E-2</v>
      </c>
      <c r="S574" s="84">
        <f t="shared" si="55"/>
        <v>24418.076000000001</v>
      </c>
    </row>
    <row r="575" spans="1:34" x14ac:dyDescent="0.2">
      <c r="A575" s="30" t="s">
        <v>123</v>
      </c>
      <c r="B575" s="31" t="s">
        <v>52</v>
      </c>
      <c r="C575" s="2">
        <v>39436.578000000001</v>
      </c>
      <c r="D575" s="2"/>
      <c r="E575" s="1">
        <f t="shared" si="52"/>
        <v>-3155.9772615546985</v>
      </c>
      <c r="F575" s="1">
        <f t="shared" si="53"/>
        <v>-3156</v>
      </c>
      <c r="G575" s="1">
        <f t="shared" si="54"/>
        <v>2.2091200000431854E-2</v>
      </c>
      <c r="M575" s="1">
        <f t="shared" si="57"/>
        <v>2.2091200000431854E-2</v>
      </c>
      <c r="Q575" s="1">
        <f t="shared" ca="1" si="58"/>
        <v>9.2414433471413662E-2</v>
      </c>
      <c r="S575" s="84">
        <f t="shared" si="55"/>
        <v>24418.078000000001</v>
      </c>
    </row>
    <row r="576" spans="1:34" x14ac:dyDescent="0.2">
      <c r="A576" s="26" t="s">
        <v>138</v>
      </c>
      <c r="B576" s="27" t="s">
        <v>52</v>
      </c>
      <c r="C576" s="26">
        <v>39443.383999999998</v>
      </c>
      <c r="D576" s="2"/>
      <c r="E576" s="29">
        <f t="shared" si="52"/>
        <v>-3148.9718540306098</v>
      </c>
      <c r="F576" s="29">
        <f t="shared" si="53"/>
        <v>-3149</v>
      </c>
      <c r="G576" s="29">
        <f t="shared" si="54"/>
        <v>2.734480000071926E-2</v>
      </c>
      <c r="H576" s="29"/>
      <c r="I576" s="29"/>
      <c r="J576" s="29"/>
      <c r="K576" s="29"/>
      <c r="L576" s="29"/>
      <c r="N576" s="29"/>
      <c r="O576" s="29"/>
      <c r="P576" s="29">
        <f>G576</f>
        <v>2.734480000071926E-2</v>
      </c>
      <c r="Q576" s="29">
        <f t="shared" ca="1" si="58"/>
        <v>9.2345971277796382E-2</v>
      </c>
      <c r="R576" s="29"/>
      <c r="S576" s="83">
        <f t="shared" si="55"/>
        <v>24424.883999999998</v>
      </c>
    </row>
    <row r="577" spans="1:19" x14ac:dyDescent="0.2">
      <c r="A577" s="26" t="s">
        <v>138</v>
      </c>
      <c r="B577" s="27" t="s">
        <v>52</v>
      </c>
      <c r="C577" s="26">
        <v>39444.355000000003</v>
      </c>
      <c r="D577" s="2"/>
      <c r="E577" s="29">
        <f t="shared" si="52"/>
        <v>-3147.9724049113138</v>
      </c>
      <c r="F577" s="29">
        <f t="shared" si="53"/>
        <v>-3148</v>
      </c>
      <c r="G577" s="29">
        <f t="shared" si="54"/>
        <v>2.680960000725463E-2</v>
      </c>
      <c r="H577" s="29"/>
      <c r="I577" s="29"/>
      <c r="J577" s="29"/>
      <c r="K577" s="29"/>
      <c r="L577" s="29"/>
      <c r="N577" s="29"/>
      <c r="O577" s="29"/>
      <c r="P577" s="29">
        <f>G577</f>
        <v>2.680960000725463E-2</v>
      </c>
      <c r="Q577" s="29">
        <f t="shared" ca="1" si="58"/>
        <v>9.2336190964422485E-2</v>
      </c>
      <c r="R577" s="29"/>
      <c r="S577" s="83">
        <f t="shared" si="55"/>
        <v>24425.855000000003</v>
      </c>
    </row>
    <row r="578" spans="1:19" x14ac:dyDescent="0.2">
      <c r="A578" s="30" t="s">
        <v>149</v>
      </c>
      <c r="B578" s="32"/>
      <c r="C578" s="28">
        <v>39468.635000000002</v>
      </c>
      <c r="D578" s="28"/>
      <c r="E578" s="1">
        <f t="shared" si="52"/>
        <v>-3122.9810304351254</v>
      </c>
      <c r="F578" s="1">
        <f t="shared" si="53"/>
        <v>-3123</v>
      </c>
      <c r="G578" s="1">
        <f t="shared" si="54"/>
        <v>1.8429600000672508E-2</v>
      </c>
      <c r="M578" s="1">
        <f>G578</f>
        <v>1.8429600000672508E-2</v>
      </c>
      <c r="Q578" s="1">
        <f t="shared" ca="1" si="58"/>
        <v>9.2091683130075069E-2</v>
      </c>
      <c r="S578" s="84">
        <f t="shared" si="55"/>
        <v>24450.135000000002</v>
      </c>
    </row>
    <row r="579" spans="1:19" x14ac:dyDescent="0.2">
      <c r="A579" s="30" t="s">
        <v>149</v>
      </c>
      <c r="B579" s="32"/>
      <c r="C579" s="28">
        <v>39471.555</v>
      </c>
      <c r="D579" s="28"/>
      <c r="E579" s="1">
        <f t="shared" si="52"/>
        <v>-3119.9754779857667</v>
      </c>
      <c r="F579" s="1">
        <f t="shared" si="53"/>
        <v>-3120</v>
      </c>
      <c r="G579" s="1">
        <f t="shared" si="54"/>
        <v>2.3824000003514811E-2</v>
      </c>
      <c r="M579" s="1">
        <f>G579</f>
        <v>2.3824000003514811E-2</v>
      </c>
      <c r="Q579" s="1">
        <f t="shared" ca="1" si="58"/>
        <v>9.2062342189953378E-2</v>
      </c>
      <c r="S579" s="84">
        <f t="shared" si="55"/>
        <v>24453.055</v>
      </c>
    </row>
    <row r="580" spans="1:19" x14ac:dyDescent="0.2">
      <c r="A580" s="26" t="s">
        <v>150</v>
      </c>
      <c r="B580" s="27" t="s">
        <v>52</v>
      </c>
      <c r="C580" s="26">
        <v>39701.807999999997</v>
      </c>
      <c r="D580" s="2"/>
      <c r="E580" s="29">
        <f t="shared" si="52"/>
        <v>-2882.9763450670653</v>
      </c>
      <c r="F580" s="29">
        <f t="shared" si="53"/>
        <v>-2883</v>
      </c>
      <c r="G580" s="29">
        <f t="shared" si="54"/>
        <v>2.2981599999184255E-2</v>
      </c>
      <c r="H580" s="29"/>
      <c r="I580" s="29"/>
      <c r="J580" s="29"/>
      <c r="K580" s="29"/>
      <c r="L580" s="29"/>
      <c r="N580" s="29"/>
      <c r="O580" s="29"/>
      <c r="P580" s="29">
        <f>G580</f>
        <v>2.2981599999184255E-2</v>
      </c>
      <c r="Q580" s="29">
        <f t="shared" ca="1" si="58"/>
        <v>8.974440792033983E-2</v>
      </c>
      <c r="R580" s="29"/>
      <c r="S580" s="83">
        <f t="shared" si="55"/>
        <v>24683.307999999997</v>
      </c>
    </row>
    <row r="581" spans="1:19" x14ac:dyDescent="0.2">
      <c r="A581" s="30" t="s">
        <v>151</v>
      </c>
      <c r="B581" s="32"/>
      <c r="C581" s="28">
        <v>39709.582000000002</v>
      </c>
      <c r="D581" s="28" t="s">
        <v>40</v>
      </c>
      <c r="E581" s="1">
        <f t="shared" si="52"/>
        <v>-2874.9745763200299</v>
      </c>
      <c r="F581" s="1">
        <f t="shared" si="53"/>
        <v>-2875</v>
      </c>
      <c r="G581" s="1">
        <f t="shared" si="54"/>
        <v>2.4700000001757871E-2</v>
      </c>
      <c r="M581" s="1">
        <f>G581</f>
        <v>2.4700000001757871E-2</v>
      </c>
      <c r="Q581" s="1">
        <f t="shared" ca="1" si="58"/>
        <v>8.9666165413348653E-2</v>
      </c>
      <c r="S581" s="84">
        <f t="shared" si="55"/>
        <v>24691.082000000002</v>
      </c>
    </row>
    <row r="582" spans="1:19" x14ac:dyDescent="0.2">
      <c r="A582" s="26" t="s">
        <v>148</v>
      </c>
      <c r="B582" s="27" t="s">
        <v>52</v>
      </c>
      <c r="C582" s="26">
        <v>39712.49</v>
      </c>
      <c r="D582" s="2"/>
      <c r="E582" s="29">
        <f t="shared" si="52"/>
        <v>-2871.9813754560819</v>
      </c>
      <c r="F582" s="29">
        <f t="shared" si="53"/>
        <v>-2872</v>
      </c>
      <c r="G582" s="29">
        <f t="shared" si="54"/>
        <v>1.8094400002155453E-2</v>
      </c>
      <c r="H582" s="29"/>
      <c r="I582" s="29"/>
      <c r="J582" s="29"/>
      <c r="K582" s="29"/>
      <c r="L582" s="29"/>
      <c r="N582" s="29"/>
      <c r="O582" s="29"/>
      <c r="P582" s="29">
        <f>G582</f>
        <v>1.8094400002155453E-2</v>
      </c>
      <c r="Q582" s="29">
        <f t="shared" ca="1" si="58"/>
        <v>8.9636824473226961E-2</v>
      </c>
      <c r="R582" s="29"/>
      <c r="S582" s="83">
        <f t="shared" si="55"/>
        <v>24693.989999999998</v>
      </c>
    </row>
    <row r="583" spans="1:19" x14ac:dyDescent="0.2">
      <c r="A583" s="33" t="s">
        <v>151</v>
      </c>
      <c r="B583" s="32" t="s">
        <v>52</v>
      </c>
      <c r="C583" s="33">
        <v>39713.423000000003</v>
      </c>
      <c r="D583" s="33" t="s">
        <v>40</v>
      </c>
      <c r="E583" s="29">
        <f t="shared" si="52"/>
        <v>-2871.0210396905795</v>
      </c>
      <c r="F583" s="29">
        <f t="shared" si="53"/>
        <v>-2871</v>
      </c>
      <c r="G583" s="29">
        <f t="shared" si="54"/>
        <v>-2.0440799991774838E-2</v>
      </c>
      <c r="H583" s="29"/>
      <c r="I583" s="29"/>
      <c r="J583" s="29"/>
      <c r="K583" s="29"/>
      <c r="L583" s="29"/>
      <c r="M583" s="29">
        <f>G583</f>
        <v>-2.0440799991774838E-2</v>
      </c>
      <c r="N583" s="29"/>
      <c r="O583" s="29"/>
      <c r="P583" s="29"/>
      <c r="Q583" s="29">
        <f t="shared" ca="1" si="58"/>
        <v>8.9627044159853064E-2</v>
      </c>
      <c r="R583" s="29"/>
      <c r="S583" s="83">
        <f t="shared" si="55"/>
        <v>24694.923000000003</v>
      </c>
    </row>
    <row r="584" spans="1:19" x14ac:dyDescent="0.2">
      <c r="A584" s="30" t="s">
        <v>152</v>
      </c>
      <c r="B584" s="32"/>
      <c r="C584" s="28">
        <v>39739.695</v>
      </c>
      <c r="D584" s="28"/>
      <c r="E584" s="1">
        <f t="shared" si="52"/>
        <v>-2843.9793020366096</v>
      </c>
      <c r="F584" s="1">
        <f t="shared" si="53"/>
        <v>-2844</v>
      </c>
      <c r="G584" s="1">
        <f t="shared" si="54"/>
        <v>2.0108800003072247E-2</v>
      </c>
      <c r="M584" s="1">
        <f>G584</f>
        <v>2.0108800003072247E-2</v>
      </c>
      <c r="Q584" s="1">
        <f t="shared" ca="1" si="58"/>
        <v>8.9362975698757854E-2</v>
      </c>
      <c r="S584" s="84">
        <f t="shared" si="55"/>
        <v>24721.195</v>
      </c>
    </row>
    <row r="585" spans="1:19" x14ac:dyDescent="0.2">
      <c r="A585" s="30" t="s">
        <v>152</v>
      </c>
      <c r="B585" s="32"/>
      <c r="C585" s="28">
        <v>39740.671999999999</v>
      </c>
      <c r="D585" s="28"/>
      <c r="E585" s="1">
        <f t="shared" si="52"/>
        <v>-2842.9736771246157</v>
      </c>
      <c r="F585" s="1">
        <f t="shared" si="53"/>
        <v>-2843</v>
      </c>
      <c r="G585" s="1">
        <f t="shared" si="54"/>
        <v>2.557360000355402E-2</v>
      </c>
      <c r="M585" s="1">
        <f>G585</f>
        <v>2.557360000355402E-2</v>
      </c>
      <c r="Q585" s="1">
        <f t="shared" ca="1" si="58"/>
        <v>8.9353195385383957E-2</v>
      </c>
      <c r="S585" s="84">
        <f t="shared" si="55"/>
        <v>24722.171999999999</v>
      </c>
    </row>
    <row r="586" spans="1:19" x14ac:dyDescent="0.2">
      <c r="A586" s="30" t="s">
        <v>152</v>
      </c>
      <c r="B586" s="32"/>
      <c r="C586" s="28">
        <v>39741.64</v>
      </c>
      <c r="D586" s="28"/>
      <c r="E586" s="1">
        <f t="shared" si="52"/>
        <v>-2841.9773159016763</v>
      </c>
      <c r="F586" s="1">
        <f t="shared" si="53"/>
        <v>-2842</v>
      </c>
      <c r="G586" s="1">
        <f t="shared" si="54"/>
        <v>2.2038399998564273E-2</v>
      </c>
      <c r="M586" s="1">
        <f>G586</f>
        <v>2.2038399998564273E-2</v>
      </c>
      <c r="Q586" s="1">
        <f t="shared" ca="1" si="58"/>
        <v>8.934341507201006E-2</v>
      </c>
      <c r="S586" s="84">
        <f t="shared" si="55"/>
        <v>24723.14</v>
      </c>
    </row>
    <row r="587" spans="1:19" x14ac:dyDescent="0.2">
      <c r="A587" s="26" t="s">
        <v>153</v>
      </c>
      <c r="B587" s="27" t="s">
        <v>52</v>
      </c>
      <c r="C587" s="26">
        <v>39747.472999999998</v>
      </c>
      <c r="D587" s="2"/>
      <c r="E587" s="29">
        <f t="shared" si="52"/>
        <v>-2835.9734160944445</v>
      </c>
      <c r="F587" s="29">
        <f t="shared" si="53"/>
        <v>-2836</v>
      </c>
      <c r="G587" s="29">
        <f t="shared" si="54"/>
        <v>2.5827199999184813E-2</v>
      </c>
      <c r="H587" s="29"/>
      <c r="I587" s="29"/>
      <c r="J587" s="29"/>
      <c r="K587" s="29"/>
      <c r="L587" s="29"/>
      <c r="N587" s="29"/>
      <c r="O587" s="29"/>
      <c r="P587" s="29">
        <f>G587</f>
        <v>2.5827199999184813E-2</v>
      </c>
      <c r="Q587" s="29">
        <f t="shared" ca="1" si="58"/>
        <v>8.9284733191766677E-2</v>
      </c>
      <c r="R587" s="29"/>
      <c r="S587" s="83">
        <f t="shared" si="55"/>
        <v>24728.972999999998</v>
      </c>
    </row>
    <row r="588" spans="1:19" x14ac:dyDescent="0.2">
      <c r="A588" s="33" t="s">
        <v>151</v>
      </c>
      <c r="B588" s="32" t="s">
        <v>52</v>
      </c>
      <c r="C588" s="33">
        <v>39763.345000000001</v>
      </c>
      <c r="D588" s="33" t="s">
        <v>40</v>
      </c>
      <c r="E588" s="29">
        <f t="shared" si="52"/>
        <v>-2819.6363857943556</v>
      </c>
      <c r="F588" s="29">
        <f t="shared" si="53"/>
        <v>-2819.5</v>
      </c>
      <c r="G588" s="29">
        <f t="shared" si="54"/>
        <v>-0.13250359999801731</v>
      </c>
      <c r="H588" s="29"/>
      <c r="I588" s="29"/>
      <c r="J588" s="29"/>
      <c r="K588" s="29"/>
      <c r="L588" s="29"/>
      <c r="M588" s="29">
        <f>G588</f>
        <v>-0.13250359999801731</v>
      </c>
      <c r="N588" s="29"/>
      <c r="O588" s="29"/>
      <c r="P588" s="29"/>
      <c r="Q588" s="29">
        <f t="shared" ca="1" si="58"/>
        <v>8.9123358021097387E-2</v>
      </c>
      <c r="R588" s="29"/>
      <c r="S588" s="83">
        <f t="shared" si="55"/>
        <v>24744.845000000001</v>
      </c>
    </row>
    <row r="589" spans="1:19" x14ac:dyDescent="0.2">
      <c r="A589" s="26" t="s">
        <v>150</v>
      </c>
      <c r="B589" s="27" t="s">
        <v>52</v>
      </c>
      <c r="C589" s="26">
        <v>39772.726999999999</v>
      </c>
      <c r="D589" s="2"/>
      <c r="E589" s="29">
        <f t="shared" si="52"/>
        <v>-2809.9795046026111</v>
      </c>
      <c r="F589" s="29">
        <f t="shared" si="53"/>
        <v>-2810</v>
      </c>
      <c r="G589" s="29">
        <f t="shared" si="54"/>
        <v>1.991200000338722E-2</v>
      </c>
      <c r="H589" s="29"/>
      <c r="I589" s="29"/>
      <c r="J589" s="29"/>
      <c r="K589" s="29"/>
      <c r="L589" s="29"/>
      <c r="N589" s="29"/>
      <c r="O589" s="29"/>
      <c r="P589" s="29">
        <f>G589</f>
        <v>1.991200000338722E-2</v>
      </c>
      <c r="Q589" s="29">
        <f t="shared" ca="1" si="58"/>
        <v>8.9030445044045364E-2</v>
      </c>
      <c r="R589" s="29"/>
      <c r="S589" s="83">
        <f t="shared" si="55"/>
        <v>24754.226999999999</v>
      </c>
    </row>
    <row r="590" spans="1:19" x14ac:dyDescent="0.2">
      <c r="A590" s="30" t="s">
        <v>152</v>
      </c>
      <c r="B590" s="32"/>
      <c r="C590" s="28">
        <v>39772.728999999999</v>
      </c>
      <c r="D590" s="28"/>
      <c r="E590" s="1">
        <f t="shared" si="52"/>
        <v>-2809.9774460050426</v>
      </c>
      <c r="F590" s="1">
        <f t="shared" si="53"/>
        <v>-2810</v>
      </c>
      <c r="G590" s="1">
        <f t="shared" si="54"/>
        <v>2.1912000003794674E-2</v>
      </c>
      <c r="M590" s="1">
        <f>G590</f>
        <v>2.1912000003794674E-2</v>
      </c>
      <c r="Q590" s="1">
        <f t="shared" ca="1" si="58"/>
        <v>8.9030445044045364E-2</v>
      </c>
      <c r="S590" s="84">
        <f t="shared" si="55"/>
        <v>24754.228999999999</v>
      </c>
    </row>
    <row r="591" spans="1:19" x14ac:dyDescent="0.2">
      <c r="A591" s="30" t="s">
        <v>152</v>
      </c>
      <c r="B591" s="32"/>
      <c r="C591" s="28">
        <v>39777.586000000003</v>
      </c>
      <c r="D591" s="28"/>
      <c r="E591" s="1">
        <f t="shared" si="52"/>
        <v>-2804.9781418110169</v>
      </c>
      <c r="F591" s="1">
        <f t="shared" si="53"/>
        <v>-2805</v>
      </c>
      <c r="G591" s="1">
        <f t="shared" si="54"/>
        <v>2.1236000007775147E-2</v>
      </c>
      <c r="M591" s="1">
        <f>G591</f>
        <v>2.1236000007775147E-2</v>
      </c>
      <c r="Q591" s="1">
        <f t="shared" ca="1" si="58"/>
        <v>8.8981543477175878E-2</v>
      </c>
      <c r="S591" s="84">
        <f t="shared" si="55"/>
        <v>24759.086000000003</v>
      </c>
    </row>
    <row r="592" spans="1:19" x14ac:dyDescent="0.2">
      <c r="A592" s="30" t="s">
        <v>151</v>
      </c>
      <c r="B592" s="32"/>
      <c r="C592" s="28">
        <v>39784.381500000003</v>
      </c>
      <c r="D592" s="28" t="s">
        <v>40</v>
      </c>
      <c r="E592" s="1">
        <f t="shared" si="52"/>
        <v>-2797.9835419241572</v>
      </c>
      <c r="F592" s="1">
        <f t="shared" si="53"/>
        <v>-2798</v>
      </c>
      <c r="G592" s="1">
        <f t="shared" si="54"/>
        <v>1.5989600004104432E-2</v>
      </c>
      <c r="M592" s="1">
        <f>G592</f>
        <v>1.5989600004104432E-2</v>
      </c>
      <c r="Q592" s="1">
        <f t="shared" ca="1" si="58"/>
        <v>8.8913081283558598E-2</v>
      </c>
      <c r="S592" s="84">
        <f t="shared" si="55"/>
        <v>24765.881500000003</v>
      </c>
    </row>
    <row r="593" spans="1:34" x14ac:dyDescent="0.2">
      <c r="A593" s="29" t="s">
        <v>154</v>
      </c>
      <c r="B593" s="29"/>
      <c r="C593" s="28">
        <v>39784.385999999999</v>
      </c>
      <c r="D593" s="28"/>
      <c r="E593" s="1">
        <f t="shared" si="52"/>
        <v>-2797.9789100796338</v>
      </c>
      <c r="F593" s="1">
        <f t="shared" si="53"/>
        <v>-2798</v>
      </c>
      <c r="G593" s="1">
        <f t="shared" si="54"/>
        <v>2.0489599999564234E-2</v>
      </c>
      <c r="K593" s="1">
        <f>G593</f>
        <v>2.0489599999564234E-2</v>
      </c>
      <c r="S593" s="84">
        <f t="shared" si="55"/>
        <v>24765.885999999999</v>
      </c>
      <c r="AD593" s="1">
        <v>10</v>
      </c>
      <c r="AF593" s="1" t="s">
        <v>145</v>
      </c>
      <c r="AH593" s="1" t="s">
        <v>134</v>
      </c>
    </row>
    <row r="594" spans="1:34" x14ac:dyDescent="0.2">
      <c r="A594" s="29" t="s">
        <v>154</v>
      </c>
      <c r="B594" s="29"/>
      <c r="C594" s="28">
        <v>39785.360999999997</v>
      </c>
      <c r="D594" s="28"/>
      <c r="E594" s="1">
        <f t="shared" si="52"/>
        <v>-2796.9753437652084</v>
      </c>
      <c r="F594" s="1">
        <f t="shared" si="53"/>
        <v>-2797</v>
      </c>
      <c r="G594" s="1">
        <f t="shared" si="54"/>
        <v>2.3954399999638554E-2</v>
      </c>
      <c r="K594" s="1">
        <f>G594</f>
        <v>2.3954399999638554E-2</v>
      </c>
      <c r="S594" s="84">
        <f t="shared" si="55"/>
        <v>24766.860999999997</v>
      </c>
      <c r="AD594" s="1">
        <v>6</v>
      </c>
      <c r="AF594" s="1" t="s">
        <v>145</v>
      </c>
      <c r="AH594" s="1" t="s">
        <v>134</v>
      </c>
    </row>
    <row r="595" spans="1:34" x14ac:dyDescent="0.2">
      <c r="A595" s="30" t="s">
        <v>151</v>
      </c>
      <c r="B595" s="32"/>
      <c r="C595" s="28">
        <v>39786.3315</v>
      </c>
      <c r="D595" s="28" t="s">
        <v>40</v>
      </c>
      <c r="E595" s="1">
        <f t="shared" si="52"/>
        <v>-2795.9764092953064</v>
      </c>
      <c r="F595" s="1">
        <f t="shared" si="53"/>
        <v>-2796</v>
      </c>
      <c r="G595" s="1">
        <f t="shared" si="54"/>
        <v>2.2919200004253071E-2</v>
      </c>
      <c r="M595" s="1">
        <f>G595</f>
        <v>2.2919200004253071E-2</v>
      </c>
      <c r="Q595" s="1">
        <f t="shared" ref="Q595:Q617" ca="1" si="59">+C$11+C$12*F595</f>
        <v>8.8893520656810804E-2</v>
      </c>
      <c r="S595" s="84">
        <f t="shared" si="55"/>
        <v>24767.8315</v>
      </c>
    </row>
    <row r="596" spans="1:34" x14ac:dyDescent="0.2">
      <c r="A596" s="33" t="s">
        <v>155</v>
      </c>
      <c r="B596" s="32" t="s">
        <v>52</v>
      </c>
      <c r="C596" s="33">
        <v>39788.272199999999</v>
      </c>
      <c r="D596" s="33" t="s">
        <v>42</v>
      </c>
      <c r="E596" s="29">
        <f t="shared" si="52"/>
        <v>-2793.978849145145</v>
      </c>
      <c r="F596" s="29">
        <f t="shared" si="53"/>
        <v>-2794</v>
      </c>
      <c r="G596" s="29">
        <f t="shared" si="54"/>
        <v>2.054879999923287E-2</v>
      </c>
      <c r="H596" s="29"/>
      <c r="I596" s="29"/>
      <c r="J596" s="29"/>
      <c r="K596" s="29"/>
      <c r="L596" s="29"/>
      <c r="M596" s="29">
        <f>G596</f>
        <v>2.054879999923287E-2</v>
      </c>
      <c r="N596" s="29"/>
      <c r="O596" s="29"/>
      <c r="P596" s="29"/>
      <c r="Q596" s="29">
        <f t="shared" ca="1" si="59"/>
        <v>8.8873960030063009E-2</v>
      </c>
      <c r="R596" s="29"/>
      <c r="S596" s="83">
        <f t="shared" si="55"/>
        <v>24769.772199999999</v>
      </c>
    </row>
    <row r="597" spans="1:34" x14ac:dyDescent="0.2">
      <c r="A597" s="30" t="s">
        <v>155</v>
      </c>
      <c r="B597" s="32"/>
      <c r="C597" s="28">
        <v>39788.272200000007</v>
      </c>
      <c r="D597" s="28"/>
      <c r="E597" s="1">
        <f t="shared" ref="E597:E660" si="60">(C597-C$7)/C$8</f>
        <v>-2793.9788491451372</v>
      </c>
      <c r="F597" s="1">
        <f t="shared" ref="F597:F660" si="61">ROUND(2*E597,0)/2</f>
        <v>-2794</v>
      </c>
      <c r="G597" s="1">
        <f t="shared" ref="G597:G660" si="62">C597-(C$7+C$8*F597)</f>
        <v>2.0548800006508827E-2</v>
      </c>
      <c r="M597" s="1">
        <f>G597</f>
        <v>2.0548800006508827E-2</v>
      </c>
      <c r="Q597" s="1">
        <f t="shared" ca="1" si="59"/>
        <v>8.8873960030063009E-2</v>
      </c>
      <c r="S597" s="84">
        <f t="shared" ref="S597:S660" si="63">+C597-15018.5</f>
        <v>24769.772200000007</v>
      </c>
    </row>
    <row r="598" spans="1:34" x14ac:dyDescent="0.2">
      <c r="A598" s="26" t="s">
        <v>418</v>
      </c>
      <c r="B598" s="27" t="s">
        <v>52</v>
      </c>
      <c r="C598" s="26">
        <v>39823.246500000001</v>
      </c>
      <c r="D598" s="2"/>
      <c r="E598" s="29">
        <f t="shared" si="60"/>
        <v>-2757.9798446829273</v>
      </c>
      <c r="F598" s="29">
        <f t="shared" si="61"/>
        <v>-2758</v>
      </c>
      <c r="G598" s="29">
        <f t="shared" si="62"/>
        <v>1.9581600005039945E-2</v>
      </c>
      <c r="H598" s="29"/>
      <c r="I598" s="29"/>
      <c r="J598" s="29"/>
      <c r="K598" s="29"/>
      <c r="L598" s="29"/>
      <c r="N598" s="29"/>
      <c r="O598" s="29"/>
      <c r="P598" s="29">
        <f>G598</f>
        <v>1.9581600005039945E-2</v>
      </c>
      <c r="Q598" s="29">
        <f t="shared" ca="1" si="59"/>
        <v>8.8521868748602725E-2</v>
      </c>
      <c r="R598" s="29"/>
      <c r="S598" s="83">
        <f t="shared" si="63"/>
        <v>24804.746500000001</v>
      </c>
    </row>
    <row r="599" spans="1:34" x14ac:dyDescent="0.2">
      <c r="A599" s="30" t="s">
        <v>155</v>
      </c>
      <c r="B599" s="32"/>
      <c r="C599" s="28">
        <v>39832.246500000001</v>
      </c>
      <c r="D599" s="28"/>
      <c r="E599" s="1">
        <f t="shared" si="60"/>
        <v>-2748.7161556266788</v>
      </c>
      <c r="F599" s="1">
        <f t="shared" si="61"/>
        <v>-2748.5</v>
      </c>
      <c r="G599" s="1">
        <f t="shared" si="62"/>
        <v>-0.21000279999861959</v>
      </c>
      <c r="M599" s="1">
        <f>G599</f>
        <v>-0.21000279999861959</v>
      </c>
      <c r="Q599" s="1">
        <f t="shared" ca="1" si="59"/>
        <v>8.8428955771550702E-2</v>
      </c>
      <c r="S599" s="84">
        <f t="shared" si="63"/>
        <v>24813.746500000001</v>
      </c>
    </row>
    <row r="600" spans="1:34" x14ac:dyDescent="0.2">
      <c r="A600" s="26" t="s">
        <v>150</v>
      </c>
      <c r="B600" s="27" t="s">
        <v>52</v>
      </c>
      <c r="C600" s="26">
        <v>39844.622000000003</v>
      </c>
      <c r="D600" s="2"/>
      <c r="E600" s="29">
        <f t="shared" si="60"/>
        <v>-2735.9780685249434</v>
      </c>
      <c r="F600" s="29">
        <f t="shared" si="61"/>
        <v>-2736</v>
      </c>
      <c r="G600" s="29">
        <f t="shared" si="62"/>
        <v>2.1307200004230253E-2</v>
      </c>
      <c r="H600" s="29"/>
      <c r="I600" s="29"/>
      <c r="J600" s="29"/>
      <c r="K600" s="29"/>
      <c r="L600" s="29"/>
      <c r="N600" s="29"/>
      <c r="O600" s="29"/>
      <c r="P600" s="29">
        <f t="shared" ref="P600:P612" si="64">G600</f>
        <v>2.1307200004230253E-2</v>
      </c>
      <c r="Q600" s="29">
        <f t="shared" ca="1" si="59"/>
        <v>8.8306701854377001E-2</v>
      </c>
      <c r="R600" s="29"/>
      <c r="S600" s="83">
        <f t="shared" si="63"/>
        <v>24826.122000000003</v>
      </c>
    </row>
    <row r="601" spans="1:34" x14ac:dyDescent="0.2">
      <c r="A601" s="26" t="s">
        <v>150</v>
      </c>
      <c r="B601" s="27" t="s">
        <v>52</v>
      </c>
      <c r="C601" s="26">
        <v>39844.624000000003</v>
      </c>
      <c r="D601" s="2"/>
      <c r="E601" s="29">
        <f t="shared" si="60"/>
        <v>-2735.9760099273749</v>
      </c>
      <c r="F601" s="29">
        <f t="shared" si="61"/>
        <v>-2736</v>
      </c>
      <c r="G601" s="29">
        <f t="shared" si="62"/>
        <v>2.3307200004637707E-2</v>
      </c>
      <c r="H601" s="29"/>
      <c r="I601" s="29"/>
      <c r="J601" s="29"/>
      <c r="K601" s="29"/>
      <c r="L601" s="29"/>
      <c r="N601" s="29"/>
      <c r="O601" s="29"/>
      <c r="P601" s="29">
        <f t="shared" si="64"/>
        <v>2.3307200004637707E-2</v>
      </c>
      <c r="Q601" s="29">
        <f t="shared" ca="1" si="59"/>
        <v>8.8306701854377001E-2</v>
      </c>
      <c r="R601" s="29"/>
      <c r="S601" s="83">
        <f t="shared" si="63"/>
        <v>24826.124000000003</v>
      </c>
    </row>
    <row r="602" spans="1:34" x14ac:dyDescent="0.2">
      <c r="A602" s="26" t="s">
        <v>150</v>
      </c>
      <c r="B602" s="27" t="s">
        <v>52</v>
      </c>
      <c r="C602" s="26">
        <v>39845.593000000001</v>
      </c>
      <c r="D602" s="2"/>
      <c r="E602" s="29">
        <f t="shared" si="60"/>
        <v>-2734.9786194056551</v>
      </c>
      <c r="F602" s="29">
        <f t="shared" si="61"/>
        <v>-2735</v>
      </c>
      <c r="G602" s="29">
        <f t="shared" si="62"/>
        <v>2.0772000003489666E-2</v>
      </c>
      <c r="H602" s="29"/>
      <c r="I602" s="29"/>
      <c r="J602" s="29"/>
      <c r="K602" s="29"/>
      <c r="L602" s="29"/>
      <c r="N602" s="29"/>
      <c r="O602" s="29"/>
      <c r="P602" s="29">
        <f t="shared" si="64"/>
        <v>2.0772000003489666E-2</v>
      </c>
      <c r="Q602" s="29">
        <f t="shared" ca="1" si="59"/>
        <v>8.8296921541003104E-2</v>
      </c>
      <c r="R602" s="29"/>
      <c r="S602" s="83">
        <f t="shared" si="63"/>
        <v>24827.093000000001</v>
      </c>
    </row>
    <row r="603" spans="1:34" x14ac:dyDescent="0.2">
      <c r="A603" s="26" t="s">
        <v>150</v>
      </c>
      <c r="B603" s="27" t="s">
        <v>52</v>
      </c>
      <c r="C603" s="26">
        <v>39845.593000000001</v>
      </c>
      <c r="D603" s="2"/>
      <c r="E603" s="29">
        <f t="shared" si="60"/>
        <v>-2734.9786194056551</v>
      </c>
      <c r="F603" s="29">
        <f t="shared" si="61"/>
        <v>-2735</v>
      </c>
      <c r="G603" s="29">
        <f t="shared" si="62"/>
        <v>2.0772000003489666E-2</v>
      </c>
      <c r="H603" s="29"/>
      <c r="I603" s="29"/>
      <c r="J603" s="29"/>
      <c r="K603" s="29"/>
      <c r="L603" s="29"/>
      <c r="N603" s="29"/>
      <c r="O603" s="29"/>
      <c r="P603" s="29">
        <f t="shared" si="64"/>
        <v>2.0772000003489666E-2</v>
      </c>
      <c r="Q603" s="29">
        <f t="shared" ca="1" si="59"/>
        <v>8.8296921541003104E-2</v>
      </c>
      <c r="R603" s="29"/>
      <c r="S603" s="83">
        <f t="shared" si="63"/>
        <v>24827.093000000001</v>
      </c>
    </row>
    <row r="604" spans="1:34" x14ac:dyDescent="0.2">
      <c r="A604" s="26" t="s">
        <v>150</v>
      </c>
      <c r="B604" s="27" t="s">
        <v>52</v>
      </c>
      <c r="C604" s="26">
        <v>39845.595000000001</v>
      </c>
      <c r="D604" s="2"/>
      <c r="E604" s="29">
        <f t="shared" si="60"/>
        <v>-2734.9765608080866</v>
      </c>
      <c r="F604" s="29">
        <f t="shared" si="61"/>
        <v>-2735</v>
      </c>
      <c r="G604" s="29">
        <f t="shared" si="62"/>
        <v>2.2772000003897119E-2</v>
      </c>
      <c r="H604" s="29"/>
      <c r="I604" s="29"/>
      <c r="J604" s="29"/>
      <c r="K604" s="29"/>
      <c r="L604" s="29"/>
      <c r="N604" s="29"/>
      <c r="O604" s="29"/>
      <c r="P604" s="29">
        <f t="shared" si="64"/>
        <v>2.2772000003897119E-2</v>
      </c>
      <c r="Q604" s="29">
        <f t="shared" ca="1" si="59"/>
        <v>8.8296921541003104E-2</v>
      </c>
      <c r="R604" s="29"/>
      <c r="S604" s="83">
        <f t="shared" si="63"/>
        <v>24827.095000000001</v>
      </c>
    </row>
    <row r="605" spans="1:34" x14ac:dyDescent="0.2">
      <c r="A605" s="26" t="s">
        <v>150</v>
      </c>
      <c r="B605" s="27" t="s">
        <v>52</v>
      </c>
      <c r="C605" s="26">
        <v>39874.74</v>
      </c>
      <c r="D605" s="2"/>
      <c r="E605" s="29">
        <f t="shared" si="60"/>
        <v>-2704.9776477476057</v>
      </c>
      <c r="F605" s="29">
        <f t="shared" si="61"/>
        <v>-2705</v>
      </c>
      <c r="G605" s="29">
        <f t="shared" si="62"/>
        <v>2.1716000002925284E-2</v>
      </c>
      <c r="H605" s="29"/>
      <c r="I605" s="29"/>
      <c r="J605" s="29"/>
      <c r="K605" s="29"/>
      <c r="L605" s="29"/>
      <c r="N605" s="29"/>
      <c r="O605" s="29"/>
      <c r="P605" s="29">
        <f t="shared" si="64"/>
        <v>2.1716000002925284E-2</v>
      </c>
      <c r="Q605" s="29">
        <f t="shared" ca="1" si="59"/>
        <v>8.8003512139786189E-2</v>
      </c>
      <c r="R605" s="29"/>
      <c r="S605" s="83">
        <f t="shared" si="63"/>
        <v>24856.239999999998</v>
      </c>
    </row>
    <row r="606" spans="1:34" x14ac:dyDescent="0.2">
      <c r="A606" s="26" t="s">
        <v>150</v>
      </c>
      <c r="B606" s="27" t="s">
        <v>52</v>
      </c>
      <c r="C606" s="26">
        <v>39876.682999999997</v>
      </c>
      <c r="D606" s="2"/>
      <c r="E606" s="29">
        <f t="shared" si="60"/>
        <v>-2702.9777202102409</v>
      </c>
      <c r="F606" s="29">
        <f t="shared" si="61"/>
        <v>-2703</v>
      </c>
      <c r="G606" s="29">
        <f t="shared" si="62"/>
        <v>2.1645599998009857E-2</v>
      </c>
      <c r="H606" s="29"/>
      <c r="I606" s="29"/>
      <c r="J606" s="29"/>
      <c r="K606" s="29"/>
      <c r="L606" s="29"/>
      <c r="N606" s="29"/>
      <c r="O606" s="29"/>
      <c r="P606" s="29">
        <f t="shared" si="64"/>
        <v>2.1645599998009857E-2</v>
      </c>
      <c r="Q606" s="29">
        <f t="shared" ca="1" si="59"/>
        <v>8.7983951513038394E-2</v>
      </c>
      <c r="R606" s="29"/>
      <c r="S606" s="83">
        <f t="shared" si="63"/>
        <v>24858.182999999997</v>
      </c>
    </row>
    <row r="607" spans="1:34" x14ac:dyDescent="0.2">
      <c r="A607" s="26" t="s">
        <v>150</v>
      </c>
      <c r="B607" s="27" t="s">
        <v>52</v>
      </c>
      <c r="C607" s="26">
        <v>39876.682999999997</v>
      </c>
      <c r="D607" s="2"/>
      <c r="E607" s="29">
        <f t="shared" si="60"/>
        <v>-2702.9777202102409</v>
      </c>
      <c r="F607" s="29">
        <f t="shared" si="61"/>
        <v>-2703</v>
      </c>
      <c r="G607" s="29">
        <f t="shared" si="62"/>
        <v>2.1645599998009857E-2</v>
      </c>
      <c r="H607" s="29"/>
      <c r="I607" s="29"/>
      <c r="J607" s="29"/>
      <c r="K607" s="29"/>
      <c r="L607" s="29"/>
      <c r="N607" s="29"/>
      <c r="O607" s="29"/>
      <c r="P607" s="29">
        <f t="shared" si="64"/>
        <v>2.1645599998009857E-2</v>
      </c>
      <c r="Q607" s="29">
        <f t="shared" ca="1" si="59"/>
        <v>8.7983951513038394E-2</v>
      </c>
      <c r="R607" s="29"/>
      <c r="S607" s="83">
        <f t="shared" si="63"/>
        <v>24858.182999999997</v>
      </c>
    </row>
    <row r="608" spans="1:34" x14ac:dyDescent="0.2">
      <c r="A608" s="26" t="s">
        <v>150</v>
      </c>
      <c r="B608" s="27" t="s">
        <v>52</v>
      </c>
      <c r="C608" s="26">
        <v>39877.652999999998</v>
      </c>
      <c r="D608" s="2"/>
      <c r="E608" s="29">
        <f t="shared" si="60"/>
        <v>-2701.979300389733</v>
      </c>
      <c r="F608" s="29">
        <f t="shared" si="61"/>
        <v>-2702</v>
      </c>
      <c r="G608" s="29">
        <f t="shared" si="62"/>
        <v>2.0110400000703521E-2</v>
      </c>
      <c r="H608" s="29"/>
      <c r="I608" s="29"/>
      <c r="J608" s="29"/>
      <c r="K608" s="29"/>
      <c r="L608" s="29"/>
      <c r="N608" s="29"/>
      <c r="O608" s="29"/>
      <c r="P608" s="29">
        <f t="shared" si="64"/>
        <v>2.0110400000703521E-2</v>
      </c>
      <c r="Q608" s="29">
        <f t="shared" ca="1" si="59"/>
        <v>8.7974171199664497E-2</v>
      </c>
      <c r="R608" s="29"/>
      <c r="S608" s="83">
        <f t="shared" si="63"/>
        <v>24859.152999999998</v>
      </c>
    </row>
    <row r="609" spans="1:34" x14ac:dyDescent="0.2">
      <c r="A609" s="26" t="s">
        <v>150</v>
      </c>
      <c r="B609" s="27" t="s">
        <v>52</v>
      </c>
      <c r="C609" s="26">
        <v>39878.623</v>
      </c>
      <c r="D609" s="2"/>
      <c r="E609" s="29">
        <f t="shared" si="60"/>
        <v>-2700.9808805692251</v>
      </c>
      <c r="F609" s="29">
        <f t="shared" si="61"/>
        <v>-2701</v>
      </c>
      <c r="G609" s="29">
        <f t="shared" si="62"/>
        <v>1.8575200003397185E-2</v>
      </c>
      <c r="H609" s="29"/>
      <c r="I609" s="29"/>
      <c r="J609" s="29"/>
      <c r="K609" s="29"/>
      <c r="L609" s="29"/>
      <c r="N609" s="29"/>
      <c r="O609" s="29"/>
      <c r="P609" s="29">
        <f t="shared" si="64"/>
        <v>1.8575200003397185E-2</v>
      </c>
      <c r="Q609" s="29">
        <f t="shared" ca="1" si="59"/>
        <v>8.79643908862906E-2</v>
      </c>
      <c r="R609" s="29"/>
      <c r="S609" s="83">
        <f t="shared" si="63"/>
        <v>24860.123</v>
      </c>
    </row>
    <row r="610" spans="1:34" x14ac:dyDescent="0.2">
      <c r="A610" s="26" t="s">
        <v>150</v>
      </c>
      <c r="B610" s="27" t="s">
        <v>52</v>
      </c>
      <c r="C610" s="26">
        <v>39881.54</v>
      </c>
      <c r="D610" s="2"/>
      <c r="E610" s="29">
        <f t="shared" si="60"/>
        <v>-2697.9784160162153</v>
      </c>
      <c r="F610" s="29">
        <f t="shared" si="61"/>
        <v>-2698</v>
      </c>
      <c r="G610" s="29">
        <f t="shared" si="62"/>
        <v>2.0969600001990329E-2</v>
      </c>
      <c r="H610" s="29"/>
      <c r="I610" s="29"/>
      <c r="J610" s="29"/>
      <c r="K610" s="29"/>
      <c r="L610" s="29"/>
      <c r="N610" s="29"/>
      <c r="O610" s="29"/>
      <c r="P610" s="29">
        <f t="shared" si="64"/>
        <v>2.0969600001990329E-2</v>
      </c>
      <c r="Q610" s="29">
        <f t="shared" ca="1" si="59"/>
        <v>8.7935049946168908E-2</v>
      </c>
      <c r="R610" s="29"/>
      <c r="S610" s="83">
        <f t="shared" si="63"/>
        <v>24863.040000000001</v>
      </c>
    </row>
    <row r="611" spans="1:34" x14ac:dyDescent="0.2">
      <c r="A611" s="26" t="s">
        <v>150</v>
      </c>
      <c r="B611" s="27" t="s">
        <v>52</v>
      </c>
      <c r="C611" s="26">
        <v>39882.510999999999</v>
      </c>
      <c r="D611" s="2"/>
      <c r="E611" s="29">
        <f t="shared" si="60"/>
        <v>-2696.9789668969265</v>
      </c>
      <c r="F611" s="29">
        <f t="shared" si="61"/>
        <v>-2697</v>
      </c>
      <c r="G611" s="29">
        <f t="shared" si="62"/>
        <v>2.0434400001249742E-2</v>
      </c>
      <c r="H611" s="29"/>
      <c r="I611" s="29"/>
      <c r="J611" s="29"/>
      <c r="K611" s="29"/>
      <c r="L611" s="29"/>
      <c r="N611" s="29"/>
      <c r="O611" s="29"/>
      <c r="P611" s="29">
        <f t="shared" si="64"/>
        <v>2.0434400001249742E-2</v>
      </c>
      <c r="Q611" s="29">
        <f t="shared" ca="1" si="59"/>
        <v>8.7925269632795011E-2</v>
      </c>
      <c r="R611" s="29"/>
      <c r="S611" s="83">
        <f t="shared" si="63"/>
        <v>24864.010999999999</v>
      </c>
    </row>
    <row r="612" spans="1:34" x14ac:dyDescent="0.2">
      <c r="A612" s="26" t="s">
        <v>150</v>
      </c>
      <c r="B612" s="27" t="s">
        <v>52</v>
      </c>
      <c r="C612" s="26">
        <v>39912.629000000001</v>
      </c>
      <c r="D612" s="2"/>
      <c r="E612" s="29">
        <f t="shared" si="60"/>
        <v>-2665.9785461195816</v>
      </c>
      <c r="F612" s="29">
        <f t="shared" si="61"/>
        <v>-2666</v>
      </c>
      <c r="G612" s="29">
        <f t="shared" si="62"/>
        <v>2.0843199999944773E-2</v>
      </c>
      <c r="H612" s="29"/>
      <c r="I612" s="29"/>
      <c r="J612" s="29"/>
      <c r="K612" s="29"/>
      <c r="L612" s="29"/>
      <c r="N612" s="29"/>
      <c r="O612" s="29"/>
      <c r="P612" s="29">
        <f t="shared" si="64"/>
        <v>2.0843199999944773E-2</v>
      </c>
      <c r="Q612" s="29">
        <f t="shared" ca="1" si="59"/>
        <v>8.7622079918204213E-2</v>
      </c>
      <c r="R612" s="29"/>
      <c r="S612" s="83">
        <f t="shared" si="63"/>
        <v>24894.129000000001</v>
      </c>
    </row>
    <row r="613" spans="1:34" x14ac:dyDescent="0.2">
      <c r="A613" s="30" t="s">
        <v>156</v>
      </c>
      <c r="B613" s="32"/>
      <c r="C613" s="28">
        <v>40084.583299999998</v>
      </c>
      <c r="D613" s="28"/>
      <c r="E613" s="1">
        <f t="shared" si="60"/>
        <v>-2488.9861942212688</v>
      </c>
      <c r="F613" s="1">
        <f t="shared" si="61"/>
        <v>-2489</v>
      </c>
      <c r="G613" s="1">
        <f t="shared" si="62"/>
        <v>1.3412799999059644E-2</v>
      </c>
      <c r="M613" s="1">
        <f>G613</f>
        <v>1.3412799999059644E-2</v>
      </c>
      <c r="Q613" s="1">
        <f t="shared" ca="1" si="59"/>
        <v>8.5890964451024482E-2</v>
      </c>
      <c r="S613" s="84">
        <f t="shared" si="63"/>
        <v>25066.083299999998</v>
      </c>
    </row>
    <row r="614" spans="1:34" x14ac:dyDescent="0.2">
      <c r="A614" s="30" t="s">
        <v>156</v>
      </c>
      <c r="B614" s="32"/>
      <c r="C614" s="28">
        <v>40085.555200000003</v>
      </c>
      <c r="D614" s="28"/>
      <c r="E614" s="1">
        <f t="shared" si="60"/>
        <v>-2487.9858187330683</v>
      </c>
      <c r="F614" s="1">
        <f t="shared" si="61"/>
        <v>-2488</v>
      </c>
      <c r="G614" s="1">
        <f t="shared" si="62"/>
        <v>1.3777600004686974E-2</v>
      </c>
      <c r="M614" s="1">
        <f>G614</f>
        <v>1.3777600004686974E-2</v>
      </c>
      <c r="Q614" s="1">
        <f t="shared" ca="1" si="59"/>
        <v>8.5881184137650585E-2</v>
      </c>
      <c r="S614" s="84">
        <f t="shared" si="63"/>
        <v>25067.055200000003</v>
      </c>
    </row>
    <row r="615" spans="1:34" x14ac:dyDescent="0.2">
      <c r="A615" s="33" t="s">
        <v>156</v>
      </c>
      <c r="B615" s="32" t="s">
        <v>52</v>
      </c>
      <c r="C615" s="33">
        <v>40086.528200000001</v>
      </c>
      <c r="D615" s="33" t="s">
        <v>41</v>
      </c>
      <c r="E615" s="29">
        <f t="shared" si="60"/>
        <v>-2486.984311016211</v>
      </c>
      <c r="F615" s="29">
        <f t="shared" si="61"/>
        <v>-2487</v>
      </c>
      <c r="G615" s="29">
        <f t="shared" si="62"/>
        <v>1.524240000435384E-2</v>
      </c>
      <c r="H615" s="29"/>
      <c r="I615" s="29"/>
      <c r="J615" s="29"/>
      <c r="K615" s="29"/>
      <c r="L615" s="29"/>
      <c r="M615" s="29">
        <f>G615</f>
        <v>1.524240000435384E-2</v>
      </c>
      <c r="N615" s="29"/>
      <c r="O615" s="29"/>
      <c r="P615" s="29"/>
      <c r="Q615" s="29">
        <f t="shared" ca="1" si="59"/>
        <v>8.5871403824276687E-2</v>
      </c>
      <c r="R615" s="29"/>
      <c r="S615" s="83">
        <f t="shared" si="63"/>
        <v>25068.028200000001</v>
      </c>
    </row>
    <row r="616" spans="1:34" x14ac:dyDescent="0.2">
      <c r="A616" s="26" t="s">
        <v>147</v>
      </c>
      <c r="B616" s="27" t="s">
        <v>52</v>
      </c>
      <c r="C616" s="26">
        <v>40088.472999999998</v>
      </c>
      <c r="D616" s="2"/>
      <c r="E616" s="29">
        <f t="shared" si="60"/>
        <v>-2484.982530741037</v>
      </c>
      <c r="F616" s="29">
        <f t="shared" si="61"/>
        <v>-2485</v>
      </c>
      <c r="G616" s="29">
        <f t="shared" si="62"/>
        <v>1.6971999997622333E-2</v>
      </c>
      <c r="H616" s="29"/>
      <c r="I616" s="29"/>
      <c r="J616" s="29"/>
      <c r="K616" s="29"/>
      <c r="L616" s="29"/>
      <c r="N616" s="29"/>
      <c r="O616" s="29"/>
      <c r="P616" s="29">
        <f>G616</f>
        <v>1.6971999997622333E-2</v>
      </c>
      <c r="Q616" s="29">
        <f t="shared" ca="1" si="59"/>
        <v>8.5851843197528893E-2</v>
      </c>
      <c r="R616" s="29"/>
      <c r="S616" s="83">
        <f t="shared" si="63"/>
        <v>25069.972999999998</v>
      </c>
    </row>
    <row r="617" spans="1:34" x14ac:dyDescent="0.2">
      <c r="A617" s="26" t="s">
        <v>147</v>
      </c>
      <c r="B617" s="27" t="s">
        <v>52</v>
      </c>
      <c r="C617" s="26">
        <v>40088.472999999998</v>
      </c>
      <c r="D617" s="2"/>
      <c r="E617" s="29">
        <f t="shared" si="60"/>
        <v>-2484.982530741037</v>
      </c>
      <c r="F617" s="29">
        <f t="shared" si="61"/>
        <v>-2485</v>
      </c>
      <c r="G617" s="29">
        <f t="shared" si="62"/>
        <v>1.6971999997622333E-2</v>
      </c>
      <c r="H617" s="29"/>
      <c r="I617" s="29"/>
      <c r="J617" s="29"/>
      <c r="K617" s="29"/>
      <c r="L617" s="29"/>
      <c r="N617" s="29"/>
      <c r="O617" s="29"/>
      <c r="P617" s="29">
        <f>G617</f>
        <v>1.6971999997622333E-2</v>
      </c>
      <c r="Q617" s="29">
        <f t="shared" ca="1" si="59"/>
        <v>8.5851843197528893E-2</v>
      </c>
      <c r="R617" s="29"/>
      <c r="S617" s="83">
        <f t="shared" si="63"/>
        <v>25069.972999999998</v>
      </c>
    </row>
    <row r="618" spans="1:34" x14ac:dyDescent="0.2">
      <c r="A618" s="29" t="s">
        <v>157</v>
      </c>
      <c r="B618" s="29"/>
      <c r="C618" s="28">
        <v>40088.474999999999</v>
      </c>
      <c r="D618" s="28"/>
      <c r="E618" s="1">
        <f t="shared" si="60"/>
        <v>-2484.9804721434684</v>
      </c>
      <c r="F618" s="1">
        <f t="shared" si="61"/>
        <v>-2485</v>
      </c>
      <c r="G618" s="1">
        <f t="shared" si="62"/>
        <v>1.8971999998029787E-2</v>
      </c>
      <c r="K618" s="1">
        <f>G618</f>
        <v>1.8971999998029787E-2</v>
      </c>
      <c r="S618" s="84">
        <f t="shared" si="63"/>
        <v>25069.974999999999</v>
      </c>
      <c r="AD618" s="1">
        <v>10</v>
      </c>
      <c r="AF618" s="1" t="s">
        <v>158</v>
      </c>
      <c r="AH618" s="1" t="s">
        <v>134</v>
      </c>
    </row>
    <row r="619" spans="1:34" x14ac:dyDescent="0.2">
      <c r="A619" s="29" t="s">
        <v>157</v>
      </c>
      <c r="B619" s="29"/>
      <c r="C619" s="28">
        <v>40090.42</v>
      </c>
      <c r="D619" s="28"/>
      <c r="E619" s="1">
        <f t="shared" si="60"/>
        <v>-2482.9784860085351</v>
      </c>
      <c r="F619" s="1">
        <f t="shared" si="61"/>
        <v>-2483</v>
      </c>
      <c r="G619" s="1">
        <f t="shared" si="62"/>
        <v>2.0901600000797771E-2</v>
      </c>
      <c r="K619" s="1">
        <f>G619</f>
        <v>2.0901600000797771E-2</v>
      </c>
      <c r="S619" s="84">
        <f t="shared" si="63"/>
        <v>25071.919999999998</v>
      </c>
      <c r="AD619" s="1">
        <v>21</v>
      </c>
      <c r="AF619" s="1" t="s">
        <v>133</v>
      </c>
      <c r="AH619" s="1" t="s">
        <v>134</v>
      </c>
    </row>
    <row r="620" spans="1:34" x14ac:dyDescent="0.2">
      <c r="A620" s="26" t="s">
        <v>150</v>
      </c>
      <c r="B620" s="27" t="s">
        <v>52</v>
      </c>
      <c r="C620" s="26">
        <v>40118.593000000001</v>
      </c>
      <c r="D620" s="2"/>
      <c r="E620" s="29">
        <f t="shared" si="60"/>
        <v>-2453.9800513661235</v>
      </c>
      <c r="F620" s="29">
        <f t="shared" si="61"/>
        <v>-2454</v>
      </c>
      <c r="G620" s="29">
        <f t="shared" si="62"/>
        <v>1.9380800004000776E-2</v>
      </c>
      <c r="H620" s="29"/>
      <c r="I620" s="29"/>
      <c r="J620" s="29"/>
      <c r="K620" s="29"/>
      <c r="L620" s="29"/>
      <c r="N620" s="29"/>
      <c r="O620" s="29"/>
      <c r="P620" s="29">
        <f>G620</f>
        <v>1.9380800004000776E-2</v>
      </c>
      <c r="Q620" s="29">
        <f ca="1">+C$11+C$12*F620</f>
        <v>8.5548653482938095E-2</v>
      </c>
      <c r="R620" s="29"/>
      <c r="S620" s="83">
        <f t="shared" si="63"/>
        <v>25100.093000000001</v>
      </c>
    </row>
    <row r="621" spans="1:34" x14ac:dyDescent="0.2">
      <c r="A621" s="30" t="s">
        <v>156</v>
      </c>
      <c r="B621" s="32"/>
      <c r="C621" s="28">
        <v>40121.504099999998</v>
      </c>
      <c r="D621" s="28"/>
      <c r="E621" s="1">
        <f t="shared" si="60"/>
        <v>-2450.9836596759433</v>
      </c>
      <c r="F621" s="1">
        <f t="shared" si="61"/>
        <v>-2451</v>
      </c>
      <c r="G621" s="1">
        <f t="shared" si="62"/>
        <v>1.5875199998845346E-2</v>
      </c>
      <c r="M621" s="1">
        <f>G621</f>
        <v>1.5875199998845346E-2</v>
      </c>
      <c r="Q621" s="1">
        <f ca="1">+C$11+C$12*F621</f>
        <v>8.5519312542816403E-2</v>
      </c>
      <c r="S621" s="84">
        <f t="shared" si="63"/>
        <v>25103.004099999998</v>
      </c>
    </row>
    <row r="622" spans="1:34" x14ac:dyDescent="0.2">
      <c r="A622" s="30" t="s">
        <v>156</v>
      </c>
      <c r="B622" s="32"/>
      <c r="C622" s="28">
        <v>40123.445699999997</v>
      </c>
      <c r="D622" s="28"/>
      <c r="E622" s="1">
        <f t="shared" si="60"/>
        <v>-2448.985173156877</v>
      </c>
      <c r="F622" s="1">
        <f t="shared" si="61"/>
        <v>-2449</v>
      </c>
      <c r="G622" s="1">
        <f t="shared" si="62"/>
        <v>1.4404800000193063E-2</v>
      </c>
      <c r="M622" s="1">
        <f>G622</f>
        <v>1.4404800000193063E-2</v>
      </c>
      <c r="Q622" s="1">
        <f ca="1">+C$11+C$12*F622</f>
        <v>8.5499751916068609E-2</v>
      </c>
      <c r="S622" s="84">
        <f t="shared" si="63"/>
        <v>25104.945699999997</v>
      </c>
    </row>
    <row r="623" spans="1:34" x14ac:dyDescent="0.2">
      <c r="A623" s="29" t="s">
        <v>157</v>
      </c>
      <c r="B623" s="29"/>
      <c r="C623" s="28">
        <v>40125.391000000003</v>
      </c>
      <c r="D623" s="28"/>
      <c r="E623" s="1">
        <f t="shared" si="60"/>
        <v>-2446.9828782323011</v>
      </c>
      <c r="F623" s="1">
        <f t="shared" si="61"/>
        <v>-2447</v>
      </c>
      <c r="G623" s="1">
        <f t="shared" si="62"/>
        <v>1.6634400002658367E-2</v>
      </c>
      <c r="K623" s="1">
        <f>G623</f>
        <v>1.6634400002658367E-2</v>
      </c>
      <c r="S623" s="84">
        <f t="shared" si="63"/>
        <v>25106.891000000003</v>
      </c>
      <c r="AD623" s="1">
        <v>10</v>
      </c>
      <c r="AF623" s="1" t="s">
        <v>158</v>
      </c>
      <c r="AH623" s="1" t="s">
        <v>134</v>
      </c>
    </row>
    <row r="624" spans="1:34" x14ac:dyDescent="0.2">
      <c r="A624" s="29" t="s">
        <v>157</v>
      </c>
      <c r="B624" s="29"/>
      <c r="C624" s="28">
        <v>40127.338000000003</v>
      </c>
      <c r="D624" s="28"/>
      <c r="E624" s="1">
        <f t="shared" si="60"/>
        <v>-2444.9788334997993</v>
      </c>
      <c r="F624" s="1">
        <f t="shared" si="61"/>
        <v>-2445</v>
      </c>
      <c r="G624" s="1">
        <f t="shared" si="62"/>
        <v>2.0564000005833805E-2</v>
      </c>
      <c r="K624" s="1">
        <f>G624</f>
        <v>2.0564000005833805E-2</v>
      </c>
      <c r="S624" s="84">
        <f t="shared" si="63"/>
        <v>25108.838000000003</v>
      </c>
      <c r="AD624" s="1">
        <v>25</v>
      </c>
      <c r="AF624" s="1" t="s">
        <v>133</v>
      </c>
      <c r="AH624" s="1" t="s">
        <v>134</v>
      </c>
    </row>
    <row r="625" spans="1:34" x14ac:dyDescent="0.2">
      <c r="A625" s="26" t="s">
        <v>150</v>
      </c>
      <c r="B625" s="27" t="s">
        <v>52</v>
      </c>
      <c r="C625" s="26">
        <v>40149.69</v>
      </c>
      <c r="D625" s="2"/>
      <c r="E625" s="29">
        <f t="shared" si="60"/>
        <v>-2421.9719470792156</v>
      </c>
      <c r="F625" s="29">
        <f t="shared" si="61"/>
        <v>-2422</v>
      </c>
      <c r="G625" s="29">
        <f t="shared" si="62"/>
        <v>2.7254400003585033E-2</v>
      </c>
      <c r="H625" s="29"/>
      <c r="I625" s="29"/>
      <c r="J625" s="29"/>
      <c r="K625" s="29"/>
      <c r="L625" s="29"/>
      <c r="N625" s="29"/>
      <c r="O625" s="29"/>
      <c r="P625" s="29">
        <f t="shared" ref="P625:P633" si="65">G625</f>
        <v>2.7254400003585033E-2</v>
      </c>
      <c r="Q625" s="29">
        <f t="shared" ref="Q625:Q633" ca="1" si="66">+C$11+C$12*F625</f>
        <v>8.5235683454973399E-2</v>
      </c>
      <c r="R625" s="29"/>
      <c r="S625" s="83">
        <f t="shared" si="63"/>
        <v>25131.190000000002</v>
      </c>
    </row>
    <row r="626" spans="1:34" x14ac:dyDescent="0.2">
      <c r="A626" s="26" t="s">
        <v>150</v>
      </c>
      <c r="B626" s="27" t="s">
        <v>52</v>
      </c>
      <c r="C626" s="26">
        <v>40151.624000000003</v>
      </c>
      <c r="D626" s="2"/>
      <c r="E626" s="29">
        <f t="shared" si="60"/>
        <v>-2419.9812832309053</v>
      </c>
      <c r="F626" s="29">
        <f t="shared" si="61"/>
        <v>-2420</v>
      </c>
      <c r="G626" s="29">
        <f t="shared" si="62"/>
        <v>1.8184000007750001E-2</v>
      </c>
      <c r="H626" s="29"/>
      <c r="I626" s="29"/>
      <c r="J626" s="29"/>
      <c r="K626" s="29"/>
      <c r="L626" s="29"/>
      <c r="N626" s="29"/>
      <c r="O626" s="29"/>
      <c r="P626" s="29">
        <f t="shared" si="65"/>
        <v>1.8184000007750001E-2</v>
      </c>
      <c r="Q626" s="29">
        <f t="shared" ca="1" si="66"/>
        <v>8.5216122828225604E-2</v>
      </c>
      <c r="R626" s="29"/>
      <c r="S626" s="83">
        <f t="shared" si="63"/>
        <v>25133.124000000003</v>
      </c>
    </row>
    <row r="627" spans="1:34" x14ac:dyDescent="0.2">
      <c r="A627" s="26" t="s">
        <v>419</v>
      </c>
      <c r="B627" s="27" t="s">
        <v>52</v>
      </c>
      <c r="C627" s="26">
        <v>40160.375999999997</v>
      </c>
      <c r="D627" s="2"/>
      <c r="E627" s="29">
        <f t="shared" si="60"/>
        <v>-2410.9728602731029</v>
      </c>
      <c r="F627" s="29">
        <f t="shared" si="61"/>
        <v>-2411</v>
      </c>
      <c r="G627" s="29">
        <f t="shared" si="62"/>
        <v>2.6367200000095181E-2</v>
      </c>
      <c r="H627" s="29"/>
      <c r="I627" s="29"/>
      <c r="J627" s="29"/>
      <c r="K627" s="29"/>
      <c r="L627" s="29"/>
      <c r="N627" s="29"/>
      <c r="O627" s="29"/>
      <c r="P627" s="29">
        <f t="shared" si="65"/>
        <v>2.6367200000095181E-2</v>
      </c>
      <c r="Q627" s="29">
        <f t="shared" ca="1" si="66"/>
        <v>8.512810000786053E-2</v>
      </c>
      <c r="R627" s="29"/>
      <c r="S627" s="83">
        <f t="shared" si="63"/>
        <v>25141.875999999997</v>
      </c>
    </row>
    <row r="628" spans="1:34" x14ac:dyDescent="0.2">
      <c r="A628" s="26" t="s">
        <v>150</v>
      </c>
      <c r="B628" s="27" t="s">
        <v>52</v>
      </c>
      <c r="C628" s="26">
        <v>40183.69</v>
      </c>
      <c r="D628" s="2"/>
      <c r="E628" s="29">
        <f t="shared" si="60"/>
        <v>-2386.9757884222777</v>
      </c>
      <c r="F628" s="29">
        <f t="shared" si="61"/>
        <v>-2387</v>
      </c>
      <c r="G628" s="29">
        <f t="shared" si="62"/>
        <v>2.3522400006186217E-2</v>
      </c>
      <c r="H628" s="29"/>
      <c r="I628" s="29"/>
      <c r="J628" s="29"/>
      <c r="K628" s="29"/>
      <c r="L628" s="29"/>
      <c r="N628" s="29"/>
      <c r="O628" s="29"/>
      <c r="P628" s="29">
        <f t="shared" si="65"/>
        <v>2.3522400006186217E-2</v>
      </c>
      <c r="Q628" s="29">
        <f t="shared" ca="1" si="66"/>
        <v>8.4893372486886998E-2</v>
      </c>
      <c r="R628" s="29"/>
      <c r="S628" s="83">
        <f t="shared" si="63"/>
        <v>25165.190000000002</v>
      </c>
    </row>
    <row r="629" spans="1:34" x14ac:dyDescent="0.2">
      <c r="A629" s="26" t="s">
        <v>419</v>
      </c>
      <c r="B629" s="27" t="s">
        <v>52</v>
      </c>
      <c r="C629" s="26">
        <v>40188.548999999999</v>
      </c>
      <c r="D629" s="2"/>
      <c r="E629" s="29">
        <f t="shared" si="60"/>
        <v>-2381.9744256306913</v>
      </c>
      <c r="F629" s="29">
        <f t="shared" si="61"/>
        <v>-2382</v>
      </c>
      <c r="G629" s="29">
        <f t="shared" si="62"/>
        <v>2.4846400003298186E-2</v>
      </c>
      <c r="H629" s="29"/>
      <c r="I629" s="29"/>
      <c r="J629" s="29"/>
      <c r="K629" s="29"/>
      <c r="L629" s="29"/>
      <c r="N629" s="29"/>
      <c r="O629" s="29"/>
      <c r="P629" s="29">
        <f t="shared" si="65"/>
        <v>2.4846400003298186E-2</v>
      </c>
      <c r="Q629" s="29">
        <f t="shared" ca="1" si="66"/>
        <v>8.4844470920017526E-2</v>
      </c>
      <c r="R629" s="29"/>
      <c r="S629" s="83">
        <f t="shared" si="63"/>
        <v>25170.048999999999</v>
      </c>
    </row>
    <row r="630" spans="1:34" x14ac:dyDescent="0.2">
      <c r="A630" s="26" t="s">
        <v>150</v>
      </c>
      <c r="B630" s="27" t="s">
        <v>52</v>
      </c>
      <c r="C630" s="26">
        <v>40220.603999999999</v>
      </c>
      <c r="D630" s="2"/>
      <c r="E630" s="29">
        <f t="shared" si="60"/>
        <v>-2348.9802531086866</v>
      </c>
      <c r="F630" s="29">
        <f t="shared" si="61"/>
        <v>-2349</v>
      </c>
      <c r="G630" s="29">
        <f t="shared" si="62"/>
        <v>1.9184800003131386E-2</v>
      </c>
      <c r="H630" s="29"/>
      <c r="I630" s="29"/>
      <c r="J630" s="29"/>
      <c r="K630" s="29"/>
      <c r="L630" s="29"/>
      <c r="N630" s="29"/>
      <c r="O630" s="29"/>
      <c r="P630" s="29">
        <f t="shared" si="65"/>
        <v>1.9184800003131386E-2</v>
      </c>
      <c r="Q630" s="29">
        <f t="shared" ca="1" si="66"/>
        <v>8.4521720578678933E-2</v>
      </c>
      <c r="R630" s="29"/>
      <c r="S630" s="83">
        <f t="shared" si="63"/>
        <v>25202.103999999999</v>
      </c>
    </row>
    <row r="631" spans="1:34" x14ac:dyDescent="0.2">
      <c r="A631" s="26" t="s">
        <v>419</v>
      </c>
      <c r="B631" s="27" t="s">
        <v>52</v>
      </c>
      <c r="C631" s="26">
        <v>40230.319000000003</v>
      </c>
      <c r="D631" s="2"/>
      <c r="E631" s="29">
        <f t="shared" si="60"/>
        <v>-2338.9806154218545</v>
      </c>
      <c r="F631" s="29">
        <f t="shared" si="61"/>
        <v>-2339</v>
      </c>
      <c r="G631" s="29">
        <f t="shared" si="62"/>
        <v>1.8832800007658079E-2</v>
      </c>
      <c r="H631" s="29"/>
      <c r="I631" s="29"/>
      <c r="J631" s="29"/>
      <c r="K631" s="29"/>
      <c r="L631" s="29"/>
      <c r="N631" s="29"/>
      <c r="O631" s="29"/>
      <c r="P631" s="29">
        <f t="shared" si="65"/>
        <v>1.8832800007658079E-2</v>
      </c>
      <c r="Q631" s="29">
        <f t="shared" ca="1" si="66"/>
        <v>8.4423917444939961E-2</v>
      </c>
      <c r="R631" s="29"/>
      <c r="S631" s="83">
        <f t="shared" si="63"/>
        <v>25211.819000000003</v>
      </c>
    </row>
    <row r="632" spans="1:34" x14ac:dyDescent="0.2">
      <c r="A632" s="26" t="s">
        <v>419</v>
      </c>
      <c r="B632" s="27" t="s">
        <v>52</v>
      </c>
      <c r="C632" s="26">
        <v>40233.233999999997</v>
      </c>
      <c r="D632" s="2"/>
      <c r="E632" s="29">
        <f t="shared" si="60"/>
        <v>-2335.9802094664205</v>
      </c>
      <c r="F632" s="29">
        <f t="shared" si="61"/>
        <v>-2336</v>
      </c>
      <c r="G632" s="29">
        <f t="shared" si="62"/>
        <v>1.9227199998567812E-2</v>
      </c>
      <c r="H632" s="29"/>
      <c r="I632" s="29"/>
      <c r="J632" s="29"/>
      <c r="K632" s="29"/>
      <c r="L632" s="29"/>
      <c r="N632" s="29"/>
      <c r="O632" s="29"/>
      <c r="P632" s="29">
        <f t="shared" si="65"/>
        <v>1.9227199998567812E-2</v>
      </c>
      <c r="Q632" s="29">
        <f t="shared" ca="1" si="66"/>
        <v>8.4394576504818269E-2</v>
      </c>
      <c r="R632" s="29"/>
      <c r="S632" s="83">
        <f t="shared" si="63"/>
        <v>25214.733999999997</v>
      </c>
    </row>
    <row r="633" spans="1:34" x14ac:dyDescent="0.2">
      <c r="A633" s="26" t="s">
        <v>147</v>
      </c>
      <c r="B633" s="27" t="s">
        <v>52</v>
      </c>
      <c r="C633" s="26">
        <v>40263.353000000003</v>
      </c>
      <c r="D633" s="2"/>
      <c r="E633" s="29">
        <f t="shared" si="60"/>
        <v>-2304.9787593902875</v>
      </c>
      <c r="F633" s="29">
        <f t="shared" si="61"/>
        <v>-2305</v>
      </c>
      <c r="G633" s="29">
        <f t="shared" si="62"/>
        <v>2.0636000008380506E-2</v>
      </c>
      <c r="H633" s="29"/>
      <c r="I633" s="29"/>
      <c r="J633" s="29"/>
      <c r="K633" s="29"/>
      <c r="L633" s="29"/>
      <c r="N633" s="29"/>
      <c r="O633" s="29"/>
      <c r="P633" s="29">
        <f t="shared" si="65"/>
        <v>2.0636000008380506E-2</v>
      </c>
      <c r="Q633" s="29">
        <f t="shared" ca="1" si="66"/>
        <v>8.4091386790227471E-2</v>
      </c>
      <c r="R633" s="29"/>
      <c r="S633" s="83">
        <f t="shared" si="63"/>
        <v>25244.853000000003</v>
      </c>
    </row>
    <row r="634" spans="1:34" x14ac:dyDescent="0.2">
      <c r="A634" s="29" t="s">
        <v>159</v>
      </c>
      <c r="B634" s="29"/>
      <c r="C634" s="28">
        <v>40299.296000000002</v>
      </c>
      <c r="D634" s="28"/>
      <c r="E634" s="1">
        <f t="shared" si="60"/>
        <v>-2267.9826731959847</v>
      </c>
      <c r="F634" s="1">
        <f t="shared" si="61"/>
        <v>-2268</v>
      </c>
      <c r="G634" s="1">
        <f t="shared" si="62"/>
        <v>1.6833600006066263E-2</v>
      </c>
      <c r="K634" s="1">
        <f>G634</f>
        <v>1.6833600006066263E-2</v>
      </c>
      <c r="S634" s="84">
        <f t="shared" si="63"/>
        <v>25280.796000000002</v>
      </c>
      <c r="AD634" s="1">
        <v>17</v>
      </c>
      <c r="AF634" s="1" t="s">
        <v>133</v>
      </c>
      <c r="AH634" s="1" t="s">
        <v>134</v>
      </c>
    </row>
    <row r="635" spans="1:34" x14ac:dyDescent="0.2">
      <c r="A635" s="29" t="s">
        <v>160</v>
      </c>
      <c r="B635" s="29"/>
      <c r="C635" s="28">
        <v>40403.247000000003</v>
      </c>
      <c r="D635" s="28"/>
      <c r="E635" s="1">
        <f t="shared" si="60"/>
        <v>-2160.986035297532</v>
      </c>
      <c r="F635" s="1">
        <f t="shared" si="61"/>
        <v>-2161</v>
      </c>
      <c r="G635" s="1">
        <f t="shared" si="62"/>
        <v>1.3567200003308244E-2</v>
      </c>
      <c r="I635" s="1">
        <f>G635</f>
        <v>1.3567200003308244E-2</v>
      </c>
      <c r="S635" s="84">
        <f t="shared" si="63"/>
        <v>25384.747000000003</v>
      </c>
    </row>
    <row r="636" spans="1:34" x14ac:dyDescent="0.2">
      <c r="A636" s="26" t="s">
        <v>150</v>
      </c>
      <c r="B636" s="27" t="s">
        <v>52</v>
      </c>
      <c r="C636" s="26">
        <v>40451.824000000001</v>
      </c>
      <c r="D636" s="2"/>
      <c r="E636" s="29">
        <f t="shared" si="60"/>
        <v>-2110.9857882658262</v>
      </c>
      <c r="F636" s="29">
        <f t="shared" si="61"/>
        <v>-2111</v>
      </c>
      <c r="G636" s="29">
        <f t="shared" si="62"/>
        <v>1.3807200004521292E-2</v>
      </c>
      <c r="H636" s="29"/>
      <c r="I636" s="29"/>
      <c r="J636" s="29"/>
      <c r="K636" s="29"/>
      <c r="L636" s="29"/>
      <c r="N636" s="29"/>
      <c r="O636" s="29"/>
      <c r="P636" s="29">
        <f t="shared" ref="P636:P642" si="67">G636</f>
        <v>1.3807200004521292E-2</v>
      </c>
      <c r="Q636" s="29">
        <f t="shared" ref="Q636:Q643" ca="1" si="68">+C$11+C$12*F636</f>
        <v>8.2194005995691488E-2</v>
      </c>
      <c r="R636" s="29"/>
      <c r="S636" s="83">
        <f t="shared" si="63"/>
        <v>25433.324000000001</v>
      </c>
    </row>
    <row r="637" spans="1:34" x14ac:dyDescent="0.2">
      <c r="A637" s="26" t="s">
        <v>150</v>
      </c>
      <c r="B637" s="27" t="s">
        <v>52</v>
      </c>
      <c r="C637" s="26">
        <v>40453.767</v>
      </c>
      <c r="D637" s="2"/>
      <c r="E637" s="29">
        <f t="shared" si="60"/>
        <v>-2108.9858607284614</v>
      </c>
      <c r="F637" s="29">
        <f t="shared" si="61"/>
        <v>-2109</v>
      </c>
      <c r="G637" s="29">
        <f t="shared" si="62"/>
        <v>1.3736799999605864E-2</v>
      </c>
      <c r="H637" s="29"/>
      <c r="I637" s="29"/>
      <c r="J637" s="29"/>
      <c r="K637" s="29"/>
      <c r="L637" s="29"/>
      <c r="N637" s="29"/>
      <c r="O637" s="29"/>
      <c r="P637" s="29">
        <f t="shared" si="67"/>
        <v>1.3736799999605864E-2</v>
      </c>
      <c r="Q637" s="29">
        <f t="shared" ca="1" si="68"/>
        <v>8.2174445368943694E-2</v>
      </c>
      <c r="R637" s="29"/>
      <c r="S637" s="83">
        <f t="shared" si="63"/>
        <v>25435.267</v>
      </c>
    </row>
    <row r="638" spans="1:34" x14ac:dyDescent="0.2">
      <c r="A638" s="26" t="s">
        <v>150</v>
      </c>
      <c r="B638" s="27" t="s">
        <v>52</v>
      </c>
      <c r="C638" s="26">
        <v>40453.769999999997</v>
      </c>
      <c r="D638" s="2"/>
      <c r="E638" s="29">
        <f t="shared" si="60"/>
        <v>-2108.9827728321125</v>
      </c>
      <c r="F638" s="29">
        <f t="shared" si="61"/>
        <v>-2109</v>
      </c>
      <c r="G638" s="29">
        <f t="shared" si="62"/>
        <v>1.6736799996579066E-2</v>
      </c>
      <c r="H638" s="29"/>
      <c r="I638" s="29"/>
      <c r="J638" s="29"/>
      <c r="K638" s="29"/>
      <c r="L638" s="29"/>
      <c r="N638" s="29"/>
      <c r="O638" s="29"/>
      <c r="P638" s="29">
        <f t="shared" si="67"/>
        <v>1.6736799996579066E-2</v>
      </c>
      <c r="Q638" s="29">
        <f t="shared" ca="1" si="68"/>
        <v>8.2174445368943694E-2</v>
      </c>
      <c r="R638" s="29"/>
      <c r="S638" s="83">
        <f t="shared" si="63"/>
        <v>25435.269999999997</v>
      </c>
    </row>
    <row r="639" spans="1:34" x14ac:dyDescent="0.2">
      <c r="A639" s="26" t="s">
        <v>150</v>
      </c>
      <c r="B639" s="27" t="s">
        <v>52</v>
      </c>
      <c r="C639" s="26">
        <v>40454.735000000001</v>
      </c>
      <c r="D639" s="2"/>
      <c r="E639" s="29">
        <f t="shared" si="60"/>
        <v>-2107.989499505522</v>
      </c>
      <c r="F639" s="29">
        <f t="shared" si="61"/>
        <v>-2108</v>
      </c>
      <c r="G639" s="29">
        <f t="shared" si="62"/>
        <v>1.0201600001892075E-2</v>
      </c>
      <c r="H639" s="29"/>
      <c r="I639" s="29"/>
      <c r="J639" s="29"/>
      <c r="K639" s="29"/>
      <c r="L639" s="29"/>
      <c r="N639" s="29"/>
      <c r="O639" s="29"/>
      <c r="P639" s="29">
        <f t="shared" si="67"/>
        <v>1.0201600001892075E-2</v>
      </c>
      <c r="Q639" s="29">
        <f t="shared" ca="1" si="68"/>
        <v>8.2164665055569797E-2</v>
      </c>
      <c r="R639" s="29"/>
      <c r="S639" s="83">
        <f t="shared" si="63"/>
        <v>25436.235000000001</v>
      </c>
    </row>
    <row r="640" spans="1:34" x14ac:dyDescent="0.2">
      <c r="A640" s="26" t="s">
        <v>150</v>
      </c>
      <c r="B640" s="27" t="s">
        <v>52</v>
      </c>
      <c r="C640" s="26">
        <v>40454.737999999998</v>
      </c>
      <c r="D640" s="2"/>
      <c r="E640" s="29">
        <f t="shared" si="60"/>
        <v>-2107.986411609173</v>
      </c>
      <c r="F640" s="29">
        <f t="shared" si="61"/>
        <v>-2108</v>
      </c>
      <c r="G640" s="29">
        <f t="shared" si="62"/>
        <v>1.3201599998865277E-2</v>
      </c>
      <c r="H640" s="29"/>
      <c r="I640" s="29"/>
      <c r="J640" s="29"/>
      <c r="K640" s="29"/>
      <c r="L640" s="29"/>
      <c r="N640" s="29"/>
      <c r="O640" s="29"/>
      <c r="P640" s="29">
        <f t="shared" si="67"/>
        <v>1.3201599998865277E-2</v>
      </c>
      <c r="Q640" s="29">
        <f t="shared" ca="1" si="68"/>
        <v>8.2164665055569797E-2</v>
      </c>
      <c r="R640" s="29"/>
      <c r="S640" s="83">
        <f t="shared" si="63"/>
        <v>25436.237999999998</v>
      </c>
    </row>
    <row r="641" spans="1:34" x14ac:dyDescent="0.2">
      <c r="A641" s="26" t="s">
        <v>150</v>
      </c>
      <c r="B641" s="27" t="s">
        <v>52</v>
      </c>
      <c r="C641" s="26">
        <v>40525.660000000003</v>
      </c>
      <c r="D641" s="2"/>
      <c r="E641" s="29">
        <f t="shared" si="60"/>
        <v>-2034.9864832483622</v>
      </c>
      <c r="F641" s="29">
        <f t="shared" si="61"/>
        <v>-2035</v>
      </c>
      <c r="G641" s="29">
        <f t="shared" si="62"/>
        <v>1.3132000007317401E-2</v>
      </c>
      <c r="H641" s="29"/>
      <c r="I641" s="29"/>
      <c r="J641" s="29"/>
      <c r="K641" s="29"/>
      <c r="L641" s="29"/>
      <c r="N641" s="29"/>
      <c r="O641" s="29"/>
      <c r="P641" s="29">
        <f t="shared" si="67"/>
        <v>1.3132000007317401E-2</v>
      </c>
      <c r="Q641" s="29">
        <f t="shared" ca="1" si="68"/>
        <v>8.1450702179275331E-2</v>
      </c>
      <c r="R641" s="29"/>
      <c r="S641" s="83">
        <f t="shared" si="63"/>
        <v>25507.160000000003</v>
      </c>
    </row>
    <row r="642" spans="1:34" x14ac:dyDescent="0.2">
      <c r="A642" s="26" t="s">
        <v>150</v>
      </c>
      <c r="B642" s="27" t="s">
        <v>52</v>
      </c>
      <c r="C642" s="26">
        <v>40525.661</v>
      </c>
      <c r="D642" s="2"/>
      <c r="E642" s="29">
        <f t="shared" si="60"/>
        <v>-2034.9854539495816</v>
      </c>
      <c r="F642" s="29">
        <f t="shared" si="61"/>
        <v>-2035</v>
      </c>
      <c r="G642" s="29">
        <f t="shared" si="62"/>
        <v>1.4132000003883149E-2</v>
      </c>
      <c r="H642" s="29"/>
      <c r="I642" s="29"/>
      <c r="J642" s="29"/>
      <c r="K642" s="29"/>
      <c r="L642" s="29"/>
      <c r="N642" s="29"/>
      <c r="O642" s="29"/>
      <c r="P642" s="29">
        <f t="shared" si="67"/>
        <v>1.4132000003883149E-2</v>
      </c>
      <c r="Q642" s="29">
        <f t="shared" ca="1" si="68"/>
        <v>8.1450702179275331E-2</v>
      </c>
      <c r="R642" s="29"/>
      <c r="S642" s="83">
        <f t="shared" si="63"/>
        <v>25507.161</v>
      </c>
    </row>
    <row r="643" spans="1:34" x14ac:dyDescent="0.2">
      <c r="A643" s="33" t="s">
        <v>161</v>
      </c>
      <c r="B643" s="32" t="s">
        <v>52</v>
      </c>
      <c r="C643" s="33">
        <v>40535.377999999997</v>
      </c>
      <c r="D643" s="33" t="s">
        <v>42</v>
      </c>
      <c r="E643" s="29">
        <f t="shared" si="60"/>
        <v>-2024.9837576651887</v>
      </c>
      <c r="F643" s="29">
        <f t="shared" si="61"/>
        <v>-2025</v>
      </c>
      <c r="G643" s="29">
        <f t="shared" si="62"/>
        <v>1.5780000001541339E-2</v>
      </c>
      <c r="H643" s="29"/>
      <c r="I643" s="29"/>
      <c r="J643" s="29"/>
      <c r="K643" s="29"/>
      <c r="L643" s="29"/>
      <c r="M643" s="29">
        <f>G643</f>
        <v>1.5780000001541339E-2</v>
      </c>
      <c r="N643" s="29"/>
      <c r="O643" s="29"/>
      <c r="P643" s="29"/>
      <c r="Q643" s="29">
        <f t="shared" ca="1" si="68"/>
        <v>8.1352899045536359E-2</v>
      </c>
      <c r="R643" s="29"/>
      <c r="S643" s="83">
        <f t="shared" si="63"/>
        <v>25516.877999999997</v>
      </c>
    </row>
    <row r="644" spans="1:34" x14ac:dyDescent="0.2">
      <c r="A644" s="29" t="s">
        <v>162</v>
      </c>
      <c r="B644" s="29"/>
      <c r="C644" s="28">
        <v>40536.347999999998</v>
      </c>
      <c r="D644" s="28"/>
      <c r="E644" s="1">
        <f t="shared" si="60"/>
        <v>-2023.9853378446808</v>
      </c>
      <c r="F644" s="1">
        <f t="shared" si="61"/>
        <v>-2024</v>
      </c>
      <c r="G644" s="1">
        <f t="shared" si="62"/>
        <v>1.4244799996959046E-2</v>
      </c>
      <c r="K644" s="1">
        <f>G644</f>
        <v>1.4244799996959046E-2</v>
      </c>
      <c r="S644" s="84">
        <f t="shared" si="63"/>
        <v>25517.847999999998</v>
      </c>
      <c r="AD644" s="1">
        <v>10</v>
      </c>
      <c r="AF644" s="1" t="s">
        <v>145</v>
      </c>
      <c r="AH644" s="1" t="s">
        <v>134</v>
      </c>
    </row>
    <row r="645" spans="1:34" x14ac:dyDescent="0.2">
      <c r="A645" s="33" t="s">
        <v>161</v>
      </c>
      <c r="B645" s="32" t="s">
        <v>52</v>
      </c>
      <c r="C645" s="33">
        <v>40538.291799999999</v>
      </c>
      <c r="D645" s="33" t="s">
        <v>42</v>
      </c>
      <c r="E645" s="29">
        <f t="shared" si="60"/>
        <v>-2021.9845868682869</v>
      </c>
      <c r="F645" s="29">
        <f t="shared" si="61"/>
        <v>-2022</v>
      </c>
      <c r="G645" s="29">
        <f t="shared" si="62"/>
        <v>1.4974400000937749E-2</v>
      </c>
      <c r="H645" s="29"/>
      <c r="I645" s="29"/>
      <c r="J645" s="29"/>
      <c r="K645" s="29"/>
      <c r="L645" s="29"/>
      <c r="M645" s="29">
        <f>G645</f>
        <v>1.4974400000937749E-2</v>
      </c>
      <c r="N645" s="29"/>
      <c r="O645" s="29"/>
      <c r="P645" s="29"/>
      <c r="Q645" s="29">
        <f t="shared" ref="Q645:Q653" ca="1" si="69">+C$11+C$12*F645</f>
        <v>8.1323558105414667E-2</v>
      </c>
      <c r="R645" s="29"/>
      <c r="S645" s="83">
        <f t="shared" si="63"/>
        <v>25519.791799999999</v>
      </c>
    </row>
    <row r="646" spans="1:34" x14ac:dyDescent="0.2">
      <c r="A646" s="26" t="s">
        <v>150</v>
      </c>
      <c r="B646" s="27" t="s">
        <v>52</v>
      </c>
      <c r="C646" s="26">
        <v>40554.807000000001</v>
      </c>
      <c r="D646" s="2"/>
      <c r="E646" s="29">
        <f t="shared" si="60"/>
        <v>-2004.9855115903129</v>
      </c>
      <c r="F646" s="29">
        <f t="shared" si="61"/>
        <v>-2005</v>
      </c>
      <c r="G646" s="29">
        <f t="shared" si="62"/>
        <v>1.407600000675302E-2</v>
      </c>
      <c r="H646" s="29"/>
      <c r="I646" s="29"/>
      <c r="J646" s="29"/>
      <c r="K646" s="29"/>
      <c r="L646" s="29"/>
      <c r="N646" s="29"/>
      <c r="O646" s="29"/>
      <c r="P646" s="29">
        <f t="shared" ref="P646:P653" si="70">G646</f>
        <v>1.407600000675302E-2</v>
      </c>
      <c r="Q646" s="29">
        <f t="shared" ca="1" si="69"/>
        <v>8.1157292778058415E-2</v>
      </c>
      <c r="R646" s="29"/>
      <c r="S646" s="83">
        <f t="shared" si="63"/>
        <v>25536.307000000001</v>
      </c>
    </row>
    <row r="647" spans="1:34" x14ac:dyDescent="0.2">
      <c r="A647" s="26" t="s">
        <v>150</v>
      </c>
      <c r="B647" s="27" t="s">
        <v>52</v>
      </c>
      <c r="C647" s="26">
        <v>40556.749000000003</v>
      </c>
      <c r="D647" s="2"/>
      <c r="E647" s="29">
        <f t="shared" si="60"/>
        <v>-2002.9866133517285</v>
      </c>
      <c r="F647" s="29">
        <f t="shared" si="61"/>
        <v>-2003</v>
      </c>
      <c r="G647" s="29">
        <f t="shared" si="62"/>
        <v>1.3005600005271845E-2</v>
      </c>
      <c r="H647" s="29"/>
      <c r="I647" s="29"/>
      <c r="J647" s="29"/>
      <c r="K647" s="29"/>
      <c r="L647" s="29"/>
      <c r="N647" s="29"/>
      <c r="O647" s="29"/>
      <c r="P647" s="29">
        <f t="shared" si="70"/>
        <v>1.3005600005271845E-2</v>
      </c>
      <c r="Q647" s="29">
        <f t="shared" ca="1" si="69"/>
        <v>8.1137732151310621E-2</v>
      </c>
      <c r="R647" s="29"/>
      <c r="S647" s="83">
        <f t="shared" si="63"/>
        <v>25538.249000000003</v>
      </c>
    </row>
    <row r="648" spans="1:34" x14ac:dyDescent="0.2">
      <c r="A648" s="26" t="s">
        <v>150</v>
      </c>
      <c r="B648" s="27" t="s">
        <v>52</v>
      </c>
      <c r="C648" s="26">
        <v>40557.72</v>
      </c>
      <c r="D648" s="2"/>
      <c r="E648" s="29">
        <f t="shared" si="60"/>
        <v>-2001.9871642324401</v>
      </c>
      <c r="F648" s="29">
        <f t="shared" si="61"/>
        <v>-2002</v>
      </c>
      <c r="G648" s="29">
        <f t="shared" si="62"/>
        <v>1.2470400004531257E-2</v>
      </c>
      <c r="H648" s="29"/>
      <c r="I648" s="29"/>
      <c r="J648" s="29"/>
      <c r="K648" s="29"/>
      <c r="L648" s="29"/>
      <c r="N648" s="29"/>
      <c r="O648" s="29"/>
      <c r="P648" s="29">
        <f t="shared" si="70"/>
        <v>1.2470400004531257E-2</v>
      </c>
      <c r="Q648" s="29">
        <f t="shared" ca="1" si="69"/>
        <v>8.1127951837936724E-2</v>
      </c>
      <c r="R648" s="29"/>
      <c r="S648" s="83">
        <f t="shared" si="63"/>
        <v>25539.22</v>
      </c>
    </row>
    <row r="649" spans="1:34" x14ac:dyDescent="0.2">
      <c r="A649" s="26" t="s">
        <v>150</v>
      </c>
      <c r="B649" s="27" t="s">
        <v>52</v>
      </c>
      <c r="C649" s="26">
        <v>40558.694000000003</v>
      </c>
      <c r="D649" s="2"/>
      <c r="E649" s="29">
        <f t="shared" si="60"/>
        <v>-2000.9846272167952</v>
      </c>
      <c r="F649" s="29">
        <f t="shared" si="61"/>
        <v>-2001</v>
      </c>
      <c r="G649" s="29">
        <f t="shared" si="62"/>
        <v>1.4935200008039828E-2</v>
      </c>
      <c r="H649" s="29"/>
      <c r="I649" s="29"/>
      <c r="J649" s="29"/>
      <c r="K649" s="29"/>
      <c r="L649" s="29"/>
      <c r="N649" s="29"/>
      <c r="O649" s="29"/>
      <c r="P649" s="29">
        <f t="shared" si="70"/>
        <v>1.4935200008039828E-2</v>
      </c>
      <c r="Q649" s="29">
        <f t="shared" ca="1" si="69"/>
        <v>8.1118171524562827E-2</v>
      </c>
      <c r="R649" s="29"/>
      <c r="S649" s="83">
        <f t="shared" si="63"/>
        <v>25540.194000000003</v>
      </c>
    </row>
    <row r="650" spans="1:34" x14ac:dyDescent="0.2">
      <c r="A650" s="26" t="s">
        <v>150</v>
      </c>
      <c r="B650" s="27" t="s">
        <v>52</v>
      </c>
      <c r="C650" s="26">
        <v>40559.667000000001</v>
      </c>
      <c r="D650" s="2"/>
      <c r="E650" s="29">
        <f t="shared" si="60"/>
        <v>-1999.9831194999383</v>
      </c>
      <c r="F650" s="29">
        <f t="shared" si="61"/>
        <v>-2000</v>
      </c>
      <c r="G650" s="29">
        <f t="shared" si="62"/>
        <v>1.6400000000430737E-2</v>
      </c>
      <c r="H650" s="29"/>
      <c r="I650" s="29"/>
      <c r="J650" s="29"/>
      <c r="K650" s="29"/>
      <c r="L650" s="29"/>
      <c r="N650" s="29"/>
      <c r="O650" s="29"/>
      <c r="P650" s="29">
        <f t="shared" si="70"/>
        <v>1.6400000000430737E-2</v>
      </c>
      <c r="Q650" s="29">
        <f t="shared" ca="1" si="69"/>
        <v>8.1108391211188929E-2</v>
      </c>
      <c r="R650" s="29"/>
      <c r="S650" s="83">
        <f t="shared" si="63"/>
        <v>25541.167000000001</v>
      </c>
    </row>
    <row r="651" spans="1:34" x14ac:dyDescent="0.2">
      <c r="A651" s="26" t="s">
        <v>150</v>
      </c>
      <c r="B651" s="27" t="s">
        <v>52</v>
      </c>
      <c r="C651" s="26">
        <v>40561.608999999997</v>
      </c>
      <c r="D651" s="2"/>
      <c r="E651" s="29">
        <f t="shared" si="60"/>
        <v>-1997.9842212613612</v>
      </c>
      <c r="F651" s="29">
        <f t="shared" si="61"/>
        <v>-1998</v>
      </c>
      <c r="G651" s="29">
        <f t="shared" si="62"/>
        <v>1.5329599998949561E-2</v>
      </c>
      <c r="H651" s="29"/>
      <c r="I651" s="29"/>
      <c r="J651" s="29"/>
      <c r="K651" s="29"/>
      <c r="L651" s="29"/>
      <c r="N651" s="29"/>
      <c r="O651" s="29"/>
      <c r="P651" s="29">
        <f t="shared" si="70"/>
        <v>1.5329599998949561E-2</v>
      </c>
      <c r="Q651" s="29">
        <f t="shared" ca="1" si="69"/>
        <v>8.1088830584441135E-2</v>
      </c>
      <c r="R651" s="29"/>
      <c r="S651" s="83">
        <f t="shared" si="63"/>
        <v>25543.108999999997</v>
      </c>
    </row>
    <row r="652" spans="1:34" x14ac:dyDescent="0.2">
      <c r="A652" s="26" t="s">
        <v>150</v>
      </c>
      <c r="B652" s="27" t="s">
        <v>52</v>
      </c>
      <c r="C652" s="26">
        <v>40562.578999999998</v>
      </c>
      <c r="D652" s="2"/>
      <c r="E652" s="29">
        <f t="shared" si="60"/>
        <v>-1996.9858014408533</v>
      </c>
      <c r="F652" s="29">
        <f t="shared" si="61"/>
        <v>-1997</v>
      </c>
      <c r="G652" s="29">
        <f t="shared" si="62"/>
        <v>1.3794400001643226E-2</v>
      </c>
      <c r="H652" s="29"/>
      <c r="I652" s="29"/>
      <c r="J652" s="29"/>
      <c r="K652" s="29"/>
      <c r="L652" s="29"/>
      <c r="N652" s="29"/>
      <c r="O652" s="29"/>
      <c r="P652" s="29">
        <f t="shared" si="70"/>
        <v>1.3794400001643226E-2</v>
      </c>
      <c r="Q652" s="29">
        <f t="shared" ca="1" si="69"/>
        <v>8.1079050271067238E-2</v>
      </c>
      <c r="R652" s="29"/>
      <c r="S652" s="83">
        <f t="shared" si="63"/>
        <v>25544.078999999998</v>
      </c>
    </row>
    <row r="653" spans="1:34" x14ac:dyDescent="0.2">
      <c r="A653" s="26" t="s">
        <v>163</v>
      </c>
      <c r="B653" s="27" t="s">
        <v>52</v>
      </c>
      <c r="C653" s="26">
        <v>40597.550000000003</v>
      </c>
      <c r="D653" s="2"/>
      <c r="E653" s="29">
        <f t="shared" si="60"/>
        <v>-1960.9901936646195</v>
      </c>
      <c r="F653" s="29">
        <f t="shared" si="61"/>
        <v>-1961</v>
      </c>
      <c r="G653" s="29">
        <f t="shared" si="62"/>
        <v>9.5272000035038218E-3</v>
      </c>
      <c r="H653" s="29"/>
      <c r="I653" s="29"/>
      <c r="J653" s="29"/>
      <c r="K653" s="29"/>
      <c r="L653" s="29"/>
      <c r="N653" s="29"/>
      <c r="O653" s="29"/>
      <c r="P653" s="29">
        <f t="shared" si="70"/>
        <v>9.5272000035038218E-3</v>
      </c>
      <c r="Q653" s="29">
        <f t="shared" ca="1" si="69"/>
        <v>8.0726958989606967E-2</v>
      </c>
      <c r="R653" s="29"/>
      <c r="S653" s="83">
        <f t="shared" si="63"/>
        <v>25579.050000000003</v>
      </c>
    </row>
    <row r="654" spans="1:34" x14ac:dyDescent="0.2">
      <c r="A654" s="29" t="s">
        <v>164</v>
      </c>
      <c r="B654" s="29"/>
      <c r="C654" s="28">
        <v>40604.36</v>
      </c>
      <c r="D654" s="28"/>
      <c r="E654" s="1">
        <f t="shared" si="60"/>
        <v>-1953.980668945394</v>
      </c>
      <c r="F654" s="1">
        <f t="shared" si="61"/>
        <v>-1954</v>
      </c>
      <c r="G654" s="1">
        <f t="shared" si="62"/>
        <v>1.8780800004606135E-2</v>
      </c>
      <c r="K654" s="1">
        <f>G654</f>
        <v>1.8780800004606135E-2</v>
      </c>
      <c r="S654" s="84">
        <f t="shared" si="63"/>
        <v>25585.86</v>
      </c>
      <c r="AD654" s="1">
        <v>10</v>
      </c>
      <c r="AF654" s="1" t="s">
        <v>145</v>
      </c>
      <c r="AH654" s="1" t="s">
        <v>134</v>
      </c>
    </row>
    <row r="655" spans="1:34" x14ac:dyDescent="0.2">
      <c r="A655" s="29" t="s">
        <v>165</v>
      </c>
      <c r="B655" s="29"/>
      <c r="C655" s="28">
        <v>40674.303999999996</v>
      </c>
      <c r="D655" s="28"/>
      <c r="E655" s="1">
        <f t="shared" si="60"/>
        <v>-1881.9873947953724</v>
      </c>
      <c r="F655" s="1">
        <f t="shared" si="61"/>
        <v>-1882</v>
      </c>
      <c r="G655" s="1">
        <f t="shared" si="62"/>
        <v>1.2246400001458824E-2</v>
      </c>
      <c r="K655" s="1">
        <f>G655</f>
        <v>1.2246400001458824E-2</v>
      </c>
      <c r="S655" s="84">
        <f t="shared" si="63"/>
        <v>25655.803999999996</v>
      </c>
      <c r="AD655" s="1">
        <v>14</v>
      </c>
      <c r="AF655" s="1" t="s">
        <v>133</v>
      </c>
      <c r="AH655" s="1" t="s">
        <v>134</v>
      </c>
    </row>
    <row r="656" spans="1:34" x14ac:dyDescent="0.2">
      <c r="A656" s="29" t="s">
        <v>160</v>
      </c>
      <c r="B656" s="29"/>
      <c r="C656" s="28">
        <v>40768.542300000001</v>
      </c>
      <c r="D656" s="28"/>
      <c r="E656" s="1">
        <f t="shared" si="60"/>
        <v>-1784.9880271965408</v>
      </c>
      <c r="F656" s="1">
        <f t="shared" si="61"/>
        <v>-1785</v>
      </c>
      <c r="G656" s="1">
        <f t="shared" si="62"/>
        <v>1.1632000001554843E-2</v>
      </c>
      <c r="I656" s="1">
        <f>G656</f>
        <v>1.1632000001554843E-2</v>
      </c>
      <c r="S656" s="84">
        <f t="shared" si="63"/>
        <v>25750.042300000001</v>
      </c>
    </row>
    <row r="657" spans="1:34" x14ac:dyDescent="0.2">
      <c r="A657" s="29" t="s">
        <v>166</v>
      </c>
      <c r="B657" s="29"/>
      <c r="C657" s="28">
        <v>40800.601000000002</v>
      </c>
      <c r="D657" s="28"/>
      <c r="E657" s="1">
        <f t="shared" si="60"/>
        <v>-1751.9900462690341</v>
      </c>
      <c r="F657" s="1">
        <f t="shared" si="61"/>
        <v>-1752</v>
      </c>
      <c r="G657" s="1">
        <f t="shared" si="62"/>
        <v>9.6704000025056303E-3</v>
      </c>
      <c r="K657" s="1">
        <f>G657</f>
        <v>9.6704000025056303E-3</v>
      </c>
      <c r="S657" s="84">
        <f t="shared" si="63"/>
        <v>25782.101000000002</v>
      </c>
      <c r="AD657" s="1">
        <v>7</v>
      </c>
      <c r="AF657" s="1" t="s">
        <v>145</v>
      </c>
      <c r="AH657" s="1" t="s">
        <v>134</v>
      </c>
    </row>
    <row r="658" spans="1:34" x14ac:dyDescent="0.2">
      <c r="A658" s="29" t="s">
        <v>166</v>
      </c>
      <c r="B658" s="29"/>
      <c r="C658" s="28">
        <v>40801.572999999997</v>
      </c>
      <c r="D658" s="28"/>
      <c r="E658" s="1">
        <f t="shared" si="60"/>
        <v>-1750.9895678509652</v>
      </c>
      <c r="F658" s="1">
        <f t="shared" si="61"/>
        <v>-1751</v>
      </c>
      <c r="G658" s="1">
        <f t="shared" si="62"/>
        <v>1.0135199998330791E-2</v>
      </c>
      <c r="K658" s="1">
        <f>G658</f>
        <v>1.0135199998330791E-2</v>
      </c>
      <c r="S658" s="84">
        <f t="shared" si="63"/>
        <v>25783.072999999997</v>
      </c>
      <c r="AD658" s="1">
        <v>11</v>
      </c>
      <c r="AF658" s="1" t="s">
        <v>145</v>
      </c>
      <c r="AH658" s="1" t="s">
        <v>134</v>
      </c>
    </row>
    <row r="659" spans="1:34" x14ac:dyDescent="0.2">
      <c r="A659" s="29" t="s">
        <v>166</v>
      </c>
      <c r="B659" s="29"/>
      <c r="C659" s="28">
        <v>40801.580999999998</v>
      </c>
      <c r="D659" s="28"/>
      <c r="E659" s="1">
        <f t="shared" si="60"/>
        <v>-1750.9813334606913</v>
      </c>
      <c r="F659" s="1">
        <f t="shared" si="61"/>
        <v>-1751</v>
      </c>
      <c r="G659" s="1">
        <f t="shared" si="62"/>
        <v>1.8135199999960605E-2</v>
      </c>
      <c r="K659" s="1">
        <f>G659</f>
        <v>1.8135199999960605E-2</v>
      </c>
      <c r="S659" s="84">
        <f t="shared" si="63"/>
        <v>25783.080999999998</v>
      </c>
      <c r="AD659" s="1">
        <v>10</v>
      </c>
      <c r="AF659" s="1" t="s">
        <v>158</v>
      </c>
      <c r="AH659" s="1" t="s">
        <v>134</v>
      </c>
    </row>
    <row r="660" spans="1:34" x14ac:dyDescent="0.2">
      <c r="A660" s="29" t="s">
        <v>166</v>
      </c>
      <c r="B660" s="29"/>
      <c r="C660" s="28">
        <v>40803.521999999997</v>
      </c>
      <c r="D660" s="28"/>
      <c r="E660" s="1">
        <f t="shared" si="60"/>
        <v>-1748.9834645208948</v>
      </c>
      <c r="F660" s="1">
        <f t="shared" si="61"/>
        <v>-1749</v>
      </c>
      <c r="G660" s="1">
        <f t="shared" si="62"/>
        <v>1.6064800001913682E-2</v>
      </c>
      <c r="K660" s="1">
        <f>G660</f>
        <v>1.6064800001913682E-2</v>
      </c>
      <c r="S660" s="84">
        <f t="shared" si="63"/>
        <v>25785.021999999997</v>
      </c>
      <c r="AD660" s="1">
        <v>7</v>
      </c>
      <c r="AF660" s="1" t="s">
        <v>158</v>
      </c>
      <c r="AH660" s="1" t="s">
        <v>134</v>
      </c>
    </row>
    <row r="661" spans="1:34" x14ac:dyDescent="0.2">
      <c r="A661" s="26" t="s">
        <v>167</v>
      </c>
      <c r="B661" s="27" t="s">
        <v>52</v>
      </c>
      <c r="C661" s="26">
        <v>40804.491000000002</v>
      </c>
      <c r="D661" s="2"/>
      <c r="E661" s="29">
        <f t="shared" ref="E661:E724" si="71">(C661-C$7)/C$8</f>
        <v>-1747.9860739991673</v>
      </c>
      <c r="F661" s="29">
        <f t="shared" ref="F661:F724" si="72">ROUND(2*E661,0)/2</f>
        <v>-1748</v>
      </c>
      <c r="G661" s="29">
        <f t="shared" ref="G661:G724" si="73">C661-(C$7+C$8*F661)</f>
        <v>1.352960000076564E-2</v>
      </c>
      <c r="H661" s="29"/>
      <c r="I661" s="29"/>
      <c r="J661" s="29"/>
      <c r="K661" s="29"/>
      <c r="L661" s="29"/>
      <c r="N661" s="29"/>
      <c r="O661" s="29"/>
      <c r="P661" s="29">
        <f>G661</f>
        <v>1.352960000076564E-2</v>
      </c>
      <c r="Q661" s="29">
        <f ca="1">+C$11+C$12*F661</f>
        <v>7.8643752240966938E-2</v>
      </c>
      <c r="R661" s="29"/>
      <c r="S661" s="83">
        <f t="shared" ref="S661:S724" si="74">+C661-15018.5</f>
        <v>25785.991000000002</v>
      </c>
    </row>
    <row r="662" spans="1:34" x14ac:dyDescent="0.2">
      <c r="A662" s="29" t="s">
        <v>166</v>
      </c>
      <c r="B662" s="29"/>
      <c r="C662" s="28">
        <v>40804.491999999998</v>
      </c>
      <c r="D662" s="28"/>
      <c r="E662" s="1">
        <f t="shared" si="71"/>
        <v>-1747.9850447003869</v>
      </c>
      <c r="F662" s="1">
        <f t="shared" si="72"/>
        <v>-1748</v>
      </c>
      <c r="G662" s="1">
        <f t="shared" si="73"/>
        <v>1.4529599997331388E-2</v>
      </c>
      <c r="K662" s="1">
        <f>G662</f>
        <v>1.4529599997331388E-2</v>
      </c>
      <c r="S662" s="84">
        <f t="shared" si="74"/>
        <v>25785.991999999998</v>
      </c>
      <c r="AD662" s="1">
        <v>10</v>
      </c>
      <c r="AF662" s="1" t="s">
        <v>145</v>
      </c>
      <c r="AH662" s="1" t="s">
        <v>134</v>
      </c>
    </row>
    <row r="663" spans="1:34" x14ac:dyDescent="0.2">
      <c r="A663" s="26" t="s">
        <v>163</v>
      </c>
      <c r="B663" s="27" t="s">
        <v>52</v>
      </c>
      <c r="C663" s="26">
        <v>40830.722999999998</v>
      </c>
      <c r="D663" s="2"/>
      <c r="E663" s="29">
        <f t="shared" si="71"/>
        <v>-1720.9855082965594</v>
      </c>
      <c r="F663" s="29">
        <f t="shared" si="72"/>
        <v>-1721</v>
      </c>
      <c r="G663" s="29">
        <f t="shared" si="73"/>
        <v>1.4079200002015568E-2</v>
      </c>
      <c r="H663" s="29"/>
      <c r="I663" s="29"/>
      <c r="J663" s="29"/>
      <c r="K663" s="29"/>
      <c r="L663" s="29"/>
      <c r="N663" s="29"/>
      <c r="O663" s="29"/>
      <c r="P663" s="29">
        <f>G663</f>
        <v>1.4079200002015568E-2</v>
      </c>
      <c r="Q663" s="29">
        <f ca="1">+C$11+C$12*F663</f>
        <v>7.8379683779871728E-2</v>
      </c>
      <c r="R663" s="29"/>
      <c r="S663" s="83">
        <f t="shared" si="74"/>
        <v>25812.222999999998</v>
      </c>
    </row>
    <row r="664" spans="1:34" x14ac:dyDescent="0.2">
      <c r="A664" s="29" t="s">
        <v>168</v>
      </c>
      <c r="B664" s="29"/>
      <c r="C664" s="28">
        <v>40837.521000000001</v>
      </c>
      <c r="D664" s="28"/>
      <c r="E664" s="1">
        <f t="shared" si="71"/>
        <v>-1713.9883351627373</v>
      </c>
      <c r="F664" s="1">
        <f t="shared" si="72"/>
        <v>-1714</v>
      </c>
      <c r="G664" s="1">
        <f t="shared" si="73"/>
        <v>1.133280000067316E-2</v>
      </c>
      <c r="K664" s="1">
        <f>G664</f>
        <v>1.133280000067316E-2</v>
      </c>
      <c r="S664" s="84">
        <f t="shared" si="74"/>
        <v>25819.021000000001</v>
      </c>
      <c r="AD664" s="1">
        <v>7</v>
      </c>
      <c r="AF664" s="1" t="s">
        <v>145</v>
      </c>
      <c r="AH664" s="1" t="s">
        <v>134</v>
      </c>
    </row>
    <row r="665" spans="1:34" x14ac:dyDescent="0.2">
      <c r="A665" s="29" t="s">
        <v>168</v>
      </c>
      <c r="B665" s="29"/>
      <c r="C665" s="28">
        <v>40839.463000000003</v>
      </c>
      <c r="D665" s="28"/>
      <c r="E665" s="1">
        <f t="shared" si="71"/>
        <v>-1711.9894369241529</v>
      </c>
      <c r="F665" s="1">
        <f t="shared" si="72"/>
        <v>-1712</v>
      </c>
      <c r="G665" s="1">
        <f t="shared" si="73"/>
        <v>1.0262400006467942E-2</v>
      </c>
      <c r="K665" s="1">
        <f>G665</f>
        <v>1.0262400006467942E-2</v>
      </c>
      <c r="S665" s="84">
        <f t="shared" si="74"/>
        <v>25820.963000000003</v>
      </c>
      <c r="AD665" s="1">
        <v>8</v>
      </c>
      <c r="AF665" s="1" t="s">
        <v>158</v>
      </c>
      <c r="AH665" s="1" t="s">
        <v>134</v>
      </c>
    </row>
    <row r="666" spans="1:34" x14ac:dyDescent="0.2">
      <c r="A666" s="29" t="s">
        <v>168</v>
      </c>
      <c r="B666" s="29"/>
      <c r="C666" s="28">
        <v>40840.438000000002</v>
      </c>
      <c r="D666" s="28"/>
      <c r="E666" s="1">
        <f t="shared" si="71"/>
        <v>-1710.9858706097275</v>
      </c>
      <c r="F666" s="1">
        <f t="shared" si="72"/>
        <v>-1711</v>
      </c>
      <c r="G666" s="1">
        <f t="shared" si="73"/>
        <v>1.3727200006542262E-2</v>
      </c>
      <c r="K666" s="1">
        <f>G666</f>
        <v>1.3727200006542262E-2</v>
      </c>
      <c r="S666" s="84">
        <f t="shared" si="74"/>
        <v>25821.938000000002</v>
      </c>
      <c r="AD666" s="1">
        <v>9</v>
      </c>
      <c r="AF666" s="1" t="s">
        <v>145</v>
      </c>
      <c r="AH666" s="1" t="s">
        <v>134</v>
      </c>
    </row>
    <row r="667" spans="1:34" x14ac:dyDescent="0.2">
      <c r="A667" s="26" t="s">
        <v>163</v>
      </c>
      <c r="B667" s="27" t="s">
        <v>52</v>
      </c>
      <c r="C667" s="26">
        <v>40866.665000000001</v>
      </c>
      <c r="D667" s="2"/>
      <c r="E667" s="29">
        <f t="shared" si="71"/>
        <v>-1683.990451401037</v>
      </c>
      <c r="F667" s="29">
        <f t="shared" si="72"/>
        <v>-1684</v>
      </c>
      <c r="G667" s="29">
        <f t="shared" si="73"/>
        <v>9.2768000031355768E-3</v>
      </c>
      <c r="H667" s="29"/>
      <c r="I667" s="29"/>
      <c r="J667" s="29"/>
      <c r="K667" s="29"/>
      <c r="L667" s="29"/>
      <c r="N667" s="29"/>
      <c r="O667" s="29"/>
      <c r="P667" s="29">
        <f>G667</f>
        <v>9.2768000031355768E-3</v>
      </c>
      <c r="Q667" s="29">
        <f ca="1">+C$11+C$12*F667</f>
        <v>7.8017812185037547E-2</v>
      </c>
      <c r="R667" s="29"/>
      <c r="S667" s="83">
        <f t="shared" si="74"/>
        <v>25848.165000000001</v>
      </c>
    </row>
    <row r="668" spans="1:34" x14ac:dyDescent="0.2">
      <c r="A668" s="26" t="s">
        <v>163</v>
      </c>
      <c r="B668" s="27" t="s">
        <v>52</v>
      </c>
      <c r="C668" s="26">
        <v>40866.667000000001</v>
      </c>
      <c r="D668" s="2"/>
      <c r="E668" s="29">
        <f t="shared" si="71"/>
        <v>-1683.9883928034685</v>
      </c>
      <c r="F668" s="29">
        <f t="shared" si="72"/>
        <v>-1684</v>
      </c>
      <c r="G668" s="29">
        <f t="shared" si="73"/>
        <v>1.127680000354303E-2</v>
      </c>
      <c r="H668" s="29"/>
      <c r="I668" s="29"/>
      <c r="J668" s="29"/>
      <c r="K668" s="29"/>
      <c r="L668" s="29"/>
      <c r="N668" s="29"/>
      <c r="O668" s="29"/>
      <c r="P668" s="29">
        <f>G668</f>
        <v>1.127680000354303E-2</v>
      </c>
      <c r="Q668" s="29">
        <f ca="1">+C$11+C$12*F668</f>
        <v>7.8017812185037547E-2</v>
      </c>
      <c r="R668" s="29"/>
      <c r="S668" s="83">
        <f t="shared" si="74"/>
        <v>25848.167000000001</v>
      </c>
    </row>
    <row r="669" spans="1:34" x14ac:dyDescent="0.2">
      <c r="A669" s="26" t="s">
        <v>167</v>
      </c>
      <c r="B669" s="27" t="s">
        <v>52</v>
      </c>
      <c r="C669" s="26">
        <v>40871.521999999997</v>
      </c>
      <c r="D669" s="2"/>
      <c r="E669" s="29">
        <f t="shared" si="71"/>
        <v>-1678.9911472070189</v>
      </c>
      <c r="F669" s="29">
        <f t="shared" si="72"/>
        <v>-1679</v>
      </c>
      <c r="G669" s="29">
        <f t="shared" si="73"/>
        <v>8.6007999998400919E-3</v>
      </c>
      <c r="H669" s="29"/>
      <c r="I669" s="29"/>
      <c r="J669" s="29"/>
      <c r="K669" s="29"/>
      <c r="L669" s="29"/>
      <c r="N669" s="29"/>
      <c r="O669" s="29"/>
      <c r="P669" s="29">
        <f>G669</f>
        <v>8.6007999998400919E-3</v>
      </c>
      <c r="Q669" s="29">
        <f ca="1">+C$11+C$12*F669</f>
        <v>7.7968910618168061E-2</v>
      </c>
      <c r="R669" s="29"/>
      <c r="S669" s="83">
        <f t="shared" si="74"/>
        <v>25853.021999999997</v>
      </c>
    </row>
    <row r="670" spans="1:34" x14ac:dyDescent="0.2">
      <c r="A670" s="26" t="s">
        <v>167</v>
      </c>
      <c r="B670" s="27" t="s">
        <v>52</v>
      </c>
      <c r="C670" s="26">
        <v>40871.527999999998</v>
      </c>
      <c r="D670" s="2"/>
      <c r="E670" s="29">
        <f t="shared" si="71"/>
        <v>-1678.9849714143133</v>
      </c>
      <c r="F670" s="29">
        <f t="shared" si="72"/>
        <v>-1679</v>
      </c>
      <c r="G670" s="29">
        <f t="shared" si="73"/>
        <v>1.4600800001062453E-2</v>
      </c>
      <c r="H670" s="29"/>
      <c r="I670" s="29"/>
      <c r="J670" s="29"/>
      <c r="K670" s="29"/>
      <c r="L670" s="29"/>
      <c r="N670" s="29"/>
      <c r="O670" s="29"/>
      <c r="P670" s="29">
        <f>G670</f>
        <v>1.4600800001062453E-2</v>
      </c>
      <c r="Q670" s="29">
        <f ca="1">+C$11+C$12*F670</f>
        <v>7.7968910618168061E-2</v>
      </c>
      <c r="R670" s="29"/>
      <c r="S670" s="83">
        <f t="shared" si="74"/>
        <v>25853.027999999998</v>
      </c>
    </row>
    <row r="671" spans="1:34" x14ac:dyDescent="0.2">
      <c r="A671" s="29" t="s">
        <v>169</v>
      </c>
      <c r="B671" s="29"/>
      <c r="C671" s="28">
        <v>40876.381999999998</v>
      </c>
      <c r="D671" s="28"/>
      <c r="E671" s="1">
        <f t="shared" si="71"/>
        <v>-1673.9887551166441</v>
      </c>
      <c r="F671" s="1">
        <f t="shared" si="72"/>
        <v>-1674</v>
      </c>
      <c r="G671" s="1">
        <f t="shared" si="73"/>
        <v>1.0924800000793766E-2</v>
      </c>
      <c r="K671" s="1">
        <f>G671</f>
        <v>1.0924800000793766E-2</v>
      </c>
      <c r="S671" s="84">
        <f t="shared" si="74"/>
        <v>25857.881999999998</v>
      </c>
      <c r="AD671" s="1">
        <v>14</v>
      </c>
      <c r="AF671" s="1" t="s">
        <v>133</v>
      </c>
      <c r="AH671" s="1" t="s">
        <v>134</v>
      </c>
    </row>
    <row r="672" spans="1:34" x14ac:dyDescent="0.2">
      <c r="A672" s="26" t="s">
        <v>163</v>
      </c>
      <c r="B672" s="27" t="s">
        <v>52</v>
      </c>
      <c r="C672" s="26">
        <v>40898.728999999999</v>
      </c>
      <c r="D672" s="2"/>
      <c r="E672" s="29">
        <f t="shared" si="71"/>
        <v>-1650.9870151899779</v>
      </c>
      <c r="F672" s="29">
        <f t="shared" si="72"/>
        <v>-1651</v>
      </c>
      <c r="G672" s="29">
        <f t="shared" si="73"/>
        <v>1.2615200001164339E-2</v>
      </c>
      <c r="H672" s="29"/>
      <c r="I672" s="29"/>
      <c r="J672" s="29"/>
      <c r="K672" s="29"/>
      <c r="L672" s="29"/>
      <c r="N672" s="29"/>
      <c r="O672" s="29"/>
      <c r="P672" s="29">
        <f>G672</f>
        <v>1.2615200001164339E-2</v>
      </c>
      <c r="Q672" s="29">
        <f ca="1">+C$11+C$12*F672</f>
        <v>7.7695061843698954E-2</v>
      </c>
      <c r="R672" s="29"/>
      <c r="S672" s="83">
        <f t="shared" si="74"/>
        <v>25880.228999999999</v>
      </c>
    </row>
    <row r="673" spans="1:34" x14ac:dyDescent="0.2">
      <c r="A673" s="29" t="s">
        <v>169</v>
      </c>
      <c r="B673" s="29"/>
      <c r="C673" s="28">
        <v>40911.364000000001</v>
      </c>
      <c r="D673" s="28"/>
      <c r="E673" s="1">
        <f t="shared" si="71"/>
        <v>-1637.9818250537874</v>
      </c>
      <c r="F673" s="1">
        <f t="shared" si="72"/>
        <v>-1638</v>
      </c>
      <c r="G673" s="1">
        <f t="shared" si="73"/>
        <v>1.7657600001257379E-2</v>
      </c>
      <c r="K673" s="1">
        <f>G673</f>
        <v>1.7657600001257379E-2</v>
      </c>
      <c r="S673" s="84">
        <f t="shared" si="74"/>
        <v>25892.864000000001</v>
      </c>
      <c r="AD673" s="1">
        <v>13</v>
      </c>
      <c r="AF673" s="1" t="s">
        <v>170</v>
      </c>
      <c r="AH673" s="1" t="s">
        <v>134</v>
      </c>
    </row>
    <row r="674" spans="1:34" x14ac:dyDescent="0.2">
      <c r="A674" s="29" t="s">
        <v>169</v>
      </c>
      <c r="B674" s="29"/>
      <c r="C674" s="28">
        <v>40914.269999999997</v>
      </c>
      <c r="D674" s="28"/>
      <c r="E674" s="1">
        <f t="shared" si="71"/>
        <v>-1634.9906827874079</v>
      </c>
      <c r="F674" s="1">
        <f t="shared" si="72"/>
        <v>-1635</v>
      </c>
      <c r="G674" s="1">
        <f t="shared" si="73"/>
        <v>9.0520000012475066E-3</v>
      </c>
      <c r="K674" s="1">
        <f>G674</f>
        <v>9.0520000012475066E-3</v>
      </c>
      <c r="S674" s="84">
        <f t="shared" si="74"/>
        <v>25895.769999999997</v>
      </c>
      <c r="AD674" s="1">
        <v>10</v>
      </c>
      <c r="AF674" s="1" t="s">
        <v>145</v>
      </c>
      <c r="AH674" s="1" t="s">
        <v>134</v>
      </c>
    </row>
    <row r="675" spans="1:34" x14ac:dyDescent="0.2">
      <c r="A675" s="26" t="s">
        <v>171</v>
      </c>
      <c r="B675" s="27" t="s">
        <v>52</v>
      </c>
      <c r="C675" s="26">
        <v>40969.652000000002</v>
      </c>
      <c r="D675" s="2"/>
      <c r="E675" s="29">
        <f t="shared" si="71"/>
        <v>-1577.9860575303867</v>
      </c>
      <c r="F675" s="29">
        <f t="shared" si="72"/>
        <v>-1578</v>
      </c>
      <c r="G675" s="29">
        <f t="shared" si="73"/>
        <v>1.3545600006182212E-2</v>
      </c>
      <c r="H675" s="29"/>
      <c r="I675" s="29"/>
      <c r="J675" s="29"/>
      <c r="K675" s="29"/>
      <c r="L675" s="29"/>
      <c r="N675" s="29"/>
      <c r="O675" s="29"/>
      <c r="P675" s="29">
        <f>G675</f>
        <v>1.3545600006182212E-2</v>
      </c>
      <c r="Q675" s="29">
        <f ca="1">+C$11+C$12*F675</f>
        <v>7.6981098967404474E-2</v>
      </c>
      <c r="R675" s="29"/>
      <c r="S675" s="83">
        <f t="shared" si="74"/>
        <v>25951.152000000002</v>
      </c>
    </row>
    <row r="676" spans="1:34" x14ac:dyDescent="0.2">
      <c r="A676" s="26" t="s">
        <v>171</v>
      </c>
      <c r="B676" s="27" t="s">
        <v>52</v>
      </c>
      <c r="C676" s="26">
        <v>40970.622000000003</v>
      </c>
      <c r="D676" s="2"/>
      <c r="E676" s="29">
        <f t="shared" si="71"/>
        <v>-1576.9876377098788</v>
      </c>
      <c r="F676" s="29">
        <f t="shared" si="72"/>
        <v>-1577</v>
      </c>
      <c r="G676" s="29">
        <f t="shared" si="73"/>
        <v>1.2010400008875877E-2</v>
      </c>
      <c r="H676" s="29"/>
      <c r="I676" s="29"/>
      <c r="J676" s="29"/>
      <c r="K676" s="29"/>
      <c r="L676" s="29"/>
      <c r="N676" s="29"/>
      <c r="O676" s="29"/>
      <c r="P676" s="29">
        <f>G676</f>
        <v>1.2010400008875877E-2</v>
      </c>
      <c r="Q676" s="29">
        <f ca="1">+C$11+C$12*F676</f>
        <v>7.6971318654030577E-2</v>
      </c>
      <c r="R676" s="29"/>
      <c r="S676" s="83">
        <f t="shared" si="74"/>
        <v>25952.122000000003</v>
      </c>
    </row>
    <row r="677" spans="1:34" x14ac:dyDescent="0.2">
      <c r="A677" s="29" t="s">
        <v>172</v>
      </c>
      <c r="B677" s="29"/>
      <c r="C677" s="28">
        <v>40974.504000000001</v>
      </c>
      <c r="D677" s="28"/>
      <c r="E677" s="1">
        <f t="shared" si="71"/>
        <v>-1572.991899830286</v>
      </c>
      <c r="F677" s="1">
        <f t="shared" si="72"/>
        <v>-1573</v>
      </c>
      <c r="G677" s="1">
        <f t="shared" si="73"/>
        <v>7.8696000055060722E-3</v>
      </c>
      <c r="K677" s="1">
        <f>G677</f>
        <v>7.8696000055060722E-3</v>
      </c>
      <c r="S677" s="84">
        <f t="shared" si="74"/>
        <v>25956.004000000001</v>
      </c>
      <c r="AD677" s="1">
        <v>10</v>
      </c>
      <c r="AF677" s="1" t="s">
        <v>145</v>
      </c>
      <c r="AH677" s="1" t="s">
        <v>134</v>
      </c>
    </row>
    <row r="678" spans="1:34" x14ac:dyDescent="0.2">
      <c r="A678" s="26" t="s">
        <v>173</v>
      </c>
      <c r="B678" s="27" t="s">
        <v>52</v>
      </c>
      <c r="C678" s="26">
        <v>40980.337</v>
      </c>
      <c r="D678" s="2"/>
      <c r="E678" s="29">
        <f t="shared" si="71"/>
        <v>-1566.9880000230544</v>
      </c>
      <c r="F678" s="29">
        <f t="shared" si="72"/>
        <v>-1567</v>
      </c>
      <c r="G678" s="29">
        <f t="shared" si="73"/>
        <v>1.1658399998850655E-2</v>
      </c>
      <c r="H678" s="29"/>
      <c r="I678" s="29"/>
      <c r="J678" s="29"/>
      <c r="K678" s="29"/>
      <c r="L678" s="29"/>
      <c r="N678" s="29"/>
      <c r="O678" s="29"/>
      <c r="P678" s="29">
        <f>G678</f>
        <v>1.1658399998850655E-2</v>
      </c>
      <c r="Q678" s="29">
        <f ca="1">+C$11+C$12*F678</f>
        <v>7.6873515520291619E-2</v>
      </c>
      <c r="R678" s="29"/>
      <c r="S678" s="83">
        <f t="shared" si="74"/>
        <v>25961.837</v>
      </c>
    </row>
    <row r="679" spans="1:34" x14ac:dyDescent="0.2">
      <c r="A679" s="26" t="s">
        <v>420</v>
      </c>
      <c r="B679" s="27" t="s">
        <v>52</v>
      </c>
      <c r="C679" s="26">
        <v>40981.306600000004</v>
      </c>
      <c r="D679" s="2"/>
      <c r="E679" s="29">
        <f t="shared" si="71"/>
        <v>-1565.989991922057</v>
      </c>
      <c r="F679" s="29">
        <f t="shared" si="72"/>
        <v>-1566</v>
      </c>
      <c r="G679" s="29">
        <f t="shared" si="73"/>
        <v>9.7232000043732114E-3</v>
      </c>
      <c r="H679" s="29"/>
      <c r="I679" s="29"/>
      <c r="J679" s="29"/>
      <c r="K679" s="29"/>
      <c r="L679" s="29"/>
      <c r="N679" s="29"/>
      <c r="O679" s="29"/>
      <c r="P679" s="29">
        <f>G679</f>
        <v>9.7232000043732114E-3</v>
      </c>
      <c r="Q679" s="29">
        <f ca="1">+C$11+C$12*F679</f>
        <v>7.6863735206917722E-2</v>
      </c>
      <c r="R679" s="29"/>
      <c r="S679" s="83">
        <f t="shared" si="74"/>
        <v>25962.806600000004</v>
      </c>
    </row>
    <row r="680" spans="1:34" x14ac:dyDescent="0.2">
      <c r="A680" s="26" t="s">
        <v>171</v>
      </c>
      <c r="B680" s="27" t="s">
        <v>52</v>
      </c>
      <c r="C680" s="26">
        <v>40981.307000000001</v>
      </c>
      <c r="D680" s="2"/>
      <c r="E680" s="29">
        <f t="shared" si="71"/>
        <v>-1565.9895802025464</v>
      </c>
      <c r="F680" s="29">
        <f t="shared" si="72"/>
        <v>-1566</v>
      </c>
      <c r="G680" s="29">
        <f t="shared" si="73"/>
        <v>1.0123200001544319E-2</v>
      </c>
      <c r="H680" s="29"/>
      <c r="I680" s="29"/>
      <c r="J680" s="29"/>
      <c r="K680" s="29"/>
      <c r="L680" s="29"/>
      <c r="N680" s="29"/>
      <c r="O680" s="29"/>
      <c r="P680" s="29">
        <f>G680</f>
        <v>1.0123200001544319E-2</v>
      </c>
      <c r="Q680" s="29">
        <f ca="1">+C$11+C$12*F680</f>
        <v>7.6863735206917722E-2</v>
      </c>
      <c r="R680" s="29"/>
      <c r="S680" s="83">
        <f t="shared" si="74"/>
        <v>25962.807000000001</v>
      </c>
    </row>
    <row r="681" spans="1:34" x14ac:dyDescent="0.2">
      <c r="A681" s="26" t="s">
        <v>175</v>
      </c>
      <c r="B681" s="27" t="s">
        <v>52</v>
      </c>
      <c r="C681" s="26">
        <v>40984.220500000003</v>
      </c>
      <c r="D681" s="2"/>
      <c r="E681" s="29">
        <f t="shared" si="71"/>
        <v>-1562.9907181952797</v>
      </c>
      <c r="F681" s="29">
        <f t="shared" si="72"/>
        <v>-1563</v>
      </c>
      <c r="G681" s="29">
        <f t="shared" si="73"/>
        <v>9.0176000085193664E-3</v>
      </c>
      <c r="H681" s="29"/>
      <c r="I681" s="29"/>
      <c r="J681" s="29"/>
      <c r="K681" s="29"/>
      <c r="L681" s="29"/>
      <c r="N681" s="29"/>
      <c r="O681" s="29"/>
      <c r="P681" s="29">
        <f>G681</f>
        <v>9.0176000085193664E-3</v>
      </c>
      <c r="Q681" s="29">
        <f ca="1">+C$11+C$12*F681</f>
        <v>7.683439426679603E-2</v>
      </c>
      <c r="R681" s="29"/>
      <c r="S681" s="83">
        <f t="shared" si="74"/>
        <v>25965.720500000003</v>
      </c>
    </row>
    <row r="682" spans="1:34" x14ac:dyDescent="0.2">
      <c r="A682" s="29" t="s">
        <v>160</v>
      </c>
      <c r="B682" s="29"/>
      <c r="C682" s="28">
        <v>41133.837500000001</v>
      </c>
      <c r="D682" s="28"/>
      <c r="E682" s="1">
        <f t="shared" si="71"/>
        <v>-1408.9901220254255</v>
      </c>
      <c r="F682" s="1">
        <f t="shared" si="72"/>
        <v>-1409</v>
      </c>
      <c r="G682" s="1">
        <f t="shared" si="73"/>
        <v>9.5968000023276545E-3</v>
      </c>
      <c r="I682" s="1">
        <f>G682</f>
        <v>9.5968000023276545E-3</v>
      </c>
      <c r="S682" s="84">
        <f t="shared" si="74"/>
        <v>26115.337500000001</v>
      </c>
    </row>
    <row r="683" spans="1:34" x14ac:dyDescent="0.2">
      <c r="A683" s="29" t="s">
        <v>176</v>
      </c>
      <c r="B683" s="29"/>
      <c r="C683" s="28">
        <v>41143.553</v>
      </c>
      <c r="D683" s="28"/>
      <c r="E683" s="1">
        <f t="shared" si="71"/>
        <v>-1398.9899696892071</v>
      </c>
      <c r="F683" s="1">
        <f t="shared" si="72"/>
        <v>-1399</v>
      </c>
      <c r="G683" s="1">
        <f t="shared" si="73"/>
        <v>9.7448000014992431E-3</v>
      </c>
      <c r="K683" s="1">
        <f>G683</f>
        <v>9.7448000014992431E-3</v>
      </c>
      <c r="S683" s="84">
        <f t="shared" si="74"/>
        <v>26125.053</v>
      </c>
      <c r="AD683" s="1">
        <v>11</v>
      </c>
      <c r="AF683" s="1" t="s">
        <v>145</v>
      </c>
      <c r="AH683" s="1" t="s">
        <v>134</v>
      </c>
    </row>
    <row r="684" spans="1:34" x14ac:dyDescent="0.2">
      <c r="A684" s="29" t="s">
        <v>176</v>
      </c>
      <c r="B684" s="29"/>
      <c r="C684" s="28">
        <v>41143.563000000002</v>
      </c>
      <c r="D684" s="28"/>
      <c r="E684" s="1">
        <f t="shared" si="71"/>
        <v>-1398.9796767013647</v>
      </c>
      <c r="F684" s="1">
        <f t="shared" si="72"/>
        <v>-1399</v>
      </c>
      <c r="G684" s="1">
        <f t="shared" si="73"/>
        <v>1.9744800003536511E-2</v>
      </c>
      <c r="K684" s="1">
        <f>G684</f>
        <v>1.9744800003536511E-2</v>
      </c>
      <c r="S684" s="84">
        <f t="shared" si="74"/>
        <v>26125.063000000002</v>
      </c>
      <c r="AD684" s="1">
        <v>6</v>
      </c>
      <c r="AF684" s="1" t="s">
        <v>177</v>
      </c>
      <c r="AH684" s="1" t="s">
        <v>134</v>
      </c>
    </row>
    <row r="685" spans="1:34" x14ac:dyDescent="0.2">
      <c r="A685" s="26" t="s">
        <v>167</v>
      </c>
      <c r="B685" s="27" t="s">
        <v>52</v>
      </c>
      <c r="C685" s="26">
        <v>41180.468000000001</v>
      </c>
      <c r="D685" s="2"/>
      <c r="E685" s="29">
        <f t="shared" si="71"/>
        <v>-1360.9934050768279</v>
      </c>
      <c r="F685" s="29">
        <f t="shared" si="72"/>
        <v>-1361</v>
      </c>
      <c r="G685" s="29">
        <f t="shared" si="73"/>
        <v>6.4072000022861175E-3</v>
      </c>
      <c r="H685" s="29"/>
      <c r="I685" s="29"/>
      <c r="J685" s="29"/>
      <c r="K685" s="29"/>
      <c r="L685" s="29"/>
      <c r="N685" s="29"/>
      <c r="O685" s="29"/>
      <c r="P685" s="29">
        <f>G685</f>
        <v>6.4072000022861175E-3</v>
      </c>
      <c r="Q685" s="29">
        <f ca="1">+C$11+C$12*F685</f>
        <v>7.485877096526887E-2</v>
      </c>
      <c r="R685" s="29"/>
      <c r="S685" s="83">
        <f t="shared" si="74"/>
        <v>26161.968000000001</v>
      </c>
    </row>
    <row r="686" spans="1:34" x14ac:dyDescent="0.2">
      <c r="A686" s="29" t="s">
        <v>178</v>
      </c>
      <c r="B686" s="29"/>
      <c r="C686" s="28">
        <v>41181.442999999999</v>
      </c>
      <c r="D686" s="28"/>
      <c r="E686" s="1">
        <f t="shared" si="71"/>
        <v>-1359.9898387624023</v>
      </c>
      <c r="F686" s="1">
        <f t="shared" si="72"/>
        <v>-1360</v>
      </c>
      <c r="G686" s="1">
        <f t="shared" si="73"/>
        <v>9.8720000023604371E-3</v>
      </c>
      <c r="K686" s="1">
        <f>G686</f>
        <v>9.8720000023604371E-3</v>
      </c>
      <c r="S686" s="84">
        <f t="shared" si="74"/>
        <v>26162.942999999999</v>
      </c>
      <c r="AD686" s="1">
        <v>11</v>
      </c>
      <c r="AF686" s="1" t="s">
        <v>133</v>
      </c>
      <c r="AH686" s="1" t="s">
        <v>134</v>
      </c>
    </row>
    <row r="687" spans="1:34" x14ac:dyDescent="0.2">
      <c r="A687" s="29" t="s">
        <v>178</v>
      </c>
      <c r="B687" s="29"/>
      <c r="C687" s="28">
        <v>41213.502999999997</v>
      </c>
      <c r="D687" s="28"/>
      <c r="E687" s="1">
        <f t="shared" si="71"/>
        <v>-1326.9905197464802</v>
      </c>
      <c r="F687" s="1">
        <f t="shared" si="72"/>
        <v>-1327</v>
      </c>
      <c r="G687" s="1">
        <f t="shared" si="73"/>
        <v>9.2103999995742925E-3</v>
      </c>
      <c r="K687" s="1">
        <f>G687</f>
        <v>9.2103999995742925E-3</v>
      </c>
      <c r="S687" s="84">
        <f t="shared" si="74"/>
        <v>26195.002999999997</v>
      </c>
      <c r="AD687" s="1">
        <v>12</v>
      </c>
      <c r="AF687" s="1" t="s">
        <v>133</v>
      </c>
      <c r="AH687" s="1" t="s">
        <v>134</v>
      </c>
    </row>
    <row r="688" spans="1:34" x14ac:dyDescent="0.2">
      <c r="A688" s="26" t="s">
        <v>171</v>
      </c>
      <c r="B688" s="27" t="s">
        <v>52</v>
      </c>
      <c r="C688" s="26">
        <v>41213.504000000001</v>
      </c>
      <c r="D688" s="2"/>
      <c r="E688" s="29">
        <f t="shared" si="71"/>
        <v>-1326.9894904476923</v>
      </c>
      <c r="F688" s="29">
        <f t="shared" si="72"/>
        <v>-1327</v>
      </c>
      <c r="G688" s="29">
        <f t="shared" si="73"/>
        <v>1.0210400003415998E-2</v>
      </c>
      <c r="H688" s="29"/>
      <c r="I688" s="29"/>
      <c r="J688" s="29"/>
      <c r="K688" s="29"/>
      <c r="L688" s="29"/>
      <c r="N688" s="29"/>
      <c r="O688" s="29"/>
      <c r="P688" s="29">
        <f>G688</f>
        <v>1.0210400003415998E-2</v>
      </c>
      <c r="Q688" s="29">
        <f ca="1">+C$11+C$12*F688</f>
        <v>7.452624031055638E-2</v>
      </c>
      <c r="R688" s="29"/>
      <c r="S688" s="83">
        <f t="shared" si="74"/>
        <v>26195.004000000001</v>
      </c>
    </row>
    <row r="689" spans="1:34" x14ac:dyDescent="0.2">
      <c r="A689" s="26" t="s">
        <v>179</v>
      </c>
      <c r="B689" s="27" t="s">
        <v>52</v>
      </c>
      <c r="C689" s="26">
        <v>41215.445</v>
      </c>
      <c r="D689" s="2"/>
      <c r="E689" s="29">
        <f t="shared" si="71"/>
        <v>-1324.9916215078958</v>
      </c>
      <c r="F689" s="29">
        <f t="shared" si="72"/>
        <v>-1325</v>
      </c>
      <c r="G689" s="29">
        <f t="shared" si="73"/>
        <v>8.1400000053690746E-3</v>
      </c>
      <c r="H689" s="29"/>
      <c r="I689" s="29"/>
      <c r="J689" s="29"/>
      <c r="K689" s="29"/>
      <c r="L689" s="29"/>
      <c r="N689" s="29"/>
      <c r="O689" s="29"/>
      <c r="P689" s="29">
        <f>G689</f>
        <v>8.1400000053690746E-3</v>
      </c>
      <c r="Q689" s="29">
        <f ca="1">+C$11+C$12*F689</f>
        <v>7.4506679683808585E-2</v>
      </c>
      <c r="R689" s="29"/>
      <c r="S689" s="83">
        <f t="shared" si="74"/>
        <v>26196.945</v>
      </c>
    </row>
    <row r="690" spans="1:34" x14ac:dyDescent="0.2">
      <c r="A690" s="26" t="s">
        <v>180</v>
      </c>
      <c r="B690" s="27" t="s">
        <v>52</v>
      </c>
      <c r="C690" s="26">
        <v>41215.447</v>
      </c>
      <c r="D690" s="2"/>
      <c r="E690" s="29">
        <f t="shared" si="71"/>
        <v>-1324.9895629103275</v>
      </c>
      <c r="F690" s="29">
        <f t="shared" si="72"/>
        <v>-1325</v>
      </c>
      <c r="G690" s="29">
        <f t="shared" si="73"/>
        <v>1.0140000005776528E-2</v>
      </c>
      <c r="H690" s="29"/>
      <c r="I690" s="29"/>
      <c r="J690" s="29"/>
      <c r="K690" s="29"/>
      <c r="L690" s="29"/>
      <c r="N690" s="29"/>
      <c r="O690" s="29"/>
      <c r="P690" s="29">
        <f>G690</f>
        <v>1.0140000005776528E-2</v>
      </c>
      <c r="Q690" s="29">
        <f ca="1">+C$11+C$12*F690</f>
        <v>7.4506679683808585E-2</v>
      </c>
      <c r="R690" s="29"/>
      <c r="S690" s="83">
        <f t="shared" si="74"/>
        <v>26196.947</v>
      </c>
    </row>
    <row r="691" spans="1:34" x14ac:dyDescent="0.2">
      <c r="A691" s="29" t="s">
        <v>178</v>
      </c>
      <c r="B691" s="29"/>
      <c r="C691" s="28">
        <v>41216.417000000001</v>
      </c>
      <c r="D691" s="28"/>
      <c r="E691" s="1">
        <f t="shared" si="71"/>
        <v>-1323.9911430898194</v>
      </c>
      <c r="F691" s="1">
        <f t="shared" si="72"/>
        <v>-1324</v>
      </c>
      <c r="G691" s="1">
        <f t="shared" si="73"/>
        <v>8.6048000011942349E-3</v>
      </c>
      <c r="K691" s="1">
        <f>G691</f>
        <v>8.6048000011942349E-3</v>
      </c>
      <c r="S691" s="84">
        <f t="shared" si="74"/>
        <v>26197.917000000001</v>
      </c>
      <c r="AD691" s="1">
        <v>12</v>
      </c>
      <c r="AF691" s="1" t="s">
        <v>133</v>
      </c>
      <c r="AH691" s="1" t="s">
        <v>134</v>
      </c>
    </row>
    <row r="692" spans="1:34" x14ac:dyDescent="0.2">
      <c r="A692" s="26" t="s">
        <v>179</v>
      </c>
      <c r="B692" s="27" t="s">
        <v>52</v>
      </c>
      <c r="C692" s="26">
        <v>41216.417999999998</v>
      </c>
      <c r="D692" s="2"/>
      <c r="E692" s="29">
        <f t="shared" si="71"/>
        <v>-1323.990113791039</v>
      </c>
      <c r="F692" s="29">
        <f t="shared" si="72"/>
        <v>-1324</v>
      </c>
      <c r="G692" s="29">
        <f t="shared" si="73"/>
        <v>9.6047999977599829E-3</v>
      </c>
      <c r="H692" s="29"/>
      <c r="I692" s="29"/>
      <c r="J692" s="29"/>
      <c r="K692" s="29"/>
      <c r="L692" s="29"/>
      <c r="N692" s="29"/>
      <c r="O692" s="29"/>
      <c r="P692" s="29">
        <f>G692</f>
        <v>9.6047999977599829E-3</v>
      </c>
      <c r="Q692" s="29">
        <f ca="1">+C$11+C$12*F692</f>
        <v>7.4496899370434688E-2</v>
      </c>
      <c r="R692" s="29"/>
      <c r="S692" s="83">
        <f t="shared" si="74"/>
        <v>26197.917999999998</v>
      </c>
    </row>
    <row r="693" spans="1:34" x14ac:dyDescent="0.2">
      <c r="A693" s="26" t="s">
        <v>179</v>
      </c>
      <c r="B693" s="27" t="s">
        <v>52</v>
      </c>
      <c r="C693" s="26">
        <v>41217.385999999999</v>
      </c>
      <c r="D693" s="2"/>
      <c r="E693" s="29">
        <f t="shared" si="71"/>
        <v>-1322.9937525680996</v>
      </c>
      <c r="F693" s="29">
        <f t="shared" si="72"/>
        <v>-1323</v>
      </c>
      <c r="G693" s="29">
        <f t="shared" si="73"/>
        <v>6.0696000000461936E-3</v>
      </c>
      <c r="H693" s="29"/>
      <c r="I693" s="29"/>
      <c r="J693" s="29"/>
      <c r="K693" s="29"/>
      <c r="L693" s="29"/>
      <c r="N693" s="29"/>
      <c r="O693" s="29"/>
      <c r="P693" s="29">
        <f>G693</f>
        <v>6.0696000000461936E-3</v>
      </c>
      <c r="Q693" s="29">
        <f ca="1">+C$11+C$12*F693</f>
        <v>7.4487119057060791E-2</v>
      </c>
      <c r="R693" s="29"/>
      <c r="S693" s="83">
        <f t="shared" si="74"/>
        <v>26198.885999999999</v>
      </c>
    </row>
    <row r="694" spans="1:34" x14ac:dyDescent="0.2">
      <c r="A694" s="26" t="s">
        <v>180</v>
      </c>
      <c r="B694" s="27" t="s">
        <v>52</v>
      </c>
      <c r="C694" s="26">
        <v>41217.394999999997</v>
      </c>
      <c r="D694" s="2"/>
      <c r="E694" s="29">
        <f t="shared" si="71"/>
        <v>-1322.9844888790451</v>
      </c>
      <c r="F694" s="29">
        <f t="shared" si="72"/>
        <v>-1323</v>
      </c>
      <c r="G694" s="29">
        <f t="shared" si="73"/>
        <v>1.5069599998241756E-2</v>
      </c>
      <c r="H694" s="29"/>
      <c r="I694" s="29"/>
      <c r="J694" s="29"/>
      <c r="K694" s="29"/>
      <c r="L694" s="29"/>
      <c r="N694" s="29"/>
      <c r="O694" s="29"/>
      <c r="P694" s="29">
        <f>G694</f>
        <v>1.5069599998241756E-2</v>
      </c>
      <c r="Q694" s="29">
        <f ca="1">+C$11+C$12*F694</f>
        <v>7.4487119057060791E-2</v>
      </c>
      <c r="R694" s="29"/>
      <c r="S694" s="83">
        <f t="shared" si="74"/>
        <v>26198.894999999997</v>
      </c>
    </row>
    <row r="695" spans="1:34" x14ac:dyDescent="0.2">
      <c r="A695" s="26" t="s">
        <v>180</v>
      </c>
      <c r="B695" s="27" t="s">
        <v>52</v>
      </c>
      <c r="C695" s="26">
        <v>41218.360999999997</v>
      </c>
      <c r="D695" s="2"/>
      <c r="E695" s="29">
        <f t="shared" si="71"/>
        <v>-1321.9901862536742</v>
      </c>
      <c r="F695" s="29">
        <f t="shared" si="72"/>
        <v>-1322</v>
      </c>
      <c r="G695" s="29">
        <f t="shared" si="73"/>
        <v>9.5344000001205131E-3</v>
      </c>
      <c r="H695" s="29"/>
      <c r="I695" s="29"/>
      <c r="J695" s="29"/>
      <c r="K695" s="29"/>
      <c r="L695" s="29"/>
      <c r="N695" s="29"/>
      <c r="O695" s="29"/>
      <c r="P695" s="29">
        <f>G695</f>
        <v>9.5344000001205131E-3</v>
      </c>
      <c r="Q695" s="29">
        <f ca="1">+C$11+C$12*F695</f>
        <v>7.4477338743686894E-2</v>
      </c>
      <c r="R695" s="29"/>
      <c r="S695" s="83">
        <f t="shared" si="74"/>
        <v>26199.860999999997</v>
      </c>
    </row>
    <row r="696" spans="1:34" x14ac:dyDescent="0.2">
      <c r="A696" s="29" t="s">
        <v>178</v>
      </c>
      <c r="B696" s="29"/>
      <c r="C696" s="28">
        <v>41220.303</v>
      </c>
      <c r="D696" s="28"/>
      <c r="E696" s="1">
        <f t="shared" si="71"/>
        <v>-1319.9912880150898</v>
      </c>
      <c r="F696" s="1">
        <f t="shared" si="72"/>
        <v>-1320</v>
      </c>
      <c r="G696" s="1">
        <f t="shared" si="73"/>
        <v>8.4639999986393377E-3</v>
      </c>
      <c r="K696" s="1">
        <f>G696</f>
        <v>8.4639999986393377E-3</v>
      </c>
      <c r="S696" s="84">
        <f t="shared" si="74"/>
        <v>26201.803</v>
      </c>
      <c r="AD696" s="1">
        <v>12</v>
      </c>
      <c r="AF696" s="1" t="s">
        <v>133</v>
      </c>
      <c r="AH696" s="1" t="s">
        <v>134</v>
      </c>
    </row>
    <row r="697" spans="1:34" x14ac:dyDescent="0.2">
      <c r="A697" s="29" t="s">
        <v>178</v>
      </c>
      <c r="B697" s="29"/>
      <c r="C697" s="28">
        <v>41246.538</v>
      </c>
      <c r="D697" s="28"/>
      <c r="E697" s="1">
        <f t="shared" si="71"/>
        <v>-1292.9876344161253</v>
      </c>
      <c r="F697" s="1">
        <f t="shared" si="72"/>
        <v>-1293</v>
      </c>
      <c r="G697" s="1">
        <f t="shared" si="73"/>
        <v>1.2013600004138425E-2</v>
      </c>
      <c r="K697" s="1">
        <f>G697</f>
        <v>1.2013600004138425E-2</v>
      </c>
      <c r="S697" s="84">
        <f t="shared" si="74"/>
        <v>26228.038</v>
      </c>
      <c r="AD697" s="1">
        <v>6</v>
      </c>
      <c r="AF697" s="1" t="s">
        <v>145</v>
      </c>
      <c r="AH697" s="1" t="s">
        <v>134</v>
      </c>
    </row>
    <row r="698" spans="1:34" x14ac:dyDescent="0.2">
      <c r="A698" s="26" t="s">
        <v>167</v>
      </c>
      <c r="B698" s="27" t="s">
        <v>52</v>
      </c>
      <c r="C698" s="26">
        <v>41247.502999999997</v>
      </c>
      <c r="D698" s="2"/>
      <c r="E698" s="29">
        <f t="shared" si="71"/>
        <v>-1291.9943610895423</v>
      </c>
      <c r="F698" s="29">
        <f t="shared" si="72"/>
        <v>-1292</v>
      </c>
      <c r="G698" s="29">
        <f t="shared" si="73"/>
        <v>5.4784000021754764E-3</v>
      </c>
      <c r="H698" s="29"/>
      <c r="I698" s="29"/>
      <c r="J698" s="29"/>
      <c r="K698" s="29"/>
      <c r="L698" s="29"/>
      <c r="N698" s="29"/>
      <c r="O698" s="29"/>
      <c r="P698" s="29">
        <f t="shared" ref="P698:P703" si="75">G698</f>
        <v>5.4784000021754764E-3</v>
      </c>
      <c r="Q698" s="29">
        <f t="shared" ref="Q698:Q703" ca="1" si="76">+C$11+C$12*F698</f>
        <v>7.4183929342469992E-2</v>
      </c>
      <c r="R698" s="29"/>
      <c r="S698" s="83">
        <f t="shared" si="74"/>
        <v>26229.002999999997</v>
      </c>
    </row>
    <row r="699" spans="1:34" x14ac:dyDescent="0.2">
      <c r="A699" s="26" t="s">
        <v>171</v>
      </c>
      <c r="B699" s="27" t="s">
        <v>52</v>
      </c>
      <c r="C699" s="26">
        <v>41248.476000000002</v>
      </c>
      <c r="D699" s="2"/>
      <c r="E699" s="29">
        <f t="shared" si="71"/>
        <v>-1290.9928533726779</v>
      </c>
      <c r="F699" s="29">
        <f t="shared" si="72"/>
        <v>-1291</v>
      </c>
      <c r="G699" s="29">
        <f t="shared" si="73"/>
        <v>6.9432000018423423E-3</v>
      </c>
      <c r="H699" s="29"/>
      <c r="I699" s="29"/>
      <c r="J699" s="29"/>
      <c r="K699" s="29"/>
      <c r="L699" s="29"/>
      <c r="N699" s="29"/>
      <c r="O699" s="29"/>
      <c r="P699" s="29">
        <f t="shared" si="75"/>
        <v>6.9432000018423423E-3</v>
      </c>
      <c r="Q699" s="29">
        <f t="shared" ca="1" si="76"/>
        <v>7.4174149029096095E-2</v>
      </c>
      <c r="R699" s="29"/>
      <c r="S699" s="83">
        <f t="shared" si="74"/>
        <v>26229.976000000002</v>
      </c>
    </row>
    <row r="700" spans="1:34" x14ac:dyDescent="0.2">
      <c r="A700" s="26" t="s">
        <v>181</v>
      </c>
      <c r="B700" s="27" t="s">
        <v>52</v>
      </c>
      <c r="C700" s="26">
        <v>41249.444000000003</v>
      </c>
      <c r="D700" s="2"/>
      <c r="E700" s="29">
        <f t="shared" si="71"/>
        <v>-1289.9964921497385</v>
      </c>
      <c r="F700" s="29">
        <f t="shared" si="72"/>
        <v>-1290</v>
      </c>
      <c r="G700" s="29">
        <f t="shared" si="73"/>
        <v>3.408000004128553E-3</v>
      </c>
      <c r="H700" s="29"/>
      <c r="I700" s="29"/>
      <c r="J700" s="29"/>
      <c r="K700" s="29"/>
      <c r="L700" s="29"/>
      <c r="N700" s="29"/>
      <c r="O700" s="29"/>
      <c r="P700" s="29">
        <f t="shared" si="75"/>
        <v>3.408000004128553E-3</v>
      </c>
      <c r="Q700" s="29">
        <f t="shared" ca="1" si="76"/>
        <v>7.4164368715722198E-2</v>
      </c>
      <c r="R700" s="29"/>
      <c r="S700" s="83">
        <f t="shared" si="74"/>
        <v>26230.944000000003</v>
      </c>
    </row>
    <row r="701" spans="1:34" x14ac:dyDescent="0.2">
      <c r="A701" s="26" t="s">
        <v>181</v>
      </c>
      <c r="B701" s="27" t="s">
        <v>52</v>
      </c>
      <c r="C701" s="26">
        <v>41249.447999999997</v>
      </c>
      <c r="D701" s="2"/>
      <c r="E701" s="29">
        <f t="shared" si="71"/>
        <v>-1289.992374954609</v>
      </c>
      <c r="F701" s="29">
        <f t="shared" si="72"/>
        <v>-1290</v>
      </c>
      <c r="G701" s="29">
        <f t="shared" si="73"/>
        <v>7.4079999976675026E-3</v>
      </c>
      <c r="H701" s="29"/>
      <c r="I701" s="29"/>
      <c r="J701" s="29"/>
      <c r="K701" s="29"/>
      <c r="L701" s="29"/>
      <c r="N701" s="29"/>
      <c r="O701" s="29"/>
      <c r="P701" s="29">
        <f t="shared" si="75"/>
        <v>7.4079999976675026E-3</v>
      </c>
      <c r="Q701" s="29">
        <f t="shared" ca="1" si="76"/>
        <v>7.4164368715722198E-2</v>
      </c>
      <c r="R701" s="29"/>
      <c r="S701" s="83">
        <f t="shared" si="74"/>
        <v>26230.947999999997</v>
      </c>
    </row>
    <row r="702" spans="1:34" x14ac:dyDescent="0.2">
      <c r="A702" s="26" t="s">
        <v>167</v>
      </c>
      <c r="B702" s="27" t="s">
        <v>52</v>
      </c>
      <c r="C702" s="26">
        <v>41249.449000000001</v>
      </c>
      <c r="D702" s="2"/>
      <c r="E702" s="29">
        <f t="shared" si="71"/>
        <v>-1289.9913456558209</v>
      </c>
      <c r="F702" s="29">
        <f t="shared" si="72"/>
        <v>-1290</v>
      </c>
      <c r="G702" s="29">
        <f t="shared" si="73"/>
        <v>8.4080000015092082E-3</v>
      </c>
      <c r="H702" s="29"/>
      <c r="I702" s="29"/>
      <c r="J702" s="29"/>
      <c r="K702" s="29"/>
      <c r="L702" s="29"/>
      <c r="N702" s="29"/>
      <c r="O702" s="29"/>
      <c r="P702" s="29">
        <f t="shared" si="75"/>
        <v>8.4080000015092082E-3</v>
      </c>
      <c r="Q702" s="29">
        <f t="shared" ca="1" si="76"/>
        <v>7.4164368715722198E-2</v>
      </c>
      <c r="R702" s="29"/>
      <c r="S702" s="83">
        <f t="shared" si="74"/>
        <v>26230.949000000001</v>
      </c>
    </row>
    <row r="703" spans="1:34" x14ac:dyDescent="0.2">
      <c r="A703" s="26" t="s">
        <v>171</v>
      </c>
      <c r="B703" s="27" t="s">
        <v>52</v>
      </c>
      <c r="C703" s="26">
        <v>41249.451000000001</v>
      </c>
      <c r="D703" s="2"/>
      <c r="E703" s="29">
        <f t="shared" si="71"/>
        <v>-1289.9892870582526</v>
      </c>
      <c r="F703" s="29">
        <f t="shared" si="72"/>
        <v>-1290</v>
      </c>
      <c r="G703" s="29">
        <f t="shared" si="73"/>
        <v>1.0408000001916662E-2</v>
      </c>
      <c r="H703" s="29"/>
      <c r="I703" s="29"/>
      <c r="J703" s="29"/>
      <c r="K703" s="29"/>
      <c r="L703" s="29"/>
      <c r="N703" s="29"/>
      <c r="O703" s="29"/>
      <c r="P703" s="29">
        <f t="shared" si="75"/>
        <v>1.0408000001916662E-2</v>
      </c>
      <c r="Q703" s="29">
        <f t="shared" ca="1" si="76"/>
        <v>7.4164368715722198E-2</v>
      </c>
      <c r="R703" s="29"/>
      <c r="S703" s="83">
        <f t="shared" si="74"/>
        <v>26230.951000000001</v>
      </c>
    </row>
    <row r="704" spans="1:34" x14ac:dyDescent="0.2">
      <c r="A704" s="29" t="s">
        <v>178</v>
      </c>
      <c r="B704" s="29"/>
      <c r="C704" s="28">
        <v>41250.421999999999</v>
      </c>
      <c r="D704" s="28"/>
      <c r="E704" s="1">
        <f t="shared" si="71"/>
        <v>-1288.989837938964</v>
      </c>
      <c r="F704" s="1">
        <f t="shared" si="72"/>
        <v>-1289</v>
      </c>
      <c r="G704" s="1">
        <f t="shared" si="73"/>
        <v>9.8728000011760741E-3</v>
      </c>
      <c r="K704" s="1">
        <f>G704</f>
        <v>9.8728000011760741E-3</v>
      </c>
      <c r="S704" s="84">
        <f t="shared" si="74"/>
        <v>26231.921999999999</v>
      </c>
      <c r="AD704" s="1">
        <v>10</v>
      </c>
      <c r="AF704" s="1" t="s">
        <v>133</v>
      </c>
      <c r="AH704" s="1" t="s">
        <v>134</v>
      </c>
    </row>
    <row r="705" spans="1:34" x14ac:dyDescent="0.2">
      <c r="A705" s="26" t="s">
        <v>181</v>
      </c>
      <c r="B705" s="27" t="s">
        <v>52</v>
      </c>
      <c r="C705" s="26">
        <v>41251.389000000003</v>
      </c>
      <c r="D705" s="2"/>
      <c r="E705" s="29">
        <f t="shared" si="71"/>
        <v>-1287.994506014805</v>
      </c>
      <c r="F705" s="29">
        <f t="shared" si="72"/>
        <v>-1288</v>
      </c>
      <c r="G705" s="29">
        <f t="shared" si="73"/>
        <v>5.3376000068965368E-3</v>
      </c>
      <c r="H705" s="29"/>
      <c r="I705" s="29"/>
      <c r="J705" s="29"/>
      <c r="K705" s="29"/>
      <c r="L705" s="29"/>
      <c r="N705" s="29"/>
      <c r="O705" s="29"/>
      <c r="P705" s="29">
        <f>G705</f>
        <v>5.3376000068965368E-3</v>
      </c>
      <c r="Q705" s="29">
        <f ca="1">+C$11+C$12*F705</f>
        <v>7.4144808088974404E-2</v>
      </c>
      <c r="R705" s="29"/>
      <c r="S705" s="83">
        <f t="shared" si="74"/>
        <v>26232.889000000003</v>
      </c>
    </row>
    <row r="706" spans="1:34" x14ac:dyDescent="0.2">
      <c r="A706" s="26" t="s">
        <v>181</v>
      </c>
      <c r="B706" s="27" t="s">
        <v>52</v>
      </c>
      <c r="C706" s="26">
        <v>41251.392999999996</v>
      </c>
      <c r="D706" s="2"/>
      <c r="E706" s="29">
        <f t="shared" si="71"/>
        <v>-1287.9903888196757</v>
      </c>
      <c r="F706" s="29">
        <f t="shared" si="72"/>
        <v>-1288</v>
      </c>
      <c r="G706" s="29">
        <f t="shared" si="73"/>
        <v>9.3376000004354864E-3</v>
      </c>
      <c r="H706" s="29"/>
      <c r="I706" s="29"/>
      <c r="J706" s="29"/>
      <c r="K706" s="29"/>
      <c r="L706" s="29"/>
      <c r="N706" s="29"/>
      <c r="O706" s="29"/>
      <c r="P706" s="29">
        <f>G706</f>
        <v>9.3376000004354864E-3</v>
      </c>
      <c r="Q706" s="29">
        <f ca="1">+C$11+C$12*F706</f>
        <v>7.4144808088974404E-2</v>
      </c>
      <c r="R706" s="29"/>
      <c r="S706" s="83">
        <f t="shared" si="74"/>
        <v>26232.892999999996</v>
      </c>
    </row>
    <row r="707" spans="1:34" x14ac:dyDescent="0.2">
      <c r="A707" s="26" t="s">
        <v>167</v>
      </c>
      <c r="B707" s="27" t="s">
        <v>52</v>
      </c>
      <c r="C707" s="26">
        <v>41251.394</v>
      </c>
      <c r="D707" s="2"/>
      <c r="E707" s="29">
        <f t="shared" si="71"/>
        <v>-1287.9893595208875</v>
      </c>
      <c r="F707" s="29">
        <f t="shared" si="72"/>
        <v>-1288</v>
      </c>
      <c r="G707" s="29">
        <f t="shared" si="73"/>
        <v>1.0337600004277192E-2</v>
      </c>
      <c r="H707" s="29"/>
      <c r="I707" s="29"/>
      <c r="J707" s="29"/>
      <c r="K707" s="29"/>
      <c r="L707" s="29"/>
      <c r="N707" s="29"/>
      <c r="O707" s="29"/>
      <c r="P707" s="29">
        <f>G707</f>
        <v>1.0337600004277192E-2</v>
      </c>
      <c r="Q707" s="29">
        <f ca="1">+C$11+C$12*F707</f>
        <v>7.4144808088974404E-2</v>
      </c>
      <c r="R707" s="29"/>
      <c r="S707" s="83">
        <f t="shared" si="74"/>
        <v>26232.894</v>
      </c>
    </row>
    <row r="708" spans="1:34" x14ac:dyDescent="0.2">
      <c r="A708" s="29" t="s">
        <v>178</v>
      </c>
      <c r="B708" s="29"/>
      <c r="C708" s="28">
        <v>41252.360999999997</v>
      </c>
      <c r="D708" s="28"/>
      <c r="E708" s="1">
        <f t="shared" si="71"/>
        <v>-1286.994027596736</v>
      </c>
      <c r="F708" s="1">
        <f t="shared" si="72"/>
        <v>-1287</v>
      </c>
      <c r="G708" s="1">
        <f t="shared" si="73"/>
        <v>5.8024000027216971E-3</v>
      </c>
      <c r="K708" s="1">
        <f>G708</f>
        <v>5.8024000027216971E-3</v>
      </c>
      <c r="S708" s="84">
        <f t="shared" si="74"/>
        <v>26233.860999999997</v>
      </c>
      <c r="AD708" s="1">
        <v>6</v>
      </c>
      <c r="AF708" s="1" t="s">
        <v>177</v>
      </c>
      <c r="AH708" s="1" t="s">
        <v>134</v>
      </c>
    </row>
    <row r="709" spans="1:34" x14ac:dyDescent="0.2">
      <c r="A709" s="26" t="s">
        <v>181</v>
      </c>
      <c r="B709" s="27" t="s">
        <v>52</v>
      </c>
      <c r="C709" s="26">
        <v>41253.33</v>
      </c>
      <c r="D709" s="2"/>
      <c r="E709" s="29">
        <f t="shared" si="71"/>
        <v>-1285.9966370750087</v>
      </c>
      <c r="F709" s="29">
        <f t="shared" si="72"/>
        <v>-1286</v>
      </c>
      <c r="G709" s="29">
        <f t="shared" si="73"/>
        <v>3.2672000015736558E-3</v>
      </c>
      <c r="H709" s="29"/>
      <c r="I709" s="29"/>
      <c r="J709" s="29"/>
      <c r="K709" s="29"/>
      <c r="L709" s="29"/>
      <c r="N709" s="29"/>
      <c r="O709" s="29"/>
      <c r="P709" s="29">
        <f>G709</f>
        <v>3.2672000015736558E-3</v>
      </c>
      <c r="Q709" s="29">
        <f ca="1">+C$11+C$12*F709</f>
        <v>7.4125247462226609E-2</v>
      </c>
      <c r="R709" s="29"/>
      <c r="S709" s="83">
        <f t="shared" si="74"/>
        <v>26234.83</v>
      </c>
    </row>
    <row r="710" spans="1:34" x14ac:dyDescent="0.2">
      <c r="A710" s="26" t="s">
        <v>171</v>
      </c>
      <c r="B710" s="27" t="s">
        <v>52</v>
      </c>
      <c r="C710" s="26">
        <v>41253.334000000003</v>
      </c>
      <c r="D710" s="2"/>
      <c r="E710" s="29">
        <f t="shared" si="71"/>
        <v>-1285.9925198798717</v>
      </c>
      <c r="F710" s="29">
        <f t="shared" si="72"/>
        <v>-1286</v>
      </c>
      <c r="G710" s="29">
        <f t="shared" si="73"/>
        <v>7.267200002388563E-3</v>
      </c>
      <c r="H710" s="29"/>
      <c r="I710" s="29"/>
      <c r="J710" s="29"/>
      <c r="K710" s="29"/>
      <c r="L710" s="29"/>
      <c r="N710" s="29"/>
      <c r="O710" s="29"/>
      <c r="P710" s="29">
        <f>G710</f>
        <v>7.267200002388563E-3</v>
      </c>
      <c r="Q710" s="29">
        <f ca="1">+C$11+C$12*F710</f>
        <v>7.4125247462226609E-2</v>
      </c>
      <c r="R710" s="29"/>
      <c r="S710" s="83">
        <f t="shared" si="74"/>
        <v>26234.834000000003</v>
      </c>
    </row>
    <row r="711" spans="1:34" x14ac:dyDescent="0.2">
      <c r="A711" s="29" t="s">
        <v>178</v>
      </c>
      <c r="B711" s="29"/>
      <c r="C711" s="28">
        <v>41253.334999999999</v>
      </c>
      <c r="D711" s="28"/>
      <c r="E711" s="1">
        <f t="shared" si="71"/>
        <v>-1285.9914905810913</v>
      </c>
      <c r="F711" s="1">
        <f t="shared" si="72"/>
        <v>-1286</v>
      </c>
      <c r="G711" s="1">
        <f t="shared" si="73"/>
        <v>8.267199998954311E-3</v>
      </c>
      <c r="K711" s="1">
        <f>G711</f>
        <v>8.267199998954311E-3</v>
      </c>
      <c r="S711" s="84">
        <f t="shared" si="74"/>
        <v>26234.834999999999</v>
      </c>
      <c r="AD711" s="1">
        <v>10</v>
      </c>
      <c r="AF711" s="1" t="s">
        <v>133</v>
      </c>
      <c r="AH711" s="1" t="s">
        <v>134</v>
      </c>
    </row>
    <row r="712" spans="1:34" x14ac:dyDescent="0.2">
      <c r="A712" s="29" t="s">
        <v>178</v>
      </c>
      <c r="B712" s="29"/>
      <c r="C712" s="28">
        <v>41253.339</v>
      </c>
      <c r="D712" s="28"/>
      <c r="E712" s="1">
        <f t="shared" si="71"/>
        <v>-1285.9873733859542</v>
      </c>
      <c r="F712" s="1">
        <f t="shared" si="72"/>
        <v>-1286</v>
      </c>
      <c r="G712" s="1">
        <f t="shared" si="73"/>
        <v>1.2267199999769218E-2</v>
      </c>
      <c r="K712" s="1">
        <f>G712</f>
        <v>1.2267199999769218E-2</v>
      </c>
      <c r="S712" s="84">
        <f t="shared" si="74"/>
        <v>26234.839</v>
      </c>
      <c r="AD712" s="1">
        <v>7</v>
      </c>
      <c r="AF712" s="1" t="s">
        <v>177</v>
      </c>
      <c r="AH712" s="1" t="s">
        <v>134</v>
      </c>
    </row>
    <row r="713" spans="1:34" x14ac:dyDescent="0.2">
      <c r="A713" s="26" t="s">
        <v>180</v>
      </c>
      <c r="B713" s="27" t="s">
        <v>52</v>
      </c>
      <c r="C713" s="26">
        <v>41254.311000000002</v>
      </c>
      <c r="D713" s="2"/>
      <c r="E713" s="29">
        <f t="shared" si="71"/>
        <v>-1284.9868949678778</v>
      </c>
      <c r="F713" s="29">
        <f t="shared" si="72"/>
        <v>-1285</v>
      </c>
      <c r="G713" s="29">
        <f t="shared" si="73"/>
        <v>1.2732000002870336E-2</v>
      </c>
      <c r="H713" s="29"/>
      <c r="I713" s="29"/>
      <c r="J713" s="29"/>
      <c r="K713" s="29"/>
      <c r="L713" s="29"/>
      <c r="N713" s="29"/>
      <c r="O713" s="29"/>
      <c r="P713" s="29">
        <f>G713</f>
        <v>1.2732000002870336E-2</v>
      </c>
      <c r="Q713" s="29">
        <f ca="1">+C$11+C$12*F713</f>
        <v>7.4115467148852712E-2</v>
      </c>
      <c r="R713" s="29"/>
      <c r="S713" s="83">
        <f t="shared" si="74"/>
        <v>26235.811000000002</v>
      </c>
    </row>
    <row r="714" spans="1:34" x14ac:dyDescent="0.2">
      <c r="A714" s="29" t="s">
        <v>178</v>
      </c>
      <c r="B714" s="29"/>
      <c r="C714" s="28">
        <v>41291.224999999999</v>
      </c>
      <c r="D714" s="28"/>
      <c r="E714" s="1">
        <f t="shared" si="71"/>
        <v>-1246.9913596542865</v>
      </c>
      <c r="F714" s="1">
        <f t="shared" si="72"/>
        <v>-1247</v>
      </c>
      <c r="G714" s="1">
        <f t="shared" si="73"/>
        <v>8.394399999815505E-3</v>
      </c>
      <c r="K714" s="1">
        <f>G714</f>
        <v>8.394399999815505E-3</v>
      </c>
      <c r="S714" s="84">
        <f t="shared" si="74"/>
        <v>26272.724999999999</v>
      </c>
      <c r="AD714" s="1">
        <v>7</v>
      </c>
      <c r="AF714" s="1" t="s">
        <v>158</v>
      </c>
      <c r="AH714" s="1" t="s">
        <v>134</v>
      </c>
    </row>
    <row r="715" spans="1:34" x14ac:dyDescent="0.2">
      <c r="A715" s="26" t="s">
        <v>171</v>
      </c>
      <c r="B715" s="27" t="s">
        <v>52</v>
      </c>
      <c r="C715" s="26">
        <v>41308.716</v>
      </c>
      <c r="D715" s="2"/>
      <c r="E715" s="29">
        <f t="shared" si="71"/>
        <v>-1228.987894622858</v>
      </c>
      <c r="F715" s="29">
        <f t="shared" si="72"/>
        <v>-1229</v>
      </c>
      <c r="G715" s="29">
        <f t="shared" si="73"/>
        <v>1.1760800000047311E-2</v>
      </c>
      <c r="H715" s="29"/>
      <c r="I715" s="29"/>
      <c r="J715" s="29"/>
      <c r="K715" s="29"/>
      <c r="L715" s="29"/>
      <c r="N715" s="29"/>
      <c r="O715" s="29"/>
      <c r="P715" s="29">
        <f>G715</f>
        <v>1.1760800000047311E-2</v>
      </c>
      <c r="Q715" s="29">
        <f ca="1">+C$11+C$12*F715</f>
        <v>7.3567769599914484E-2</v>
      </c>
      <c r="R715" s="29"/>
      <c r="S715" s="83">
        <f t="shared" si="74"/>
        <v>26290.216</v>
      </c>
    </row>
    <row r="716" spans="1:34" x14ac:dyDescent="0.2">
      <c r="A716" s="26" t="s">
        <v>171</v>
      </c>
      <c r="B716" s="27" t="s">
        <v>52</v>
      </c>
      <c r="C716" s="26">
        <v>41313.569000000003</v>
      </c>
      <c r="D716" s="2"/>
      <c r="E716" s="29">
        <f t="shared" si="71"/>
        <v>-1223.9927076239692</v>
      </c>
      <c r="F716" s="29">
        <f t="shared" si="72"/>
        <v>-1224</v>
      </c>
      <c r="G716" s="29">
        <f t="shared" si="73"/>
        <v>7.0848000032128766E-3</v>
      </c>
      <c r="H716" s="29"/>
      <c r="I716" s="29"/>
      <c r="J716" s="29"/>
      <c r="K716" s="29"/>
      <c r="L716" s="29"/>
      <c r="N716" s="29"/>
      <c r="O716" s="29"/>
      <c r="P716" s="29">
        <f>G716</f>
        <v>7.0848000032128766E-3</v>
      </c>
      <c r="Q716" s="29">
        <f ca="1">+C$11+C$12*F716</f>
        <v>7.3518868033044998E-2</v>
      </c>
      <c r="R716" s="29"/>
      <c r="S716" s="83">
        <f t="shared" si="74"/>
        <v>26295.069000000003</v>
      </c>
    </row>
    <row r="717" spans="1:34" x14ac:dyDescent="0.2">
      <c r="A717" s="29" t="s">
        <v>182</v>
      </c>
      <c r="B717" s="29"/>
      <c r="C717" s="28">
        <v>41319.4</v>
      </c>
      <c r="D717" s="28"/>
      <c r="E717" s="1">
        <f t="shared" si="71"/>
        <v>-1217.9908664143061</v>
      </c>
      <c r="F717" s="1">
        <f t="shared" si="72"/>
        <v>-1218</v>
      </c>
      <c r="G717" s="1">
        <f t="shared" si="73"/>
        <v>8.8736000034259632E-3</v>
      </c>
      <c r="K717" s="1">
        <f>G717</f>
        <v>8.8736000034259632E-3</v>
      </c>
      <c r="S717" s="84">
        <f t="shared" si="74"/>
        <v>26300.9</v>
      </c>
      <c r="AD717" s="1">
        <v>4</v>
      </c>
      <c r="AF717" s="1" t="s">
        <v>145</v>
      </c>
      <c r="AH717" s="1" t="s">
        <v>134</v>
      </c>
    </row>
    <row r="718" spans="1:34" x14ac:dyDescent="0.2">
      <c r="A718" s="33" t="s">
        <v>183</v>
      </c>
      <c r="B718" s="32"/>
      <c r="C718" s="28">
        <v>41320.3701</v>
      </c>
      <c r="D718" s="28"/>
      <c r="E718" s="1">
        <f t="shared" si="71"/>
        <v>-1216.9923436639224</v>
      </c>
      <c r="F718" s="1">
        <f t="shared" si="72"/>
        <v>-1217</v>
      </c>
      <c r="G718" s="1">
        <f t="shared" si="73"/>
        <v>7.438400003593415E-3</v>
      </c>
      <c r="M718" s="1">
        <f>G718</f>
        <v>7.438400003593415E-3</v>
      </c>
      <c r="Q718" s="1">
        <f ca="1">+C$11+C$12*F718</f>
        <v>7.3450405839427732E-2</v>
      </c>
      <c r="S718" s="84">
        <f t="shared" si="74"/>
        <v>26301.8701</v>
      </c>
    </row>
    <row r="719" spans="1:34" x14ac:dyDescent="0.2">
      <c r="A719" s="33" t="s">
        <v>183</v>
      </c>
      <c r="B719" s="32"/>
      <c r="C719" s="28">
        <v>41320.370699999999</v>
      </c>
      <c r="D719" s="28"/>
      <c r="E719" s="1">
        <f t="shared" si="71"/>
        <v>-1216.9917260846526</v>
      </c>
      <c r="F719" s="1">
        <f t="shared" si="72"/>
        <v>-1217</v>
      </c>
      <c r="G719" s="1">
        <f t="shared" si="73"/>
        <v>8.0384000029880553E-3</v>
      </c>
      <c r="M719" s="1">
        <f>G719</f>
        <v>8.0384000029880553E-3</v>
      </c>
      <c r="Q719" s="1">
        <f ca="1">+C$11+C$12*F719</f>
        <v>7.3450405839427732E-2</v>
      </c>
      <c r="S719" s="84">
        <f t="shared" si="74"/>
        <v>26301.870699999999</v>
      </c>
    </row>
    <row r="720" spans="1:34" x14ac:dyDescent="0.2">
      <c r="A720" s="29" t="s">
        <v>421</v>
      </c>
      <c r="B720" s="29"/>
      <c r="C720" s="28">
        <v>41321.342199999999</v>
      </c>
      <c r="D720" s="28"/>
      <c r="E720" s="1">
        <f t="shared" si="71"/>
        <v>-1215.9917623159702</v>
      </c>
      <c r="F720" s="1">
        <f t="shared" si="72"/>
        <v>-1216</v>
      </c>
      <c r="G720" s="1">
        <f t="shared" si="73"/>
        <v>8.0032000041683204E-3</v>
      </c>
      <c r="M720" s="1">
        <f>G720</f>
        <v>8.0032000041683204E-3</v>
      </c>
      <c r="S720" s="84">
        <f t="shared" si="74"/>
        <v>26302.842199999999</v>
      </c>
    </row>
    <row r="721" spans="1:34" x14ac:dyDescent="0.2">
      <c r="A721" s="29" t="s">
        <v>182</v>
      </c>
      <c r="B721" s="29"/>
      <c r="C721" s="28">
        <v>41324.256999999998</v>
      </c>
      <c r="D721" s="28"/>
      <c r="E721" s="1">
        <f t="shared" si="71"/>
        <v>-1212.991562220288</v>
      </c>
      <c r="F721" s="1">
        <f t="shared" si="72"/>
        <v>-1213</v>
      </c>
      <c r="G721" s="1">
        <f t="shared" si="73"/>
        <v>8.1976000001304783E-3</v>
      </c>
      <c r="K721" s="1">
        <f>G721</f>
        <v>8.1976000001304783E-3</v>
      </c>
      <c r="S721" s="84">
        <f t="shared" si="74"/>
        <v>26305.756999999998</v>
      </c>
      <c r="AD721" s="1">
        <v>10</v>
      </c>
      <c r="AF721" s="1" t="s">
        <v>145</v>
      </c>
      <c r="AH721" s="1" t="s">
        <v>134</v>
      </c>
    </row>
    <row r="722" spans="1:34" x14ac:dyDescent="0.2">
      <c r="A722" s="29" t="s">
        <v>184</v>
      </c>
      <c r="B722" s="29"/>
      <c r="C722" s="28">
        <v>41324.258000000002</v>
      </c>
      <c r="D722" s="28"/>
      <c r="E722" s="1">
        <f t="shared" si="71"/>
        <v>-1212.9905329215001</v>
      </c>
      <c r="F722" s="1">
        <f t="shared" si="72"/>
        <v>-1213</v>
      </c>
      <c r="G722" s="1">
        <f t="shared" si="73"/>
        <v>9.1976000039721839E-3</v>
      </c>
      <c r="K722" s="1">
        <f>G722</f>
        <v>9.1976000039721839E-3</v>
      </c>
      <c r="S722" s="84">
        <f t="shared" si="74"/>
        <v>26305.758000000002</v>
      </c>
      <c r="AD722" s="1">
        <v>12</v>
      </c>
      <c r="AF722" s="1" t="s">
        <v>133</v>
      </c>
      <c r="AH722" s="1" t="s">
        <v>134</v>
      </c>
    </row>
    <row r="723" spans="1:34" x14ac:dyDescent="0.2">
      <c r="A723" s="33" t="s">
        <v>161</v>
      </c>
      <c r="B723" s="32" t="s">
        <v>52</v>
      </c>
      <c r="C723" s="33">
        <v>41327.173799999997</v>
      </c>
      <c r="D723" s="33" t="s">
        <v>42</v>
      </c>
      <c r="E723" s="29">
        <f t="shared" si="71"/>
        <v>-1209.9893035270372</v>
      </c>
      <c r="F723" s="29">
        <f t="shared" si="72"/>
        <v>-1210</v>
      </c>
      <c r="G723" s="29">
        <f t="shared" si="73"/>
        <v>1.039199999650009E-2</v>
      </c>
      <c r="H723" s="29"/>
      <c r="I723" s="29"/>
      <c r="J723" s="29"/>
      <c r="K723" s="29"/>
      <c r="L723" s="29"/>
      <c r="M723" s="29">
        <f>G723</f>
        <v>1.039199999650009E-2</v>
      </c>
      <c r="N723" s="29"/>
      <c r="O723" s="29"/>
      <c r="P723" s="29"/>
      <c r="Q723" s="29">
        <f ca="1">+C$11+C$12*F723</f>
        <v>7.3381943645810452E-2</v>
      </c>
      <c r="R723" s="29"/>
      <c r="S723" s="83">
        <f t="shared" si="74"/>
        <v>26308.673799999997</v>
      </c>
    </row>
    <row r="724" spans="1:34" x14ac:dyDescent="0.2">
      <c r="A724" s="26" t="s">
        <v>171</v>
      </c>
      <c r="B724" s="27" t="s">
        <v>52</v>
      </c>
      <c r="C724" s="26">
        <v>41347.574000000001</v>
      </c>
      <c r="D724" s="2"/>
      <c r="E724" s="29">
        <f t="shared" si="71"/>
        <v>-1188.9914024731138</v>
      </c>
      <c r="F724" s="29">
        <f t="shared" si="72"/>
        <v>-1189</v>
      </c>
      <c r="G724" s="29">
        <f t="shared" si="73"/>
        <v>8.3528000031947158E-3</v>
      </c>
      <c r="H724" s="29"/>
      <c r="I724" s="29"/>
      <c r="J724" s="29"/>
      <c r="K724" s="29"/>
      <c r="L724" s="29"/>
      <c r="N724" s="29"/>
      <c r="O724" s="29"/>
      <c r="P724" s="29">
        <f>G724</f>
        <v>8.3528000031947158E-3</v>
      </c>
      <c r="Q724" s="29">
        <f ca="1">+C$11+C$12*F724</f>
        <v>7.3176557064958611E-2</v>
      </c>
      <c r="R724" s="29"/>
      <c r="S724" s="83">
        <f t="shared" si="74"/>
        <v>26329.074000000001</v>
      </c>
    </row>
    <row r="725" spans="1:34" x14ac:dyDescent="0.2">
      <c r="A725" s="26" t="s">
        <v>181</v>
      </c>
      <c r="B725" s="27" t="s">
        <v>52</v>
      </c>
      <c r="C725" s="26">
        <v>41356.311999999998</v>
      </c>
      <c r="D725" s="2"/>
      <c r="E725" s="29">
        <f t="shared" ref="E725:E788" si="77">(C725-C$7)/C$8</f>
        <v>-1179.9973896982833</v>
      </c>
      <c r="F725" s="29">
        <f t="shared" ref="F725:F788" si="78">ROUND(2*E725,0)/2</f>
        <v>-1180</v>
      </c>
      <c r="G725" s="29">
        <f t="shared" ref="G725:G788" si="79">C725-(C$7+C$8*F725)</f>
        <v>2.5359999999636784E-3</v>
      </c>
      <c r="H725" s="29"/>
      <c r="I725" s="29"/>
      <c r="J725" s="29"/>
      <c r="K725" s="29"/>
      <c r="L725" s="29"/>
      <c r="N725" s="29"/>
      <c r="O725" s="29"/>
      <c r="P725" s="29">
        <f>G725</f>
        <v>2.5359999999636784E-3</v>
      </c>
      <c r="Q725" s="29">
        <f ca="1">+C$11+C$12*F725</f>
        <v>7.308853424459355E-2</v>
      </c>
      <c r="R725" s="29"/>
      <c r="S725" s="83">
        <f t="shared" ref="S725:S788" si="80">+C725-15018.5</f>
        <v>26337.811999999998</v>
      </c>
    </row>
    <row r="726" spans="1:34" x14ac:dyDescent="0.2">
      <c r="A726" s="26" t="s">
        <v>181</v>
      </c>
      <c r="B726" s="27" t="s">
        <v>52</v>
      </c>
      <c r="C726" s="26">
        <v>41356.311999999998</v>
      </c>
      <c r="D726" s="2"/>
      <c r="E726" s="29">
        <f t="shared" si="77"/>
        <v>-1179.9973896982833</v>
      </c>
      <c r="F726" s="29">
        <f t="shared" si="78"/>
        <v>-1180</v>
      </c>
      <c r="G726" s="29">
        <f t="shared" si="79"/>
        <v>2.5359999999636784E-3</v>
      </c>
      <c r="H726" s="29"/>
      <c r="I726" s="29"/>
      <c r="J726" s="29"/>
      <c r="K726" s="29"/>
      <c r="L726" s="29"/>
      <c r="N726" s="29"/>
      <c r="O726" s="29"/>
      <c r="P726" s="29">
        <f>G726</f>
        <v>2.5359999999636784E-3</v>
      </c>
      <c r="Q726" s="29">
        <f ca="1">+C$11+C$12*F726</f>
        <v>7.308853424459355E-2</v>
      </c>
      <c r="R726" s="29"/>
      <c r="S726" s="83">
        <f t="shared" si="80"/>
        <v>26337.811999999998</v>
      </c>
    </row>
    <row r="727" spans="1:34" x14ac:dyDescent="0.2">
      <c r="A727" s="29" t="s">
        <v>421</v>
      </c>
      <c r="B727" s="29"/>
      <c r="C727" s="28">
        <v>41357.288999999997</v>
      </c>
      <c r="D727" s="28"/>
      <c r="E727" s="1">
        <f t="shared" si="77"/>
        <v>-1178.9917647862894</v>
      </c>
      <c r="F727" s="1">
        <f t="shared" si="78"/>
        <v>-1179</v>
      </c>
      <c r="G727" s="1">
        <f t="shared" si="79"/>
        <v>8.0008000004454516E-3</v>
      </c>
      <c r="M727" s="1">
        <f>G727</f>
        <v>8.0008000004454516E-3</v>
      </c>
      <c r="S727" s="84">
        <f t="shared" si="80"/>
        <v>26338.788999999997</v>
      </c>
    </row>
    <row r="728" spans="1:34" x14ac:dyDescent="0.2">
      <c r="A728" s="29" t="s">
        <v>160</v>
      </c>
      <c r="B728" s="29"/>
      <c r="C728" s="28">
        <v>41499.133000000002</v>
      </c>
      <c r="D728" s="28"/>
      <c r="E728" s="1">
        <f t="shared" si="77"/>
        <v>-1032.9919080646755</v>
      </c>
      <c r="F728" s="1">
        <f t="shared" si="78"/>
        <v>-1033</v>
      </c>
      <c r="G728" s="1">
        <f t="shared" si="79"/>
        <v>7.8616000027977861E-3</v>
      </c>
      <c r="I728" s="1">
        <f>G728</f>
        <v>7.8616000027977861E-3</v>
      </c>
      <c r="S728" s="84">
        <f t="shared" si="80"/>
        <v>26480.633000000002</v>
      </c>
    </row>
    <row r="729" spans="1:34" x14ac:dyDescent="0.2">
      <c r="A729" s="29" t="s">
        <v>185</v>
      </c>
      <c r="B729" s="29"/>
      <c r="C729" s="28">
        <v>41517.593000000001</v>
      </c>
      <c r="D729" s="28"/>
      <c r="E729" s="1">
        <f t="shared" si="77"/>
        <v>-1013.9910525115271</v>
      </c>
      <c r="F729" s="1">
        <f t="shared" si="78"/>
        <v>-1014</v>
      </c>
      <c r="G729" s="1">
        <f t="shared" si="79"/>
        <v>8.692800001881551E-3</v>
      </c>
      <c r="K729" s="1">
        <f>G729</f>
        <v>8.692800001881551E-3</v>
      </c>
      <c r="S729" s="84">
        <f t="shared" si="80"/>
        <v>26499.093000000001</v>
      </c>
      <c r="AD729" s="1">
        <v>7</v>
      </c>
      <c r="AF729" s="1" t="s">
        <v>145</v>
      </c>
      <c r="AH729" s="1" t="s">
        <v>134</v>
      </c>
    </row>
    <row r="730" spans="1:34" x14ac:dyDescent="0.2">
      <c r="A730" s="29" t="s">
        <v>186</v>
      </c>
      <c r="B730" s="29"/>
      <c r="C730" s="28">
        <v>41550.627</v>
      </c>
      <c r="D730" s="28"/>
      <c r="E730" s="1">
        <f t="shared" si="77"/>
        <v>-979.98919647996001</v>
      </c>
      <c r="F730" s="1">
        <f t="shared" si="78"/>
        <v>-980</v>
      </c>
      <c r="G730" s="1">
        <f t="shared" si="79"/>
        <v>1.0496000002603978E-2</v>
      </c>
      <c r="K730" s="1">
        <f>G730</f>
        <v>1.0496000002603978E-2</v>
      </c>
      <c r="S730" s="84">
        <f t="shared" si="80"/>
        <v>26532.127</v>
      </c>
      <c r="AD730" s="1">
        <v>6</v>
      </c>
      <c r="AF730" s="1" t="s">
        <v>145</v>
      </c>
      <c r="AH730" s="1" t="s">
        <v>134</v>
      </c>
    </row>
    <row r="731" spans="1:34" x14ac:dyDescent="0.2">
      <c r="A731" s="33" t="s">
        <v>183</v>
      </c>
      <c r="B731" s="32" t="s">
        <v>187</v>
      </c>
      <c r="C731" s="28">
        <v>41572.4836</v>
      </c>
      <c r="D731" s="28"/>
      <c r="E731" s="1">
        <f t="shared" si="77"/>
        <v>-957.49222467698348</v>
      </c>
      <c r="F731" s="1">
        <f t="shared" si="78"/>
        <v>-957.5</v>
      </c>
      <c r="G731" s="1">
        <f t="shared" si="79"/>
        <v>7.5540000034379773E-3</v>
      </c>
      <c r="M731" s="1">
        <f>G731</f>
        <v>7.5540000034379773E-3</v>
      </c>
      <c r="Q731" s="1">
        <f ca="1">+C$11+C$12*F731</f>
        <v>7.0912414518901498E-2</v>
      </c>
      <c r="S731" s="84">
        <f t="shared" si="80"/>
        <v>26553.9836</v>
      </c>
    </row>
    <row r="732" spans="1:34" x14ac:dyDescent="0.2">
      <c r="A732" s="33" t="s">
        <v>183</v>
      </c>
      <c r="B732" s="32" t="s">
        <v>187</v>
      </c>
      <c r="C732" s="28">
        <v>41572.485000000001</v>
      </c>
      <c r="D732" s="28"/>
      <c r="E732" s="1">
        <f t="shared" si="77"/>
        <v>-957.49078365868479</v>
      </c>
      <c r="F732" s="1">
        <f t="shared" si="78"/>
        <v>-957.5</v>
      </c>
      <c r="G732" s="1">
        <f t="shared" si="79"/>
        <v>8.9540000044507906E-3</v>
      </c>
      <c r="M732" s="1">
        <f>G732</f>
        <v>8.9540000044507906E-3</v>
      </c>
      <c r="Q732" s="1">
        <f ca="1">+C$11+C$12*F732</f>
        <v>7.0912414518901498E-2</v>
      </c>
      <c r="S732" s="84">
        <f t="shared" si="80"/>
        <v>26553.985000000001</v>
      </c>
    </row>
    <row r="733" spans="1:34" x14ac:dyDescent="0.2">
      <c r="A733" s="33" t="s">
        <v>183</v>
      </c>
      <c r="B733" s="32" t="s">
        <v>187</v>
      </c>
      <c r="C733" s="28">
        <v>41575.396500000003</v>
      </c>
      <c r="D733" s="28"/>
      <c r="E733" s="1">
        <f t="shared" si="77"/>
        <v>-954.49398024898653</v>
      </c>
      <c r="F733" s="1">
        <f t="shared" si="78"/>
        <v>-954.5</v>
      </c>
      <c r="G733" s="1">
        <f t="shared" si="79"/>
        <v>5.8484000037424266E-3</v>
      </c>
      <c r="M733" s="1">
        <f>G733</f>
        <v>5.8484000037424266E-3</v>
      </c>
      <c r="Q733" s="1">
        <f ca="1">+C$11+C$12*F733</f>
        <v>7.0883073578779807E-2</v>
      </c>
      <c r="S733" s="84">
        <f t="shared" si="80"/>
        <v>26556.896500000003</v>
      </c>
    </row>
    <row r="734" spans="1:34" x14ac:dyDescent="0.2">
      <c r="A734" s="29" t="s">
        <v>186</v>
      </c>
      <c r="B734" s="29"/>
      <c r="C734" s="28">
        <v>41591.430999999997</v>
      </c>
      <c r="D734" s="28"/>
      <c r="E734" s="1">
        <f t="shared" si="77"/>
        <v>-937.989688896502</v>
      </c>
      <c r="F734" s="1">
        <f t="shared" si="78"/>
        <v>-938</v>
      </c>
      <c r="G734" s="1">
        <f t="shared" si="79"/>
        <v>1.0017599997809157E-2</v>
      </c>
      <c r="K734" s="1">
        <f>G734</f>
        <v>1.0017599997809157E-2</v>
      </c>
      <c r="S734" s="84">
        <f t="shared" si="80"/>
        <v>26572.930999999997</v>
      </c>
      <c r="AD734" s="1">
        <v>10</v>
      </c>
      <c r="AF734" s="1" t="s">
        <v>133</v>
      </c>
      <c r="AH734" s="1" t="s">
        <v>134</v>
      </c>
    </row>
    <row r="735" spans="1:34" x14ac:dyDescent="0.2">
      <c r="A735" s="29" t="s">
        <v>188</v>
      </c>
      <c r="B735" s="29"/>
      <c r="C735" s="28">
        <v>41592.398999999998</v>
      </c>
      <c r="D735" s="28"/>
      <c r="E735" s="1">
        <f t="shared" si="77"/>
        <v>-936.99332767356248</v>
      </c>
      <c r="F735" s="1">
        <f t="shared" si="78"/>
        <v>-937</v>
      </c>
      <c r="G735" s="1">
        <f t="shared" si="79"/>
        <v>6.4824000000953674E-3</v>
      </c>
      <c r="K735" s="1">
        <f>G735</f>
        <v>6.4824000000953674E-3</v>
      </c>
      <c r="S735" s="84">
        <f t="shared" si="80"/>
        <v>26573.898999999998</v>
      </c>
      <c r="AD735" s="1">
        <v>10</v>
      </c>
      <c r="AF735" s="1" t="s">
        <v>145</v>
      </c>
      <c r="AH735" s="1" t="s">
        <v>134</v>
      </c>
    </row>
    <row r="736" spans="1:34" x14ac:dyDescent="0.2">
      <c r="A736" s="26" t="s">
        <v>189</v>
      </c>
      <c r="B736" s="27" t="s">
        <v>52</v>
      </c>
      <c r="C736" s="26">
        <v>41592.400999999998</v>
      </c>
      <c r="D736" s="2"/>
      <c r="E736" s="29">
        <f t="shared" si="77"/>
        <v>-936.99126907599407</v>
      </c>
      <c r="F736" s="29">
        <f t="shared" si="78"/>
        <v>-937</v>
      </c>
      <c r="G736" s="29">
        <f t="shared" si="79"/>
        <v>8.4824000005028211E-3</v>
      </c>
      <c r="H736" s="29"/>
      <c r="I736" s="29"/>
      <c r="J736" s="29"/>
      <c r="K736" s="29"/>
      <c r="L736" s="29"/>
      <c r="N736" s="29"/>
      <c r="O736" s="29"/>
      <c r="P736" s="29">
        <f>G736</f>
        <v>8.4824000005028211E-3</v>
      </c>
      <c r="Q736" s="29">
        <f t="shared" ref="Q736:Q741" ca="1" si="81">+C$11+C$12*F736</f>
        <v>7.071191809473662E-2</v>
      </c>
      <c r="R736" s="29"/>
      <c r="S736" s="83">
        <f t="shared" si="80"/>
        <v>26573.900999999998</v>
      </c>
    </row>
    <row r="737" spans="1:34" x14ac:dyDescent="0.2">
      <c r="A737" s="26" t="s">
        <v>181</v>
      </c>
      <c r="B737" s="27" t="s">
        <v>52</v>
      </c>
      <c r="C737" s="26">
        <v>41593.362999999998</v>
      </c>
      <c r="D737" s="2"/>
      <c r="E737" s="29">
        <f t="shared" si="77"/>
        <v>-936.00108364575999</v>
      </c>
      <c r="F737" s="29">
        <f t="shared" si="78"/>
        <v>-936</v>
      </c>
      <c r="G737" s="29">
        <f t="shared" si="79"/>
        <v>-1.0527999984333292E-3</v>
      </c>
      <c r="H737" s="29"/>
      <c r="I737" s="29"/>
      <c r="J737" s="29"/>
      <c r="K737" s="29"/>
      <c r="L737" s="29"/>
      <c r="N737" s="29"/>
      <c r="O737" s="29"/>
      <c r="P737" s="29">
        <f>G737</f>
        <v>-1.0527999984333292E-3</v>
      </c>
      <c r="Q737" s="29">
        <f t="shared" ca="1" si="81"/>
        <v>7.0702137781362723E-2</v>
      </c>
      <c r="R737" s="29"/>
      <c r="S737" s="83">
        <f t="shared" si="80"/>
        <v>26574.862999999998</v>
      </c>
    </row>
    <row r="738" spans="1:34" x14ac:dyDescent="0.2">
      <c r="A738" s="33" t="s">
        <v>183</v>
      </c>
      <c r="B738" s="32"/>
      <c r="C738" s="28">
        <v>41593.369200000001</v>
      </c>
      <c r="D738" s="28"/>
      <c r="E738" s="1">
        <f t="shared" si="77"/>
        <v>-935.99470199329539</v>
      </c>
      <c r="F738" s="1">
        <f t="shared" si="78"/>
        <v>-936</v>
      </c>
      <c r="G738" s="1">
        <f t="shared" si="79"/>
        <v>5.1472000050125644E-3</v>
      </c>
      <c r="M738" s="1">
        <f>G738</f>
        <v>5.1472000050125644E-3</v>
      </c>
      <c r="Q738" s="1">
        <f t="shared" ca="1" si="81"/>
        <v>7.0702137781362723E-2</v>
      </c>
      <c r="S738" s="84">
        <f t="shared" si="80"/>
        <v>26574.869200000001</v>
      </c>
    </row>
    <row r="739" spans="1:34" x14ac:dyDescent="0.2">
      <c r="A739" s="26" t="s">
        <v>422</v>
      </c>
      <c r="B739" s="27" t="s">
        <v>52</v>
      </c>
      <c r="C739" s="26">
        <v>41593.369700000003</v>
      </c>
      <c r="D739" s="2"/>
      <c r="E739" s="29">
        <f t="shared" si="77"/>
        <v>-935.99418734390144</v>
      </c>
      <c r="F739" s="29">
        <f t="shared" si="78"/>
        <v>-936</v>
      </c>
      <c r="G739" s="29">
        <f t="shared" si="79"/>
        <v>5.6472000069334172E-3</v>
      </c>
      <c r="H739" s="29"/>
      <c r="I739" s="29"/>
      <c r="J739" s="29"/>
      <c r="K739" s="29"/>
      <c r="L739" s="29"/>
      <c r="N739" s="29"/>
      <c r="O739" s="29"/>
      <c r="P739" s="29">
        <f>G739</f>
        <v>5.6472000069334172E-3</v>
      </c>
      <c r="Q739" s="29">
        <f t="shared" ca="1" si="81"/>
        <v>7.0702137781362723E-2</v>
      </c>
      <c r="R739" s="29"/>
      <c r="S739" s="83">
        <f t="shared" si="80"/>
        <v>26574.869700000003</v>
      </c>
    </row>
    <row r="740" spans="1:34" x14ac:dyDescent="0.2">
      <c r="A740" s="26" t="s">
        <v>171</v>
      </c>
      <c r="B740" s="27" t="s">
        <v>52</v>
      </c>
      <c r="C740" s="26">
        <v>41593.370000000003</v>
      </c>
      <c r="D740" s="2"/>
      <c r="E740" s="29">
        <f t="shared" si="77"/>
        <v>-935.99387855426653</v>
      </c>
      <c r="F740" s="29">
        <f t="shared" si="78"/>
        <v>-936</v>
      </c>
      <c r="G740" s="29">
        <f t="shared" si="79"/>
        <v>5.9472000066307373E-3</v>
      </c>
      <c r="H740" s="29"/>
      <c r="I740" s="29"/>
      <c r="J740" s="29"/>
      <c r="K740" s="29"/>
      <c r="L740" s="29"/>
      <c r="N740" s="29"/>
      <c r="O740" s="29"/>
      <c r="P740" s="29">
        <f>G740</f>
        <v>5.9472000066307373E-3</v>
      </c>
      <c r="Q740" s="29">
        <f t="shared" ca="1" si="81"/>
        <v>7.0702137781362723E-2</v>
      </c>
      <c r="R740" s="29"/>
      <c r="S740" s="83">
        <f t="shared" si="80"/>
        <v>26574.870000000003</v>
      </c>
    </row>
    <row r="741" spans="1:34" x14ac:dyDescent="0.2">
      <c r="A741" s="33" t="s">
        <v>183</v>
      </c>
      <c r="B741" s="32"/>
      <c r="C741" s="28">
        <v>41593.370199999998</v>
      </c>
      <c r="D741" s="28"/>
      <c r="E741" s="1">
        <f t="shared" si="77"/>
        <v>-935.993672694515</v>
      </c>
      <c r="F741" s="1">
        <f t="shared" si="78"/>
        <v>-936</v>
      </c>
      <c r="G741" s="1">
        <f t="shared" si="79"/>
        <v>6.1472000015783124E-3</v>
      </c>
      <c r="M741" s="1">
        <f>G741</f>
        <v>6.1472000015783124E-3</v>
      </c>
      <c r="Q741" s="1">
        <f t="shared" ca="1" si="81"/>
        <v>7.0702137781362723E-2</v>
      </c>
      <c r="S741" s="84">
        <f t="shared" si="80"/>
        <v>26574.870199999998</v>
      </c>
    </row>
    <row r="742" spans="1:34" x14ac:dyDescent="0.2">
      <c r="A742" s="29" t="s">
        <v>188</v>
      </c>
      <c r="B742" s="29"/>
      <c r="C742" s="28">
        <v>41593.370999999999</v>
      </c>
      <c r="D742" s="28"/>
      <c r="E742" s="1">
        <f t="shared" si="77"/>
        <v>-935.99284925548602</v>
      </c>
      <c r="F742" s="1">
        <f t="shared" si="78"/>
        <v>-936</v>
      </c>
      <c r="G742" s="1">
        <f t="shared" si="79"/>
        <v>6.9472000031964853E-3</v>
      </c>
      <c r="K742" s="1">
        <f>G742</f>
        <v>6.9472000031964853E-3</v>
      </c>
      <c r="S742" s="84">
        <f t="shared" si="80"/>
        <v>26574.870999999999</v>
      </c>
      <c r="AD742" s="1">
        <v>11</v>
      </c>
      <c r="AF742" s="1" t="s">
        <v>133</v>
      </c>
      <c r="AH742" s="1" t="s">
        <v>134</v>
      </c>
    </row>
    <row r="743" spans="1:34" x14ac:dyDescent="0.2">
      <c r="A743" s="26" t="s">
        <v>189</v>
      </c>
      <c r="B743" s="27" t="s">
        <v>52</v>
      </c>
      <c r="C743" s="26">
        <v>41593.372000000003</v>
      </c>
      <c r="D743" s="2"/>
      <c r="E743" s="29">
        <f t="shared" si="77"/>
        <v>-935.99181995669812</v>
      </c>
      <c r="F743" s="29">
        <f t="shared" si="78"/>
        <v>-936</v>
      </c>
      <c r="G743" s="29">
        <f t="shared" si="79"/>
        <v>7.947200007038191E-3</v>
      </c>
      <c r="H743" s="29"/>
      <c r="I743" s="29"/>
      <c r="J743" s="29"/>
      <c r="K743" s="29"/>
      <c r="L743" s="29"/>
      <c r="N743" s="29"/>
      <c r="O743" s="29"/>
      <c r="P743" s="29">
        <f>G743</f>
        <v>7.947200007038191E-3</v>
      </c>
      <c r="Q743" s="29">
        <f ca="1">+C$11+C$12*F743</f>
        <v>7.0702137781362723E-2</v>
      </c>
      <c r="R743" s="29"/>
      <c r="S743" s="83">
        <f t="shared" si="80"/>
        <v>26574.872000000003</v>
      </c>
    </row>
    <row r="744" spans="1:34" x14ac:dyDescent="0.2">
      <c r="A744" s="26" t="s">
        <v>181</v>
      </c>
      <c r="B744" s="27" t="s">
        <v>52</v>
      </c>
      <c r="C744" s="26">
        <v>41594.338000000003</v>
      </c>
      <c r="D744" s="2"/>
      <c r="E744" s="29">
        <f t="shared" si="77"/>
        <v>-934.99751733132712</v>
      </c>
      <c r="F744" s="29">
        <f t="shared" si="78"/>
        <v>-935</v>
      </c>
      <c r="G744" s="29">
        <f t="shared" si="79"/>
        <v>2.412000008916948E-3</v>
      </c>
      <c r="H744" s="29"/>
      <c r="I744" s="29"/>
      <c r="J744" s="29"/>
      <c r="K744" s="29"/>
      <c r="L744" s="29"/>
      <c r="N744" s="29"/>
      <c r="O744" s="29"/>
      <c r="P744" s="29">
        <f>G744</f>
        <v>2.412000008916948E-3</v>
      </c>
      <c r="Q744" s="29">
        <f ca="1">+C$11+C$12*F744</f>
        <v>7.0692357467988826E-2</v>
      </c>
      <c r="R744" s="29"/>
      <c r="S744" s="83">
        <f t="shared" si="80"/>
        <v>26575.838000000003</v>
      </c>
    </row>
    <row r="745" spans="1:34" x14ac:dyDescent="0.2">
      <c r="A745" s="26" t="s">
        <v>181</v>
      </c>
      <c r="B745" s="27" t="s">
        <v>52</v>
      </c>
      <c r="C745" s="26">
        <v>41594.339999999997</v>
      </c>
      <c r="D745" s="2"/>
      <c r="E745" s="29">
        <f t="shared" si="77"/>
        <v>-934.9954587337661</v>
      </c>
      <c r="F745" s="29">
        <f t="shared" si="78"/>
        <v>-935</v>
      </c>
      <c r="G745" s="29">
        <f t="shared" si="79"/>
        <v>4.412000002048444E-3</v>
      </c>
      <c r="H745" s="29"/>
      <c r="I745" s="29"/>
      <c r="J745" s="29"/>
      <c r="K745" s="29"/>
      <c r="L745" s="29"/>
      <c r="N745" s="29"/>
      <c r="O745" s="29"/>
      <c r="P745" s="29">
        <f>G745</f>
        <v>4.412000002048444E-3</v>
      </c>
      <c r="Q745" s="29">
        <f ca="1">+C$11+C$12*F745</f>
        <v>7.0692357467988826E-2</v>
      </c>
      <c r="R745" s="29"/>
      <c r="S745" s="83">
        <f t="shared" si="80"/>
        <v>26575.839999999997</v>
      </c>
    </row>
    <row r="746" spans="1:34" x14ac:dyDescent="0.2">
      <c r="A746" s="29" t="s">
        <v>188</v>
      </c>
      <c r="B746" s="29"/>
      <c r="C746" s="28">
        <v>41594.341</v>
      </c>
      <c r="D746" s="28"/>
      <c r="E746" s="1">
        <f t="shared" si="77"/>
        <v>-934.99442943497809</v>
      </c>
      <c r="F746" s="1">
        <f t="shared" si="78"/>
        <v>-935</v>
      </c>
      <c r="G746" s="1">
        <f t="shared" si="79"/>
        <v>5.4120000058901496E-3</v>
      </c>
      <c r="K746" s="1">
        <f>G746</f>
        <v>5.4120000058901496E-3</v>
      </c>
      <c r="S746" s="84">
        <f t="shared" si="80"/>
        <v>26575.841</v>
      </c>
      <c r="AD746" s="1">
        <v>10</v>
      </c>
      <c r="AF746" s="1" t="s">
        <v>145</v>
      </c>
      <c r="AH746" s="1" t="s">
        <v>134</v>
      </c>
    </row>
    <row r="747" spans="1:34" x14ac:dyDescent="0.2">
      <c r="A747" s="26" t="s">
        <v>171</v>
      </c>
      <c r="B747" s="27" t="s">
        <v>52</v>
      </c>
      <c r="C747" s="26">
        <v>41594.343000000001</v>
      </c>
      <c r="D747" s="2"/>
      <c r="E747" s="29">
        <f t="shared" si="77"/>
        <v>-934.99237083740968</v>
      </c>
      <c r="F747" s="29">
        <f t="shared" si="78"/>
        <v>-935</v>
      </c>
      <c r="G747" s="29">
        <f t="shared" si="79"/>
        <v>7.4120000062976032E-3</v>
      </c>
      <c r="H747" s="29"/>
      <c r="I747" s="29"/>
      <c r="J747" s="29"/>
      <c r="K747" s="29"/>
      <c r="L747" s="29"/>
      <c r="N747" s="29"/>
      <c r="O747" s="29"/>
      <c r="P747" s="29">
        <f>G747</f>
        <v>7.4120000062976032E-3</v>
      </c>
      <c r="Q747" s="29">
        <f ca="1">+C$11+C$12*F747</f>
        <v>7.0692357467988826E-2</v>
      </c>
      <c r="R747" s="29"/>
      <c r="S747" s="83">
        <f t="shared" si="80"/>
        <v>26575.843000000001</v>
      </c>
    </row>
    <row r="748" spans="1:34" x14ac:dyDescent="0.2">
      <c r="A748" s="29" t="s">
        <v>188</v>
      </c>
      <c r="B748" s="29"/>
      <c r="C748" s="28">
        <v>41594.345000000001</v>
      </c>
      <c r="D748" s="28"/>
      <c r="E748" s="1">
        <f t="shared" si="77"/>
        <v>-934.99031223984116</v>
      </c>
      <c r="F748" s="1">
        <f t="shared" si="78"/>
        <v>-935</v>
      </c>
      <c r="G748" s="1">
        <f t="shared" si="79"/>
        <v>9.4120000067050569E-3</v>
      </c>
      <c r="K748" s="1">
        <f>G748</f>
        <v>9.4120000067050569E-3</v>
      </c>
      <c r="S748" s="84">
        <f t="shared" si="80"/>
        <v>26575.845000000001</v>
      </c>
      <c r="AD748" s="1">
        <v>9</v>
      </c>
      <c r="AF748" s="1" t="s">
        <v>190</v>
      </c>
      <c r="AH748" s="1" t="s">
        <v>134</v>
      </c>
    </row>
    <row r="749" spans="1:34" x14ac:dyDescent="0.2">
      <c r="A749" s="29" t="s">
        <v>188</v>
      </c>
      <c r="B749" s="29"/>
      <c r="C749" s="28">
        <v>41595.31</v>
      </c>
      <c r="D749" s="28"/>
      <c r="E749" s="1">
        <f t="shared" si="77"/>
        <v>-933.99703891325817</v>
      </c>
      <c r="F749" s="1">
        <f t="shared" si="78"/>
        <v>-934</v>
      </c>
      <c r="G749" s="1">
        <f t="shared" si="79"/>
        <v>2.8767999974661507E-3</v>
      </c>
      <c r="K749" s="1">
        <f>G749</f>
        <v>2.8767999974661507E-3</v>
      </c>
      <c r="S749" s="84">
        <f t="shared" si="80"/>
        <v>26576.809999999998</v>
      </c>
      <c r="AD749" s="1">
        <v>9</v>
      </c>
      <c r="AF749" s="1" t="s">
        <v>133</v>
      </c>
      <c r="AH749" s="1" t="s">
        <v>134</v>
      </c>
    </row>
    <row r="750" spans="1:34" x14ac:dyDescent="0.2">
      <c r="A750" s="26" t="s">
        <v>171</v>
      </c>
      <c r="B750" s="27" t="s">
        <v>52</v>
      </c>
      <c r="C750" s="26">
        <v>41595.313000000002</v>
      </c>
      <c r="D750" s="2"/>
      <c r="E750" s="29">
        <f t="shared" si="77"/>
        <v>-933.99395101690163</v>
      </c>
      <c r="F750" s="29">
        <f t="shared" si="78"/>
        <v>-934</v>
      </c>
      <c r="G750" s="29">
        <f t="shared" si="79"/>
        <v>5.8768000017153099E-3</v>
      </c>
      <c r="H750" s="29"/>
      <c r="I750" s="29"/>
      <c r="J750" s="29"/>
      <c r="K750" s="29"/>
      <c r="L750" s="29"/>
      <c r="N750" s="29"/>
      <c r="O750" s="29"/>
      <c r="P750" s="29">
        <f>G750</f>
        <v>5.8768000017153099E-3</v>
      </c>
      <c r="Q750" s="29">
        <f ca="1">+C$11+C$12*F750</f>
        <v>7.0682577154614928E-2</v>
      </c>
      <c r="R750" s="29"/>
      <c r="S750" s="83">
        <f t="shared" si="80"/>
        <v>26576.813000000002</v>
      </c>
    </row>
    <row r="751" spans="1:34" x14ac:dyDescent="0.2">
      <c r="A751" s="29" t="s">
        <v>188</v>
      </c>
      <c r="B751" s="29"/>
      <c r="C751" s="28">
        <v>41595.317000000003</v>
      </c>
      <c r="D751" s="28"/>
      <c r="E751" s="1">
        <f t="shared" si="77"/>
        <v>-933.98983382176471</v>
      </c>
      <c r="F751" s="1">
        <f t="shared" si="78"/>
        <v>-934</v>
      </c>
      <c r="G751" s="1">
        <f t="shared" si="79"/>
        <v>9.8768000025302172E-3</v>
      </c>
      <c r="K751" s="1">
        <f>G751</f>
        <v>9.8768000025302172E-3</v>
      </c>
      <c r="S751" s="84">
        <f t="shared" si="80"/>
        <v>26576.817000000003</v>
      </c>
      <c r="AD751" s="1">
        <v>10</v>
      </c>
      <c r="AF751" s="1" t="s">
        <v>158</v>
      </c>
      <c r="AH751" s="1" t="s">
        <v>134</v>
      </c>
    </row>
    <row r="752" spans="1:34" x14ac:dyDescent="0.2">
      <c r="A752" s="29" t="s">
        <v>188</v>
      </c>
      <c r="B752" s="29"/>
      <c r="C752" s="28">
        <v>41595.32</v>
      </c>
      <c r="D752" s="28"/>
      <c r="E752" s="1">
        <f t="shared" si="77"/>
        <v>-933.98674592541579</v>
      </c>
      <c r="F752" s="1">
        <f t="shared" si="78"/>
        <v>-934</v>
      </c>
      <c r="G752" s="1">
        <f t="shared" si="79"/>
        <v>1.2876799999503419E-2</v>
      </c>
      <c r="K752" s="1">
        <f>G752</f>
        <v>1.2876799999503419E-2</v>
      </c>
      <c r="S752" s="84">
        <f t="shared" si="80"/>
        <v>26576.82</v>
      </c>
      <c r="AD752" s="1">
        <v>10</v>
      </c>
      <c r="AF752" s="1" t="s">
        <v>190</v>
      </c>
      <c r="AH752" s="1" t="s">
        <v>134</v>
      </c>
    </row>
    <row r="753" spans="1:34" x14ac:dyDescent="0.2">
      <c r="A753" s="29" t="s">
        <v>188</v>
      </c>
      <c r="B753" s="29"/>
      <c r="C753" s="28">
        <v>41595.398999999998</v>
      </c>
      <c r="D753" s="28"/>
      <c r="E753" s="1">
        <f t="shared" si="77"/>
        <v>-933.90543132147968</v>
      </c>
      <c r="F753" s="1">
        <f t="shared" si="78"/>
        <v>-934</v>
      </c>
      <c r="G753" s="1">
        <f t="shared" si="79"/>
        <v>9.1876799997407943E-2</v>
      </c>
      <c r="K753" s="1">
        <f>G753</f>
        <v>9.1876799997407943E-2</v>
      </c>
      <c r="S753" s="84">
        <f t="shared" si="80"/>
        <v>26576.898999999998</v>
      </c>
      <c r="AD753" s="1">
        <v>10</v>
      </c>
      <c r="AF753" s="1" t="s">
        <v>145</v>
      </c>
      <c r="AH753" s="1" t="s">
        <v>134</v>
      </c>
    </row>
    <row r="754" spans="1:34" x14ac:dyDescent="0.2">
      <c r="A754" s="26" t="s">
        <v>138</v>
      </c>
      <c r="B754" s="27" t="s">
        <v>52</v>
      </c>
      <c r="C754" s="26">
        <v>41596.279000000002</v>
      </c>
      <c r="D754" s="2"/>
      <c r="E754" s="29">
        <f t="shared" si="77"/>
        <v>-932.99964839153063</v>
      </c>
      <c r="F754" s="29">
        <f t="shared" si="78"/>
        <v>-933</v>
      </c>
      <c r="G754" s="29">
        <f t="shared" si="79"/>
        <v>3.4160000359406695E-4</v>
      </c>
      <c r="H754" s="29"/>
      <c r="I754" s="29"/>
      <c r="J754" s="29"/>
      <c r="K754" s="29"/>
      <c r="L754" s="29"/>
      <c r="N754" s="29"/>
      <c r="O754" s="29"/>
      <c r="P754" s="29">
        <f>G754</f>
        <v>3.4160000359406695E-4</v>
      </c>
      <c r="Q754" s="29">
        <f ca="1">+C$11+C$12*F754</f>
        <v>7.0672796841241031E-2</v>
      </c>
      <c r="R754" s="29"/>
      <c r="S754" s="83">
        <f t="shared" si="80"/>
        <v>26577.779000000002</v>
      </c>
    </row>
    <row r="755" spans="1:34" x14ac:dyDescent="0.2">
      <c r="A755" s="26" t="s">
        <v>180</v>
      </c>
      <c r="B755" s="27" t="s">
        <v>52</v>
      </c>
      <c r="C755" s="26">
        <v>41596.281000000003</v>
      </c>
      <c r="D755" s="2"/>
      <c r="E755" s="29">
        <f t="shared" si="77"/>
        <v>-932.99758979396222</v>
      </c>
      <c r="F755" s="29">
        <f t="shared" si="78"/>
        <v>-933</v>
      </c>
      <c r="G755" s="29">
        <f t="shared" si="79"/>
        <v>2.3416000040015206E-3</v>
      </c>
      <c r="H755" s="29"/>
      <c r="I755" s="29"/>
      <c r="J755" s="29"/>
      <c r="K755" s="29"/>
      <c r="L755" s="29"/>
      <c r="N755" s="29"/>
      <c r="O755" s="29"/>
      <c r="P755" s="29">
        <f>G755</f>
        <v>2.3416000040015206E-3</v>
      </c>
      <c r="Q755" s="29">
        <f ca="1">+C$11+C$12*F755</f>
        <v>7.0672796841241031E-2</v>
      </c>
      <c r="R755" s="29"/>
      <c r="S755" s="83">
        <f t="shared" si="80"/>
        <v>26577.781000000003</v>
      </c>
    </row>
    <row r="756" spans="1:34" x14ac:dyDescent="0.2">
      <c r="A756" s="26" t="s">
        <v>171</v>
      </c>
      <c r="B756" s="27" t="s">
        <v>52</v>
      </c>
      <c r="C756" s="26">
        <v>41596.285000000003</v>
      </c>
      <c r="D756" s="2"/>
      <c r="E756" s="29">
        <f t="shared" si="77"/>
        <v>-932.99347259882529</v>
      </c>
      <c r="F756" s="29">
        <f t="shared" si="78"/>
        <v>-933</v>
      </c>
      <c r="G756" s="29">
        <f t="shared" si="79"/>
        <v>6.3416000048164278E-3</v>
      </c>
      <c r="H756" s="29"/>
      <c r="I756" s="29"/>
      <c r="J756" s="29"/>
      <c r="K756" s="29"/>
      <c r="L756" s="29"/>
      <c r="N756" s="29"/>
      <c r="O756" s="29"/>
      <c r="P756" s="29">
        <f>G756</f>
        <v>6.3416000048164278E-3</v>
      </c>
      <c r="Q756" s="29">
        <f ca="1">+C$11+C$12*F756</f>
        <v>7.0672796841241031E-2</v>
      </c>
      <c r="R756" s="29"/>
      <c r="S756" s="83">
        <f t="shared" si="80"/>
        <v>26577.785000000003</v>
      </c>
    </row>
    <row r="757" spans="1:34" x14ac:dyDescent="0.2">
      <c r="A757" s="29" t="s">
        <v>188</v>
      </c>
      <c r="B757" s="29"/>
      <c r="C757" s="28">
        <v>41627.374000000003</v>
      </c>
      <c r="D757" s="28"/>
      <c r="E757" s="1">
        <f t="shared" si="77"/>
        <v>-900.99360270219165</v>
      </c>
      <c r="F757" s="1">
        <f t="shared" si="78"/>
        <v>-901</v>
      </c>
      <c r="G757" s="1">
        <f t="shared" si="79"/>
        <v>6.2152000027708709E-3</v>
      </c>
      <c r="K757" s="1">
        <f t="shared" ref="K757:K763" si="82">G757</f>
        <v>6.2152000027708709E-3</v>
      </c>
      <c r="S757" s="84">
        <f t="shared" si="80"/>
        <v>26608.874000000003</v>
      </c>
      <c r="AD757" s="1">
        <v>12</v>
      </c>
      <c r="AF757" s="1" t="s">
        <v>145</v>
      </c>
      <c r="AH757" s="1" t="s">
        <v>134</v>
      </c>
    </row>
    <row r="758" spans="1:34" x14ac:dyDescent="0.2">
      <c r="A758" s="29" t="s">
        <v>188</v>
      </c>
      <c r="B758" s="29"/>
      <c r="C758" s="28">
        <v>41627.375</v>
      </c>
      <c r="D758" s="28"/>
      <c r="E758" s="1">
        <f t="shared" si="77"/>
        <v>-900.99257340341114</v>
      </c>
      <c r="F758" s="1">
        <f t="shared" si="78"/>
        <v>-901</v>
      </c>
      <c r="G758" s="1">
        <f t="shared" si="79"/>
        <v>7.2151999993366189E-3</v>
      </c>
      <c r="K758" s="1">
        <f t="shared" si="82"/>
        <v>7.2151999993366189E-3</v>
      </c>
      <c r="S758" s="84">
        <f t="shared" si="80"/>
        <v>26608.875</v>
      </c>
      <c r="AD758" s="1">
        <v>13</v>
      </c>
      <c r="AF758" s="1" t="s">
        <v>133</v>
      </c>
      <c r="AH758" s="1" t="s">
        <v>134</v>
      </c>
    </row>
    <row r="759" spans="1:34" x14ac:dyDescent="0.2">
      <c r="A759" s="29" t="s">
        <v>188</v>
      </c>
      <c r="B759" s="29"/>
      <c r="C759" s="28">
        <v>41628.345000000001</v>
      </c>
      <c r="D759" s="28"/>
      <c r="E759" s="1">
        <f t="shared" si="77"/>
        <v>-899.9941535829031</v>
      </c>
      <c r="F759" s="1">
        <f t="shared" si="78"/>
        <v>-900</v>
      </c>
      <c r="G759" s="1">
        <f t="shared" si="79"/>
        <v>5.6800000020302832E-3</v>
      </c>
      <c r="K759" s="1">
        <f t="shared" si="82"/>
        <v>5.6800000020302832E-3</v>
      </c>
      <c r="S759" s="84">
        <f t="shared" si="80"/>
        <v>26609.845000000001</v>
      </c>
      <c r="AD759" s="1">
        <v>14</v>
      </c>
      <c r="AF759" s="1" t="s">
        <v>190</v>
      </c>
      <c r="AH759" s="1" t="s">
        <v>134</v>
      </c>
    </row>
    <row r="760" spans="1:34" x14ac:dyDescent="0.2">
      <c r="A760" s="29" t="s">
        <v>188</v>
      </c>
      <c r="B760" s="29"/>
      <c r="C760" s="28">
        <v>41628.35</v>
      </c>
      <c r="D760" s="28"/>
      <c r="E760" s="1">
        <f t="shared" si="77"/>
        <v>-899.98900708898566</v>
      </c>
      <c r="F760" s="1">
        <f t="shared" si="78"/>
        <v>-900</v>
      </c>
      <c r="G760" s="1">
        <f t="shared" si="79"/>
        <v>1.0679999999410938E-2</v>
      </c>
      <c r="K760" s="1">
        <f t="shared" si="82"/>
        <v>1.0679999999410938E-2</v>
      </c>
      <c r="S760" s="84">
        <f t="shared" si="80"/>
        <v>26609.85</v>
      </c>
      <c r="AD760" s="1">
        <v>7</v>
      </c>
      <c r="AF760" s="1" t="s">
        <v>158</v>
      </c>
      <c r="AH760" s="1" t="s">
        <v>134</v>
      </c>
    </row>
    <row r="761" spans="1:34" x14ac:dyDescent="0.2">
      <c r="A761" s="29" t="s">
        <v>188</v>
      </c>
      <c r="B761" s="29"/>
      <c r="C761" s="28">
        <v>41629.317999999999</v>
      </c>
      <c r="D761" s="28"/>
      <c r="E761" s="1">
        <f t="shared" si="77"/>
        <v>-898.99264586604625</v>
      </c>
      <c r="F761" s="1">
        <f t="shared" si="78"/>
        <v>-899</v>
      </c>
      <c r="G761" s="1">
        <f t="shared" si="79"/>
        <v>7.1448000016971491E-3</v>
      </c>
      <c r="K761" s="1">
        <f t="shared" si="82"/>
        <v>7.1448000016971491E-3</v>
      </c>
      <c r="S761" s="84">
        <f t="shared" si="80"/>
        <v>26610.817999999999</v>
      </c>
      <c r="AD761" s="1">
        <v>8</v>
      </c>
      <c r="AF761" s="1" t="s">
        <v>190</v>
      </c>
      <c r="AH761" s="1" t="s">
        <v>134</v>
      </c>
    </row>
    <row r="762" spans="1:34" x14ac:dyDescent="0.2">
      <c r="A762" s="29" t="s">
        <v>188</v>
      </c>
      <c r="B762" s="29"/>
      <c r="C762" s="28">
        <v>41631.26</v>
      </c>
      <c r="D762" s="28"/>
      <c r="E762" s="1">
        <f t="shared" si="77"/>
        <v>-896.99374762746186</v>
      </c>
      <c r="F762" s="1">
        <f t="shared" si="78"/>
        <v>-897</v>
      </c>
      <c r="G762" s="1">
        <f t="shared" si="79"/>
        <v>6.0744000074919313E-3</v>
      </c>
      <c r="K762" s="1">
        <f t="shared" si="82"/>
        <v>6.0744000074919313E-3</v>
      </c>
      <c r="S762" s="84">
        <f t="shared" si="80"/>
        <v>26612.760000000002</v>
      </c>
      <c r="AD762" s="1">
        <v>10</v>
      </c>
      <c r="AF762" s="1" t="s">
        <v>133</v>
      </c>
      <c r="AH762" s="1" t="s">
        <v>134</v>
      </c>
    </row>
    <row r="763" spans="1:34" x14ac:dyDescent="0.2">
      <c r="A763" s="29" t="s">
        <v>188</v>
      </c>
      <c r="B763" s="29"/>
      <c r="C763" s="28">
        <v>41632.232000000004</v>
      </c>
      <c r="D763" s="28"/>
      <c r="E763" s="1">
        <f t="shared" si="77"/>
        <v>-895.9932692093854</v>
      </c>
      <c r="F763" s="1">
        <f t="shared" si="78"/>
        <v>-896</v>
      </c>
      <c r="G763" s="1">
        <f t="shared" si="79"/>
        <v>6.5392000033170916E-3</v>
      </c>
      <c r="K763" s="1">
        <f t="shared" si="82"/>
        <v>6.5392000033170916E-3</v>
      </c>
      <c r="S763" s="84">
        <f t="shared" si="80"/>
        <v>26613.732000000004</v>
      </c>
      <c r="AD763" s="1">
        <v>7</v>
      </c>
      <c r="AF763" s="1" t="s">
        <v>145</v>
      </c>
      <c r="AH763" s="1" t="s">
        <v>134</v>
      </c>
    </row>
    <row r="764" spans="1:34" x14ac:dyDescent="0.2">
      <c r="A764" s="33" t="s">
        <v>161</v>
      </c>
      <c r="B764" s="32" t="s">
        <v>52</v>
      </c>
      <c r="C764" s="33">
        <v>41661.379999999997</v>
      </c>
      <c r="D764" s="33" t="s">
        <v>42</v>
      </c>
      <c r="E764" s="29">
        <f t="shared" si="77"/>
        <v>-865.99126825255564</v>
      </c>
      <c r="F764" s="29">
        <f t="shared" si="78"/>
        <v>-866</v>
      </c>
      <c r="G764" s="29">
        <f t="shared" si="79"/>
        <v>8.4831999993184581E-3</v>
      </c>
      <c r="H764" s="29"/>
      <c r="I764" s="29"/>
      <c r="J764" s="29"/>
      <c r="K764" s="29"/>
      <c r="L764" s="29"/>
      <c r="M764" s="29">
        <f>G764</f>
        <v>8.4831999993184581E-3</v>
      </c>
      <c r="N764" s="29"/>
      <c r="O764" s="29"/>
      <c r="P764" s="29"/>
      <c r="Q764" s="29">
        <f ca="1">+C$11+C$12*F764</f>
        <v>7.0017515845189948E-2</v>
      </c>
      <c r="R764" s="29"/>
      <c r="S764" s="83">
        <f t="shared" si="80"/>
        <v>26642.879999999997</v>
      </c>
    </row>
    <row r="765" spans="1:34" x14ac:dyDescent="0.2">
      <c r="A765" s="29" t="s">
        <v>191</v>
      </c>
      <c r="B765" s="29"/>
      <c r="C765" s="28">
        <v>41663.321000000004</v>
      </c>
      <c r="D765" s="28"/>
      <c r="E765" s="1">
        <f t="shared" si="77"/>
        <v>-863.99339931275176</v>
      </c>
      <c r="F765" s="1">
        <f t="shared" si="78"/>
        <v>-864</v>
      </c>
      <c r="G765" s="1">
        <f t="shared" si="79"/>
        <v>6.4128000085474923E-3</v>
      </c>
      <c r="K765" s="1">
        <f>G765</f>
        <v>6.4128000085474923E-3</v>
      </c>
      <c r="S765" s="84">
        <f t="shared" si="80"/>
        <v>26644.821000000004</v>
      </c>
      <c r="AD765" s="1">
        <v>10</v>
      </c>
      <c r="AF765" s="1" t="s">
        <v>133</v>
      </c>
      <c r="AH765" s="1" t="s">
        <v>134</v>
      </c>
    </row>
    <row r="766" spans="1:34" x14ac:dyDescent="0.2">
      <c r="A766" s="33" t="s">
        <v>161</v>
      </c>
      <c r="B766" s="32" t="s">
        <v>52</v>
      </c>
      <c r="C766" s="33">
        <v>41663.322</v>
      </c>
      <c r="D766" s="33" t="s">
        <v>42</v>
      </c>
      <c r="E766" s="29">
        <f t="shared" si="77"/>
        <v>-863.99237001397125</v>
      </c>
      <c r="F766" s="29">
        <f t="shared" si="78"/>
        <v>-864</v>
      </c>
      <c r="G766" s="29">
        <f t="shared" si="79"/>
        <v>7.4128000051132403E-3</v>
      </c>
      <c r="H766" s="29"/>
      <c r="I766" s="29"/>
      <c r="J766" s="29"/>
      <c r="K766" s="29"/>
      <c r="L766" s="29"/>
      <c r="M766" s="29">
        <f>G766</f>
        <v>7.4128000051132403E-3</v>
      </c>
      <c r="N766" s="29"/>
      <c r="O766" s="29"/>
      <c r="P766" s="29"/>
      <c r="Q766" s="29">
        <f ca="1">+C$11+C$12*F766</f>
        <v>6.9997955218442154E-2</v>
      </c>
      <c r="R766" s="29"/>
      <c r="S766" s="83">
        <f t="shared" si="80"/>
        <v>26644.822</v>
      </c>
    </row>
    <row r="767" spans="1:34" x14ac:dyDescent="0.2">
      <c r="A767" s="29" t="s">
        <v>191</v>
      </c>
      <c r="B767" s="29"/>
      <c r="C767" s="28">
        <v>41664.288999999997</v>
      </c>
      <c r="D767" s="28"/>
      <c r="E767" s="1">
        <f t="shared" si="77"/>
        <v>-862.99703808981974</v>
      </c>
      <c r="F767" s="1">
        <f t="shared" si="78"/>
        <v>-863</v>
      </c>
      <c r="G767" s="1">
        <f t="shared" si="79"/>
        <v>2.8775999962817878E-3</v>
      </c>
      <c r="K767" s="1">
        <f>G767</f>
        <v>2.8775999962817878E-3</v>
      </c>
      <c r="S767" s="84">
        <f t="shared" si="80"/>
        <v>26645.788999999997</v>
      </c>
      <c r="AD767" s="1">
        <v>9</v>
      </c>
      <c r="AF767" s="1" t="s">
        <v>158</v>
      </c>
      <c r="AH767" s="1" t="s">
        <v>134</v>
      </c>
    </row>
    <row r="768" spans="1:34" x14ac:dyDescent="0.2">
      <c r="A768" s="29" t="s">
        <v>191</v>
      </c>
      <c r="B768" s="29"/>
      <c r="C768" s="28">
        <v>41664.296000000002</v>
      </c>
      <c r="D768" s="28"/>
      <c r="E768" s="1">
        <f t="shared" si="77"/>
        <v>-862.98983299832639</v>
      </c>
      <c r="F768" s="1">
        <f t="shared" si="78"/>
        <v>-863</v>
      </c>
      <c r="G768" s="1">
        <f t="shared" si="79"/>
        <v>9.8776000013458543E-3</v>
      </c>
      <c r="K768" s="1">
        <f>G768</f>
        <v>9.8776000013458543E-3</v>
      </c>
      <c r="S768" s="84">
        <f t="shared" si="80"/>
        <v>26645.796000000002</v>
      </c>
      <c r="AD768" s="1">
        <v>13</v>
      </c>
      <c r="AF768" s="1" t="s">
        <v>190</v>
      </c>
      <c r="AH768" s="1" t="s">
        <v>134</v>
      </c>
    </row>
    <row r="769" spans="1:34" x14ac:dyDescent="0.2">
      <c r="A769" s="26" t="s">
        <v>192</v>
      </c>
      <c r="B769" s="27" t="s">
        <v>52</v>
      </c>
      <c r="C769" s="26">
        <v>41687.605000000003</v>
      </c>
      <c r="D769" s="2"/>
      <c r="E769" s="29">
        <f t="shared" si="77"/>
        <v>-838.9979076414262</v>
      </c>
      <c r="F769" s="29">
        <f t="shared" si="78"/>
        <v>-839</v>
      </c>
      <c r="G769" s="29">
        <f t="shared" si="79"/>
        <v>2.0328000027802773E-3</v>
      </c>
      <c r="H769" s="29"/>
      <c r="I769" s="29"/>
      <c r="J769" s="29"/>
      <c r="K769" s="29"/>
      <c r="L769" s="29"/>
      <c r="N769" s="29"/>
      <c r="O769" s="29"/>
      <c r="P769" s="29">
        <f>G769</f>
        <v>2.0328000027802773E-3</v>
      </c>
      <c r="Q769" s="29">
        <f ca="1">+C$11+C$12*F769</f>
        <v>6.9753447384094724E-2</v>
      </c>
      <c r="R769" s="29"/>
      <c r="S769" s="83">
        <f t="shared" si="80"/>
        <v>26669.105000000003</v>
      </c>
    </row>
    <row r="770" spans="1:34" x14ac:dyDescent="0.2">
      <c r="A770" s="26" t="s">
        <v>192</v>
      </c>
      <c r="B770" s="27" t="s">
        <v>52</v>
      </c>
      <c r="C770" s="26">
        <v>41688.578999999998</v>
      </c>
      <c r="D770" s="2"/>
      <c r="E770" s="29">
        <f t="shared" si="77"/>
        <v>-837.99537062578872</v>
      </c>
      <c r="F770" s="29">
        <f t="shared" si="78"/>
        <v>-838</v>
      </c>
      <c r="G770" s="29">
        <f t="shared" si="79"/>
        <v>4.4975999990128912E-3</v>
      </c>
      <c r="H770" s="29"/>
      <c r="I770" s="29"/>
      <c r="J770" s="29"/>
      <c r="K770" s="29"/>
      <c r="L770" s="29"/>
      <c r="N770" s="29"/>
      <c r="O770" s="29"/>
      <c r="P770" s="29">
        <f>G770</f>
        <v>4.4975999990128912E-3</v>
      </c>
      <c r="Q770" s="29">
        <f ca="1">+C$11+C$12*F770</f>
        <v>6.9743667070720827E-2</v>
      </c>
      <c r="R770" s="29"/>
      <c r="S770" s="83">
        <f t="shared" si="80"/>
        <v>26670.078999999998</v>
      </c>
    </row>
    <row r="771" spans="1:34" x14ac:dyDescent="0.2">
      <c r="A771" s="26" t="s">
        <v>192</v>
      </c>
      <c r="B771" s="27" t="s">
        <v>52</v>
      </c>
      <c r="C771" s="26">
        <v>41689.548000000003</v>
      </c>
      <c r="D771" s="2"/>
      <c r="E771" s="29">
        <f t="shared" si="77"/>
        <v>-836.9979801040613</v>
      </c>
      <c r="F771" s="29">
        <f t="shared" si="78"/>
        <v>-837</v>
      </c>
      <c r="G771" s="29">
        <f t="shared" si="79"/>
        <v>1.9624000051408075E-3</v>
      </c>
      <c r="H771" s="29"/>
      <c r="I771" s="29"/>
      <c r="J771" s="29"/>
      <c r="K771" s="29"/>
      <c r="L771" s="29"/>
      <c r="N771" s="29"/>
      <c r="O771" s="29"/>
      <c r="P771" s="29">
        <f>G771</f>
        <v>1.9624000051408075E-3</v>
      </c>
      <c r="Q771" s="29">
        <f ca="1">+C$11+C$12*F771</f>
        <v>6.973388675734693E-2</v>
      </c>
      <c r="R771" s="29"/>
      <c r="S771" s="83">
        <f t="shared" si="80"/>
        <v>26671.048000000003</v>
      </c>
    </row>
    <row r="772" spans="1:34" x14ac:dyDescent="0.2">
      <c r="A772" s="26" t="s">
        <v>192</v>
      </c>
      <c r="B772" s="27" t="s">
        <v>52</v>
      </c>
      <c r="C772" s="26">
        <v>41690.525000000001</v>
      </c>
      <c r="D772" s="2"/>
      <c r="E772" s="29">
        <f t="shared" si="77"/>
        <v>-835.99235519206741</v>
      </c>
      <c r="F772" s="29">
        <f t="shared" si="78"/>
        <v>-836</v>
      </c>
      <c r="G772" s="29">
        <f t="shared" si="79"/>
        <v>7.4272000056225806E-3</v>
      </c>
      <c r="H772" s="29"/>
      <c r="I772" s="29"/>
      <c r="J772" s="29"/>
      <c r="K772" s="29"/>
      <c r="L772" s="29"/>
      <c r="N772" s="29"/>
      <c r="O772" s="29"/>
      <c r="P772" s="29">
        <f>G772</f>
        <v>7.4272000056225806E-3</v>
      </c>
      <c r="Q772" s="29">
        <f ca="1">+C$11+C$12*F772</f>
        <v>6.9724106443973033E-2</v>
      </c>
      <c r="R772" s="29"/>
      <c r="S772" s="83">
        <f t="shared" si="80"/>
        <v>26672.025000000001</v>
      </c>
    </row>
    <row r="773" spans="1:34" x14ac:dyDescent="0.2">
      <c r="A773" s="29" t="s">
        <v>191</v>
      </c>
      <c r="B773" s="29"/>
      <c r="C773" s="28">
        <v>41697.322999999997</v>
      </c>
      <c r="D773" s="28"/>
      <c r="E773" s="1">
        <f t="shared" si="77"/>
        <v>-828.99518205825279</v>
      </c>
      <c r="F773" s="1">
        <f t="shared" si="78"/>
        <v>-829</v>
      </c>
      <c r="G773" s="1">
        <f t="shared" si="79"/>
        <v>4.6807999970042147E-3</v>
      </c>
      <c r="K773" s="1">
        <f>G773</f>
        <v>4.6807999970042147E-3</v>
      </c>
      <c r="S773" s="84">
        <f t="shared" si="80"/>
        <v>26678.822999999997</v>
      </c>
      <c r="AD773" s="1">
        <v>7</v>
      </c>
      <c r="AF773" s="1" t="s">
        <v>145</v>
      </c>
      <c r="AH773" s="1" t="s">
        <v>134</v>
      </c>
    </row>
    <row r="774" spans="1:34" x14ac:dyDescent="0.2">
      <c r="A774" s="26" t="s">
        <v>192</v>
      </c>
      <c r="B774" s="27" t="s">
        <v>52</v>
      </c>
      <c r="C774" s="26">
        <v>41721.608</v>
      </c>
      <c r="D774" s="2"/>
      <c r="E774" s="29">
        <f t="shared" si="77"/>
        <v>-803.99866108813922</v>
      </c>
      <c r="F774" s="29">
        <f t="shared" si="78"/>
        <v>-804</v>
      </c>
      <c r="G774" s="29">
        <f t="shared" si="79"/>
        <v>1.3008000023546629E-3</v>
      </c>
      <c r="H774" s="29"/>
      <c r="I774" s="29"/>
      <c r="J774" s="29"/>
      <c r="K774" s="29"/>
      <c r="L774" s="29"/>
      <c r="N774" s="29"/>
      <c r="O774" s="29"/>
      <c r="P774" s="29">
        <f>G774</f>
        <v>1.3008000023546629E-3</v>
      </c>
      <c r="Q774" s="29">
        <f ca="1">+C$11+C$12*F774</f>
        <v>6.9411136416008337E-2</v>
      </c>
      <c r="R774" s="29"/>
      <c r="S774" s="83">
        <f t="shared" si="80"/>
        <v>26703.108</v>
      </c>
    </row>
    <row r="775" spans="1:34" x14ac:dyDescent="0.2">
      <c r="A775" s="26" t="s">
        <v>192</v>
      </c>
      <c r="B775" s="27" t="s">
        <v>52</v>
      </c>
      <c r="C775" s="26">
        <v>41723.553999999996</v>
      </c>
      <c r="D775" s="2"/>
      <c r="E775" s="29">
        <f t="shared" si="77"/>
        <v>-801.99564565442529</v>
      </c>
      <c r="F775" s="29">
        <f t="shared" si="78"/>
        <v>-802</v>
      </c>
      <c r="G775" s="29">
        <f t="shared" si="79"/>
        <v>4.2304000016883947E-3</v>
      </c>
      <c r="H775" s="29"/>
      <c r="I775" s="29"/>
      <c r="J775" s="29"/>
      <c r="K775" s="29"/>
      <c r="L775" s="29"/>
      <c r="N775" s="29"/>
      <c r="O775" s="29"/>
      <c r="P775" s="29">
        <f>G775</f>
        <v>4.2304000016883947E-3</v>
      </c>
      <c r="Q775" s="29">
        <f ca="1">+C$11+C$12*F775</f>
        <v>6.9391575789260543E-2</v>
      </c>
      <c r="R775" s="29"/>
      <c r="S775" s="83">
        <f t="shared" si="80"/>
        <v>26705.053999999996</v>
      </c>
    </row>
    <row r="776" spans="1:34" x14ac:dyDescent="0.2">
      <c r="A776" s="29" t="s">
        <v>193</v>
      </c>
      <c r="B776" s="29"/>
      <c r="C776" s="28">
        <v>41725.498</v>
      </c>
      <c r="D776" s="28"/>
      <c r="E776" s="1">
        <f t="shared" si="77"/>
        <v>-799.99468881827249</v>
      </c>
      <c r="F776" s="1">
        <f t="shared" si="78"/>
        <v>-800</v>
      </c>
      <c r="G776" s="1">
        <f t="shared" si="79"/>
        <v>5.1600000006146729E-3</v>
      </c>
      <c r="K776" s="1">
        <f>G776</f>
        <v>5.1600000006146729E-3</v>
      </c>
      <c r="S776" s="84">
        <f t="shared" si="80"/>
        <v>26706.998</v>
      </c>
      <c r="AD776" s="1">
        <v>8</v>
      </c>
      <c r="AF776" s="1" t="s">
        <v>194</v>
      </c>
      <c r="AH776" s="1" t="s">
        <v>134</v>
      </c>
    </row>
    <row r="777" spans="1:34" x14ac:dyDescent="0.2">
      <c r="A777" s="29" t="s">
        <v>160</v>
      </c>
      <c r="B777" s="29"/>
      <c r="C777" s="28">
        <v>41864.426399999997</v>
      </c>
      <c r="D777" s="28"/>
      <c r="E777" s="1">
        <f t="shared" si="77"/>
        <v>-656.99585563137703</v>
      </c>
      <c r="F777" s="1">
        <f t="shared" si="78"/>
        <v>-657</v>
      </c>
      <c r="G777" s="1">
        <f t="shared" si="79"/>
        <v>4.026399998110719E-3</v>
      </c>
      <c r="I777" s="1">
        <f>G777</f>
        <v>4.026399998110719E-3</v>
      </c>
      <c r="S777" s="84">
        <f t="shared" si="80"/>
        <v>26845.926399999997</v>
      </c>
    </row>
    <row r="778" spans="1:34" x14ac:dyDescent="0.2">
      <c r="A778" s="29" t="s">
        <v>195</v>
      </c>
      <c r="B778" s="29"/>
      <c r="C778" s="28">
        <v>41917.858999999997</v>
      </c>
      <c r="D778" s="28"/>
      <c r="E778" s="1">
        <f t="shared" si="77"/>
        <v>-601.99774542394448</v>
      </c>
      <c r="F778" s="1">
        <f t="shared" si="78"/>
        <v>-602</v>
      </c>
      <c r="G778" s="1">
        <f t="shared" si="79"/>
        <v>2.1904000022914261E-3</v>
      </c>
      <c r="K778" s="1">
        <f t="shared" ref="K778:K784" si="83">G778</f>
        <v>2.1904000022914261E-3</v>
      </c>
      <c r="S778" s="84">
        <f t="shared" si="80"/>
        <v>26899.358999999997</v>
      </c>
      <c r="AD778" s="1">
        <v>23</v>
      </c>
      <c r="AF778" s="1" t="s">
        <v>194</v>
      </c>
      <c r="AH778" s="1" t="s">
        <v>134</v>
      </c>
    </row>
    <row r="779" spans="1:34" x14ac:dyDescent="0.2">
      <c r="A779" s="29" t="s">
        <v>195</v>
      </c>
      <c r="B779" s="29"/>
      <c r="C779" s="28">
        <v>41919.802000000003</v>
      </c>
      <c r="D779" s="28"/>
      <c r="E779" s="1">
        <f t="shared" si="77"/>
        <v>-599.99781788657208</v>
      </c>
      <c r="F779" s="1">
        <f t="shared" si="78"/>
        <v>-600</v>
      </c>
      <c r="G779" s="1">
        <f t="shared" si="79"/>
        <v>2.1200000046519563E-3</v>
      </c>
      <c r="K779" s="1">
        <f t="shared" si="83"/>
        <v>2.1200000046519563E-3</v>
      </c>
      <c r="S779" s="84">
        <f t="shared" si="80"/>
        <v>26901.302000000003</v>
      </c>
      <c r="AD779" s="1">
        <v>10</v>
      </c>
      <c r="AF779" s="1" t="s">
        <v>194</v>
      </c>
      <c r="AH779" s="1" t="s">
        <v>134</v>
      </c>
    </row>
    <row r="780" spans="1:34" x14ac:dyDescent="0.2">
      <c r="A780" s="29" t="s">
        <v>195</v>
      </c>
      <c r="B780" s="29"/>
      <c r="C780" s="28">
        <v>41922.716999999997</v>
      </c>
      <c r="D780" s="28"/>
      <c r="E780" s="1">
        <f t="shared" si="77"/>
        <v>-596.99741193113823</v>
      </c>
      <c r="F780" s="1">
        <f t="shared" si="78"/>
        <v>-597</v>
      </c>
      <c r="G780" s="1">
        <f t="shared" si="79"/>
        <v>2.5144000028376468E-3</v>
      </c>
      <c r="K780" s="1">
        <f t="shared" si="83"/>
        <v>2.5144000028376468E-3</v>
      </c>
      <c r="S780" s="84">
        <f t="shared" si="80"/>
        <v>26904.216999999997</v>
      </c>
      <c r="AD780" s="1">
        <v>10</v>
      </c>
      <c r="AF780" s="1" t="s">
        <v>194</v>
      </c>
      <c r="AH780" s="1" t="s">
        <v>134</v>
      </c>
    </row>
    <row r="781" spans="1:34" x14ac:dyDescent="0.2">
      <c r="A781" s="29" t="s">
        <v>195</v>
      </c>
      <c r="B781" s="29"/>
      <c r="C781" s="28">
        <v>41922.718999999997</v>
      </c>
      <c r="D781" s="28"/>
      <c r="E781" s="1">
        <f t="shared" si="77"/>
        <v>-596.99535333356982</v>
      </c>
      <c r="F781" s="1">
        <f t="shared" si="78"/>
        <v>-597</v>
      </c>
      <c r="G781" s="1">
        <f t="shared" si="79"/>
        <v>4.5144000032451004E-3</v>
      </c>
      <c r="K781" s="1">
        <f t="shared" si="83"/>
        <v>4.5144000032451004E-3</v>
      </c>
      <c r="S781" s="84">
        <f t="shared" si="80"/>
        <v>26904.218999999997</v>
      </c>
      <c r="AD781" s="1">
        <v>8</v>
      </c>
      <c r="AF781" s="1" t="s">
        <v>196</v>
      </c>
      <c r="AH781" s="1" t="s">
        <v>134</v>
      </c>
    </row>
    <row r="782" spans="1:34" x14ac:dyDescent="0.2">
      <c r="A782" s="29" t="s">
        <v>195</v>
      </c>
      <c r="B782" s="29"/>
      <c r="C782" s="28">
        <v>41923.69</v>
      </c>
      <c r="D782" s="28"/>
      <c r="E782" s="1">
        <f t="shared" si="77"/>
        <v>-595.99590421427388</v>
      </c>
      <c r="F782" s="1">
        <f t="shared" si="78"/>
        <v>-596</v>
      </c>
      <c r="G782" s="1">
        <f t="shared" si="79"/>
        <v>3.9792000025045127E-3</v>
      </c>
      <c r="K782" s="1">
        <f t="shared" si="83"/>
        <v>3.9792000025045127E-3</v>
      </c>
      <c r="S782" s="84">
        <f t="shared" si="80"/>
        <v>26905.190000000002</v>
      </c>
      <c r="AD782" s="1">
        <v>20</v>
      </c>
      <c r="AF782" s="1" t="s">
        <v>194</v>
      </c>
      <c r="AH782" s="1" t="s">
        <v>134</v>
      </c>
    </row>
    <row r="783" spans="1:34" x14ac:dyDescent="0.2">
      <c r="A783" s="29" t="s">
        <v>195</v>
      </c>
      <c r="B783" s="29"/>
      <c r="C783" s="28">
        <v>41926.603999999999</v>
      </c>
      <c r="D783" s="28"/>
      <c r="E783" s="1">
        <f t="shared" si="77"/>
        <v>-592.99652755762054</v>
      </c>
      <c r="F783" s="1">
        <f t="shared" si="78"/>
        <v>-593</v>
      </c>
      <c r="G783" s="1">
        <f t="shared" si="79"/>
        <v>3.3736000041244552E-3</v>
      </c>
      <c r="K783" s="1">
        <f t="shared" si="83"/>
        <v>3.3736000041244552E-3</v>
      </c>
      <c r="S783" s="84">
        <f t="shared" si="80"/>
        <v>26908.103999999999</v>
      </c>
      <c r="AD783" s="1">
        <v>6</v>
      </c>
      <c r="AF783" s="1" t="s">
        <v>145</v>
      </c>
      <c r="AH783" s="1" t="s">
        <v>134</v>
      </c>
    </row>
    <row r="784" spans="1:34" x14ac:dyDescent="0.2">
      <c r="A784" s="29" t="s">
        <v>195</v>
      </c>
      <c r="B784" s="29"/>
      <c r="C784" s="28">
        <v>41927.576000000001</v>
      </c>
      <c r="D784" s="28"/>
      <c r="E784" s="1">
        <f t="shared" si="77"/>
        <v>-591.99604913954408</v>
      </c>
      <c r="F784" s="1">
        <f t="shared" si="78"/>
        <v>-592</v>
      </c>
      <c r="G784" s="1">
        <f t="shared" si="79"/>
        <v>3.8383999999496154E-3</v>
      </c>
      <c r="K784" s="1">
        <f t="shared" si="83"/>
        <v>3.8383999999496154E-3</v>
      </c>
      <c r="S784" s="84">
        <f t="shared" si="80"/>
        <v>26909.076000000001</v>
      </c>
      <c r="AD784" s="1">
        <v>7</v>
      </c>
      <c r="AF784" s="1" t="s">
        <v>145</v>
      </c>
      <c r="AH784" s="1" t="s">
        <v>134</v>
      </c>
    </row>
    <row r="785" spans="1:34" x14ac:dyDescent="0.2">
      <c r="A785" s="26" t="s">
        <v>197</v>
      </c>
      <c r="B785" s="27" t="s">
        <v>52</v>
      </c>
      <c r="C785" s="26">
        <v>41930.4905</v>
      </c>
      <c r="D785" s="2"/>
      <c r="E785" s="29">
        <f t="shared" si="77"/>
        <v>-588.9961578334968</v>
      </c>
      <c r="F785" s="29">
        <f t="shared" si="78"/>
        <v>-589</v>
      </c>
      <c r="G785" s="29">
        <f t="shared" si="79"/>
        <v>3.7328000034904107E-3</v>
      </c>
      <c r="H785" s="29"/>
      <c r="I785" s="29"/>
      <c r="J785" s="29"/>
      <c r="K785" s="29"/>
      <c r="L785" s="29"/>
      <c r="N785" s="29"/>
      <c r="O785" s="29"/>
      <c r="P785" s="29">
        <f>G785</f>
        <v>3.7328000034904107E-3</v>
      </c>
      <c r="Q785" s="29">
        <f ca="1">+C$11+C$12*F785</f>
        <v>6.7308369040620528E-2</v>
      </c>
      <c r="R785" s="29"/>
      <c r="S785" s="83">
        <f t="shared" si="80"/>
        <v>26911.9905</v>
      </c>
    </row>
    <row r="786" spans="1:34" x14ac:dyDescent="0.2">
      <c r="A786" s="26" t="s">
        <v>197</v>
      </c>
      <c r="B786" s="27" t="s">
        <v>52</v>
      </c>
      <c r="C786" s="26">
        <v>41931.462500000001</v>
      </c>
      <c r="D786" s="2"/>
      <c r="E786" s="29">
        <f t="shared" si="77"/>
        <v>-587.99567941542034</v>
      </c>
      <c r="F786" s="29">
        <f t="shared" si="78"/>
        <v>-588</v>
      </c>
      <c r="G786" s="29">
        <f t="shared" si="79"/>
        <v>4.1976000065915287E-3</v>
      </c>
      <c r="H786" s="29"/>
      <c r="I786" s="29"/>
      <c r="J786" s="29"/>
      <c r="K786" s="29"/>
      <c r="L786" s="29"/>
      <c r="N786" s="29"/>
      <c r="O786" s="29"/>
      <c r="P786" s="29">
        <f>G786</f>
        <v>4.1976000065915287E-3</v>
      </c>
      <c r="Q786" s="29">
        <f ca="1">+C$11+C$12*F786</f>
        <v>6.729858872724663E-2</v>
      </c>
      <c r="R786" s="29"/>
      <c r="S786" s="83">
        <f t="shared" si="80"/>
        <v>26912.962500000001</v>
      </c>
    </row>
    <row r="787" spans="1:34" x14ac:dyDescent="0.2">
      <c r="A787" s="29" t="s">
        <v>195</v>
      </c>
      <c r="B787" s="29"/>
      <c r="C787" s="28">
        <v>41934.372000000003</v>
      </c>
      <c r="D787" s="28"/>
      <c r="E787" s="1">
        <f t="shared" si="77"/>
        <v>-585.00093460329037</v>
      </c>
      <c r="F787" s="1">
        <f t="shared" si="78"/>
        <v>-585</v>
      </c>
      <c r="G787" s="1">
        <f t="shared" si="79"/>
        <v>-9.0799999452428892E-4</v>
      </c>
      <c r="K787" s="1">
        <f>G787</f>
        <v>-9.0799999452428892E-4</v>
      </c>
      <c r="S787" s="84">
        <f t="shared" si="80"/>
        <v>26915.872000000003</v>
      </c>
      <c r="AD787" s="1">
        <v>10</v>
      </c>
      <c r="AF787" s="1" t="s">
        <v>133</v>
      </c>
      <c r="AH787" s="1" t="s">
        <v>134</v>
      </c>
    </row>
    <row r="788" spans="1:34" x14ac:dyDescent="0.2">
      <c r="A788" s="26" t="s">
        <v>192</v>
      </c>
      <c r="B788" s="27" t="s">
        <v>52</v>
      </c>
      <c r="C788" s="26">
        <v>41961.578999999998</v>
      </c>
      <c r="D788" s="2"/>
      <c r="E788" s="29">
        <f t="shared" si="77"/>
        <v>-556.9968025862571</v>
      </c>
      <c r="F788" s="29">
        <f t="shared" si="78"/>
        <v>-557</v>
      </c>
      <c r="G788" s="29">
        <f t="shared" si="79"/>
        <v>3.106399999524001E-3</v>
      </c>
      <c r="H788" s="29"/>
      <c r="I788" s="29"/>
      <c r="J788" s="29"/>
      <c r="K788" s="29"/>
      <c r="L788" s="29"/>
      <c r="N788" s="29"/>
      <c r="O788" s="29"/>
      <c r="P788" s="29">
        <f>G788</f>
        <v>3.106399999524001E-3</v>
      </c>
      <c r="Q788" s="29">
        <f ca="1">+C$11+C$12*F788</f>
        <v>6.6995399012655832E-2</v>
      </c>
      <c r="R788" s="29"/>
      <c r="S788" s="83">
        <f t="shared" si="80"/>
        <v>26943.078999999998</v>
      </c>
    </row>
    <row r="789" spans="1:34" x14ac:dyDescent="0.2">
      <c r="A789" s="33" t="s">
        <v>198</v>
      </c>
      <c r="B789" s="32"/>
      <c r="C789" s="28">
        <v>41981.306600000004</v>
      </c>
      <c r="D789" s="28"/>
      <c r="E789" s="1">
        <f t="shared" ref="E789:E852" si="84">(C789-C$7)/C$8</f>
        <v>-536.69120789446868</v>
      </c>
      <c r="F789" s="1">
        <f t="shared" ref="F789:F852" si="85">ROUND(2*E789,0)/2</f>
        <v>-536.5</v>
      </c>
      <c r="G789" s="1">
        <f t="shared" ref="G789:G852" si="86">C789-(C$7+C$8*F789)</f>
        <v>-0.18576519999623997</v>
      </c>
      <c r="M789" s="1">
        <f>G789</f>
        <v>-0.18576519999623997</v>
      </c>
      <c r="Q789" s="1">
        <f ca="1">+C$11+C$12*F789</f>
        <v>6.679490258849094E-2</v>
      </c>
      <c r="S789" s="84">
        <f t="shared" ref="S789:S852" si="87">+C789-15018.5</f>
        <v>26962.806600000004</v>
      </c>
    </row>
    <row r="790" spans="1:34" x14ac:dyDescent="0.2">
      <c r="A790" s="26" t="s">
        <v>192</v>
      </c>
      <c r="B790" s="27" t="s">
        <v>52</v>
      </c>
      <c r="C790" s="26">
        <v>41990.724999999999</v>
      </c>
      <c r="D790" s="2"/>
      <c r="E790" s="29">
        <f t="shared" si="84"/>
        <v>-526.99686022698836</v>
      </c>
      <c r="F790" s="29">
        <f t="shared" si="85"/>
        <v>-527</v>
      </c>
      <c r="G790" s="29">
        <f t="shared" si="86"/>
        <v>3.0504000023938715E-3</v>
      </c>
      <c r="H790" s="29"/>
      <c r="I790" s="29"/>
      <c r="J790" s="29"/>
      <c r="K790" s="29"/>
      <c r="L790" s="29"/>
      <c r="N790" s="29"/>
      <c r="O790" s="29"/>
      <c r="P790" s="29">
        <f>G790</f>
        <v>3.0504000023938715E-3</v>
      </c>
      <c r="Q790" s="29">
        <f ca="1">+C$11+C$12*F790</f>
        <v>6.6701989611438917E-2</v>
      </c>
      <c r="R790" s="29"/>
      <c r="S790" s="83">
        <f t="shared" si="87"/>
        <v>26972.224999999999</v>
      </c>
    </row>
    <row r="791" spans="1:34" x14ac:dyDescent="0.2">
      <c r="A791" s="29" t="s">
        <v>195</v>
      </c>
      <c r="B791" s="29"/>
      <c r="C791" s="28">
        <v>41992.271000000001</v>
      </c>
      <c r="D791" s="28"/>
      <c r="E791" s="1">
        <f t="shared" si="84"/>
        <v>-525.40556430687957</v>
      </c>
      <c r="F791" s="1">
        <f t="shared" si="85"/>
        <v>-525.5</v>
      </c>
      <c r="G791" s="1">
        <f t="shared" si="86"/>
        <v>9.1747600003145635E-2</v>
      </c>
      <c r="K791" s="1">
        <f>G791</f>
        <v>9.1747600003145635E-2</v>
      </c>
      <c r="S791" s="84">
        <f t="shared" si="87"/>
        <v>26973.771000000001</v>
      </c>
      <c r="AD791" s="1">
        <v>9</v>
      </c>
      <c r="AF791" s="1" t="s">
        <v>200</v>
      </c>
      <c r="AH791" s="1" t="s">
        <v>134</v>
      </c>
    </row>
    <row r="792" spans="1:34" x14ac:dyDescent="0.2">
      <c r="A792" s="29" t="s">
        <v>199</v>
      </c>
      <c r="B792" s="29"/>
      <c r="C792" s="28">
        <v>42004.326999999997</v>
      </c>
      <c r="D792" s="28"/>
      <c r="E792" s="1">
        <f t="shared" si="84"/>
        <v>-512.99633816664618</v>
      </c>
      <c r="F792" s="1">
        <f t="shared" si="85"/>
        <v>-513</v>
      </c>
      <c r="G792" s="1">
        <f t="shared" si="86"/>
        <v>3.5576000009314157E-3</v>
      </c>
      <c r="K792" s="1">
        <f>G792</f>
        <v>3.5576000009314157E-3</v>
      </c>
      <c r="S792" s="84">
        <f t="shared" si="87"/>
        <v>26985.826999999997</v>
      </c>
      <c r="AD792" s="1">
        <v>10</v>
      </c>
      <c r="AF792" s="1" t="s">
        <v>133</v>
      </c>
      <c r="AH792" s="1" t="s">
        <v>134</v>
      </c>
    </row>
    <row r="793" spans="1:34" x14ac:dyDescent="0.2">
      <c r="A793" s="29" t="s">
        <v>199</v>
      </c>
      <c r="B793" s="29"/>
      <c r="C793" s="28">
        <v>42005.298999999999</v>
      </c>
      <c r="D793" s="28"/>
      <c r="E793" s="1">
        <f t="shared" si="84"/>
        <v>-511.99585974856973</v>
      </c>
      <c r="F793" s="1">
        <f t="shared" si="85"/>
        <v>-512</v>
      </c>
      <c r="G793" s="1">
        <f t="shared" si="86"/>
        <v>4.0224000040325336E-3</v>
      </c>
      <c r="K793" s="1">
        <f>G793</f>
        <v>4.0224000040325336E-3</v>
      </c>
      <c r="S793" s="84">
        <f t="shared" si="87"/>
        <v>26986.798999999999</v>
      </c>
      <c r="AD793" s="1">
        <v>8</v>
      </c>
      <c r="AF793" s="1" t="s">
        <v>145</v>
      </c>
      <c r="AH793" s="1" t="s">
        <v>134</v>
      </c>
    </row>
    <row r="794" spans="1:34" x14ac:dyDescent="0.2">
      <c r="A794" s="29" t="s">
        <v>199</v>
      </c>
      <c r="B794" s="29"/>
      <c r="C794" s="28">
        <v>42006.27</v>
      </c>
      <c r="D794" s="28"/>
      <c r="E794" s="1">
        <f t="shared" si="84"/>
        <v>-510.99641062928129</v>
      </c>
      <c r="F794" s="1">
        <f t="shared" si="85"/>
        <v>-511</v>
      </c>
      <c r="G794" s="1">
        <f t="shared" si="86"/>
        <v>3.4871999960159883E-3</v>
      </c>
      <c r="K794" s="1">
        <f>G794</f>
        <v>3.4871999960159883E-3</v>
      </c>
      <c r="S794" s="84">
        <f t="shared" si="87"/>
        <v>26987.769999999997</v>
      </c>
      <c r="AD794" s="1">
        <v>15</v>
      </c>
      <c r="AF794" s="1" t="s">
        <v>133</v>
      </c>
      <c r="AH794" s="1" t="s">
        <v>134</v>
      </c>
    </row>
    <row r="795" spans="1:34" x14ac:dyDescent="0.2">
      <c r="A795" s="29" t="s">
        <v>199</v>
      </c>
      <c r="B795" s="29"/>
      <c r="C795" s="28">
        <v>42007.241999999998</v>
      </c>
      <c r="D795" s="28"/>
      <c r="E795" s="1">
        <f t="shared" si="84"/>
        <v>-509.99593221120483</v>
      </c>
      <c r="F795" s="1">
        <f t="shared" si="85"/>
        <v>-510</v>
      </c>
      <c r="G795" s="1">
        <f t="shared" si="86"/>
        <v>3.9519999991171062E-3</v>
      </c>
      <c r="K795" s="1">
        <f>G795</f>
        <v>3.9519999991171062E-3</v>
      </c>
      <c r="S795" s="84">
        <f t="shared" si="87"/>
        <v>26988.741999999998</v>
      </c>
      <c r="AD795" s="1">
        <v>11</v>
      </c>
      <c r="AF795" s="1" t="s">
        <v>133</v>
      </c>
      <c r="AH795" s="1" t="s">
        <v>134</v>
      </c>
    </row>
    <row r="796" spans="1:34" x14ac:dyDescent="0.2">
      <c r="A796" s="26" t="s">
        <v>192</v>
      </c>
      <c r="B796" s="27" t="s">
        <v>52</v>
      </c>
      <c r="C796" s="26">
        <v>42024.732000000004</v>
      </c>
      <c r="D796" s="2"/>
      <c r="E796" s="29">
        <f t="shared" si="84"/>
        <v>-491.99349647855695</v>
      </c>
      <c r="F796" s="29">
        <f t="shared" si="85"/>
        <v>-492</v>
      </c>
      <c r="G796" s="29">
        <f t="shared" si="86"/>
        <v>6.3184000027831644E-3</v>
      </c>
      <c r="H796" s="29"/>
      <c r="I796" s="29"/>
      <c r="J796" s="29"/>
      <c r="K796" s="29"/>
      <c r="L796" s="29"/>
      <c r="N796" s="29"/>
      <c r="O796" s="29"/>
      <c r="P796" s="29">
        <f>G796</f>
        <v>6.3184000027831644E-3</v>
      </c>
      <c r="Q796" s="29">
        <f ca="1">+C$11+C$12*F796</f>
        <v>6.6359678643352529E-2</v>
      </c>
      <c r="R796" s="29"/>
      <c r="S796" s="83">
        <f t="shared" si="87"/>
        <v>27006.232000000004</v>
      </c>
    </row>
    <row r="797" spans="1:34" x14ac:dyDescent="0.2">
      <c r="A797" s="26" t="s">
        <v>192</v>
      </c>
      <c r="B797" s="27" t="s">
        <v>52</v>
      </c>
      <c r="C797" s="26">
        <v>42029.588000000003</v>
      </c>
      <c r="D797" s="2"/>
      <c r="E797" s="29">
        <f t="shared" si="84"/>
        <v>-486.99522158331922</v>
      </c>
      <c r="F797" s="29">
        <f t="shared" si="85"/>
        <v>-487</v>
      </c>
      <c r="G797" s="29">
        <f t="shared" si="86"/>
        <v>4.6424000029219314E-3</v>
      </c>
      <c r="H797" s="29"/>
      <c r="I797" s="29"/>
      <c r="J797" s="29"/>
      <c r="K797" s="29"/>
      <c r="L797" s="29"/>
      <c r="N797" s="29"/>
      <c r="O797" s="29"/>
      <c r="P797" s="29">
        <f>G797</f>
        <v>4.6424000029219314E-3</v>
      </c>
      <c r="Q797" s="29">
        <f ca="1">+C$11+C$12*F797</f>
        <v>6.6310777076483043E-2</v>
      </c>
      <c r="R797" s="29"/>
      <c r="S797" s="83">
        <f t="shared" si="87"/>
        <v>27011.088000000003</v>
      </c>
    </row>
    <row r="798" spans="1:34" x14ac:dyDescent="0.2">
      <c r="A798" s="26" t="s">
        <v>192</v>
      </c>
      <c r="B798" s="27" t="s">
        <v>52</v>
      </c>
      <c r="C798" s="26">
        <v>42030.559999999998</v>
      </c>
      <c r="D798" s="2"/>
      <c r="E798" s="29">
        <f t="shared" si="84"/>
        <v>-485.99474316525027</v>
      </c>
      <c r="F798" s="29">
        <f t="shared" si="85"/>
        <v>-486</v>
      </c>
      <c r="G798" s="29">
        <f t="shared" si="86"/>
        <v>5.1071999987470917E-3</v>
      </c>
      <c r="H798" s="29"/>
      <c r="I798" s="29"/>
      <c r="J798" s="29"/>
      <c r="K798" s="29"/>
      <c r="L798" s="29"/>
      <c r="N798" s="29"/>
      <c r="O798" s="29"/>
      <c r="P798" s="29">
        <f>G798</f>
        <v>5.1071999987470917E-3</v>
      </c>
      <c r="Q798" s="29">
        <f ca="1">+C$11+C$12*F798</f>
        <v>6.630099676310916E-2</v>
      </c>
      <c r="R798" s="29"/>
      <c r="S798" s="83">
        <f t="shared" si="87"/>
        <v>27012.059999999998</v>
      </c>
    </row>
    <row r="799" spans="1:34" x14ac:dyDescent="0.2">
      <c r="A799" s="26" t="s">
        <v>138</v>
      </c>
      <c r="B799" s="27" t="s">
        <v>52</v>
      </c>
      <c r="C799" s="26">
        <v>42036.387000000002</v>
      </c>
      <c r="D799" s="2"/>
      <c r="E799" s="29">
        <f t="shared" si="84"/>
        <v>-479.9970191507166</v>
      </c>
      <c r="F799" s="29">
        <f t="shared" si="85"/>
        <v>-480</v>
      </c>
      <c r="G799" s="29">
        <f t="shared" si="86"/>
        <v>2.8960000054212287E-3</v>
      </c>
      <c r="H799" s="29"/>
      <c r="I799" s="29"/>
      <c r="J799" s="29"/>
      <c r="K799" s="29"/>
      <c r="L799" s="29"/>
      <c r="N799" s="29"/>
      <c r="O799" s="29"/>
      <c r="P799" s="29">
        <f>G799</f>
        <v>2.8960000054212287E-3</v>
      </c>
      <c r="Q799" s="29">
        <f ca="1">+C$11+C$12*F799</f>
        <v>6.6242314882865777E-2</v>
      </c>
      <c r="R799" s="29"/>
      <c r="S799" s="83">
        <f t="shared" si="87"/>
        <v>27017.887000000002</v>
      </c>
    </row>
    <row r="800" spans="1:34" x14ac:dyDescent="0.2">
      <c r="A800" s="29" t="s">
        <v>201</v>
      </c>
      <c r="B800" s="29"/>
      <c r="C800" s="28">
        <v>42038.332000000002</v>
      </c>
      <c r="D800" s="28"/>
      <c r="E800" s="1">
        <f t="shared" si="84"/>
        <v>-477.99503301578324</v>
      </c>
      <c r="F800" s="1">
        <f t="shared" si="85"/>
        <v>-478</v>
      </c>
      <c r="G800" s="1">
        <f t="shared" si="86"/>
        <v>4.8256000009132549E-3</v>
      </c>
      <c r="K800" s="1">
        <f>G800</f>
        <v>4.8256000009132549E-3</v>
      </c>
      <c r="S800" s="84">
        <f t="shared" si="87"/>
        <v>27019.832000000002</v>
      </c>
      <c r="AD800" s="1">
        <v>11</v>
      </c>
      <c r="AF800" s="1" t="s">
        <v>190</v>
      </c>
      <c r="AH800" s="1" t="s">
        <v>134</v>
      </c>
    </row>
    <row r="801" spans="1:34" x14ac:dyDescent="0.2">
      <c r="A801" s="29" t="s">
        <v>201</v>
      </c>
      <c r="B801" s="29"/>
      <c r="C801" s="28">
        <v>42071.362999999998</v>
      </c>
      <c r="D801" s="28"/>
      <c r="E801" s="1">
        <f t="shared" si="84"/>
        <v>-443.99626488057265</v>
      </c>
      <c r="F801" s="1">
        <f t="shared" si="85"/>
        <v>-444</v>
      </c>
      <c r="G801" s="1">
        <f t="shared" si="86"/>
        <v>3.6287999973865226E-3</v>
      </c>
      <c r="K801" s="1">
        <f>G801</f>
        <v>3.6287999973865226E-3</v>
      </c>
      <c r="S801" s="84">
        <f t="shared" si="87"/>
        <v>27052.862999999998</v>
      </c>
      <c r="AD801" s="1">
        <v>10</v>
      </c>
      <c r="AF801" s="1" t="s">
        <v>145</v>
      </c>
      <c r="AH801" s="1" t="s">
        <v>134</v>
      </c>
    </row>
    <row r="802" spans="1:34" x14ac:dyDescent="0.2">
      <c r="A802" s="29" t="s">
        <v>201</v>
      </c>
      <c r="B802" s="29"/>
      <c r="C802" s="28">
        <v>42074.275999999998</v>
      </c>
      <c r="D802" s="28"/>
      <c r="E802" s="1">
        <f t="shared" si="84"/>
        <v>-440.99791752269982</v>
      </c>
      <c r="F802" s="1">
        <f t="shared" si="85"/>
        <v>-441</v>
      </c>
      <c r="G802" s="1">
        <f t="shared" si="86"/>
        <v>2.0232000024407171E-3</v>
      </c>
      <c r="K802" s="1">
        <f>G802</f>
        <v>2.0232000024407171E-3</v>
      </c>
      <c r="S802" s="84">
        <f t="shared" si="87"/>
        <v>27055.775999999998</v>
      </c>
      <c r="AD802" s="1">
        <v>12</v>
      </c>
      <c r="AF802" s="1" t="s">
        <v>190</v>
      </c>
      <c r="AH802" s="1" t="s">
        <v>134</v>
      </c>
    </row>
    <row r="803" spans="1:34" x14ac:dyDescent="0.2">
      <c r="A803" s="29" t="s">
        <v>160</v>
      </c>
      <c r="B803" s="29"/>
      <c r="C803" s="28">
        <v>42229.722099999999</v>
      </c>
      <c r="D803" s="28"/>
      <c r="E803" s="1">
        <f t="shared" si="84"/>
        <v>-280.99743581086784</v>
      </c>
      <c r="F803" s="1">
        <f t="shared" si="85"/>
        <v>-281</v>
      </c>
      <c r="G803" s="1">
        <f t="shared" si="86"/>
        <v>2.4912000008043833E-3</v>
      </c>
      <c r="I803" s="1">
        <f>G803</f>
        <v>2.4912000008043833E-3</v>
      </c>
      <c r="S803" s="84">
        <f t="shared" si="87"/>
        <v>27211.222099999999</v>
      </c>
    </row>
    <row r="804" spans="1:34" x14ac:dyDescent="0.2">
      <c r="A804" s="29" t="s">
        <v>202</v>
      </c>
      <c r="B804" s="29"/>
      <c r="C804" s="28">
        <v>42234.578000000001</v>
      </c>
      <c r="D804" s="28"/>
      <c r="E804" s="1">
        <f t="shared" si="84"/>
        <v>-275.99926384550594</v>
      </c>
      <c r="F804" s="1">
        <f t="shared" si="85"/>
        <v>-276</v>
      </c>
      <c r="G804" s="1">
        <f t="shared" si="86"/>
        <v>7.1520000346936285E-4</v>
      </c>
      <c r="K804" s="1">
        <f>G804</f>
        <v>7.1520000346936285E-4</v>
      </c>
      <c r="S804" s="84">
        <f t="shared" si="87"/>
        <v>27216.078000000001</v>
      </c>
      <c r="AD804" s="1">
        <v>11</v>
      </c>
      <c r="AF804" s="1" t="s">
        <v>145</v>
      </c>
      <c r="AH804" s="1" t="s">
        <v>134</v>
      </c>
    </row>
    <row r="805" spans="1:34" x14ac:dyDescent="0.2">
      <c r="A805" s="29" t="s">
        <v>203</v>
      </c>
      <c r="B805" s="29"/>
      <c r="C805" s="28">
        <v>42273.442000000003</v>
      </c>
      <c r="D805" s="28"/>
      <c r="E805" s="1">
        <f t="shared" si="84"/>
        <v>-235.99659590305629</v>
      </c>
      <c r="F805" s="1">
        <f t="shared" si="85"/>
        <v>-236</v>
      </c>
      <c r="G805" s="1">
        <f t="shared" si="86"/>
        <v>3.3072000078391284E-3</v>
      </c>
      <c r="K805" s="1">
        <f>G805</f>
        <v>3.3072000078391284E-3</v>
      </c>
      <c r="S805" s="84">
        <f t="shared" si="87"/>
        <v>27254.942000000003</v>
      </c>
      <c r="AD805" s="1">
        <v>10</v>
      </c>
      <c r="AF805" s="1" t="s">
        <v>133</v>
      </c>
      <c r="AH805" s="1" t="s">
        <v>134</v>
      </c>
    </row>
    <row r="806" spans="1:34" x14ac:dyDescent="0.2">
      <c r="A806" s="29" t="s">
        <v>203</v>
      </c>
      <c r="B806" s="29"/>
      <c r="C806" s="28">
        <v>42274.411</v>
      </c>
      <c r="D806" s="28"/>
      <c r="E806" s="1">
        <f t="shared" si="84"/>
        <v>-234.99920538133631</v>
      </c>
      <c r="F806" s="1">
        <f t="shared" si="85"/>
        <v>-235</v>
      </c>
      <c r="G806" s="1">
        <f t="shared" si="86"/>
        <v>7.7199999941512942E-4</v>
      </c>
      <c r="K806" s="1">
        <f>G806</f>
        <v>7.7199999941512942E-4</v>
      </c>
      <c r="S806" s="84">
        <f t="shared" si="87"/>
        <v>27255.911</v>
      </c>
      <c r="AD806" s="1">
        <v>9</v>
      </c>
      <c r="AF806" s="1" t="s">
        <v>133</v>
      </c>
      <c r="AH806" s="1" t="s">
        <v>134</v>
      </c>
    </row>
    <row r="807" spans="1:34" x14ac:dyDescent="0.2">
      <c r="A807" s="29" t="s">
        <v>203</v>
      </c>
      <c r="B807" s="29"/>
      <c r="C807" s="28">
        <v>42304.531999999999</v>
      </c>
      <c r="D807" s="28"/>
      <c r="E807" s="1">
        <f t="shared" si="84"/>
        <v>-203.99569670764217</v>
      </c>
      <c r="F807" s="1">
        <f t="shared" si="85"/>
        <v>-204</v>
      </c>
      <c r="G807" s="1">
        <f t="shared" si="86"/>
        <v>4.1808000023593195E-3</v>
      </c>
      <c r="K807" s="1">
        <f>G807</f>
        <v>4.1808000023593195E-3</v>
      </c>
      <c r="S807" s="84">
        <f t="shared" si="87"/>
        <v>27286.031999999999</v>
      </c>
      <c r="AD807" s="1">
        <v>4</v>
      </c>
      <c r="AF807" s="1" t="s">
        <v>145</v>
      </c>
      <c r="AH807" s="1" t="s">
        <v>134</v>
      </c>
    </row>
    <row r="808" spans="1:34" x14ac:dyDescent="0.2">
      <c r="A808" s="29" t="s">
        <v>203</v>
      </c>
      <c r="B808" s="29"/>
      <c r="C808" s="28">
        <v>42308.415999999997</v>
      </c>
      <c r="D808" s="28"/>
      <c r="E808" s="1">
        <f t="shared" si="84"/>
        <v>-199.99790023048087</v>
      </c>
      <c r="F808" s="1">
        <f t="shared" si="85"/>
        <v>-200</v>
      </c>
      <c r="G808" s="1">
        <f t="shared" si="86"/>
        <v>2.0399999993969686E-3</v>
      </c>
      <c r="K808" s="1">
        <f>G808</f>
        <v>2.0399999993969686E-3</v>
      </c>
      <c r="S808" s="84">
        <f t="shared" si="87"/>
        <v>27289.915999999997</v>
      </c>
      <c r="AD808" s="1">
        <v>7</v>
      </c>
      <c r="AF808" s="1" t="s">
        <v>145</v>
      </c>
      <c r="AH808" s="1" t="s">
        <v>134</v>
      </c>
    </row>
    <row r="809" spans="1:34" x14ac:dyDescent="0.2">
      <c r="A809" s="26" t="s">
        <v>204</v>
      </c>
      <c r="B809" s="27" t="s">
        <v>52</v>
      </c>
      <c r="C809" s="26">
        <v>42310.360999999997</v>
      </c>
      <c r="D809" s="2"/>
      <c r="E809" s="29">
        <f t="shared" si="84"/>
        <v>-197.9959140955475</v>
      </c>
      <c r="F809" s="29">
        <f t="shared" si="85"/>
        <v>-198</v>
      </c>
      <c r="G809" s="29">
        <f t="shared" si="86"/>
        <v>3.9696000021649525E-3</v>
      </c>
      <c r="H809" s="29"/>
      <c r="I809" s="29"/>
      <c r="J809" s="29"/>
      <c r="K809" s="29"/>
      <c r="L809" s="29"/>
      <c r="N809" s="29"/>
      <c r="O809" s="29"/>
      <c r="P809" s="29">
        <f>G809</f>
        <v>3.9696000021649525E-3</v>
      </c>
      <c r="Q809" s="29">
        <f ca="1">+C$11+C$12*F809</f>
        <v>6.3484266511426871E-2</v>
      </c>
      <c r="R809" s="29"/>
      <c r="S809" s="83">
        <f t="shared" si="87"/>
        <v>27291.860999999997</v>
      </c>
    </row>
    <row r="810" spans="1:34" x14ac:dyDescent="0.2">
      <c r="A810" s="33" t="s">
        <v>205</v>
      </c>
      <c r="B810" s="32"/>
      <c r="C810" s="28">
        <v>42337.56</v>
      </c>
      <c r="D810" s="28">
        <v>3.0000000000000001E-3</v>
      </c>
      <c r="E810" s="1">
        <f t="shared" si="84"/>
        <v>-170.00001646878059</v>
      </c>
      <c r="F810" s="1">
        <f t="shared" si="85"/>
        <v>-170</v>
      </c>
      <c r="G810" s="1">
        <f t="shared" si="86"/>
        <v>-1.599999814061448E-5</v>
      </c>
      <c r="M810" s="1">
        <f>G810</f>
        <v>-1.599999814061448E-5</v>
      </c>
      <c r="Q810" s="1">
        <f ca="1">+C$11+C$12*F810</f>
        <v>6.3210417736957764E-2</v>
      </c>
      <c r="S810" s="84">
        <f t="shared" si="87"/>
        <v>27319.059999999998</v>
      </c>
    </row>
    <row r="811" spans="1:34" x14ac:dyDescent="0.2">
      <c r="A811" s="26" t="s">
        <v>206</v>
      </c>
      <c r="B811" s="27" t="s">
        <v>52</v>
      </c>
      <c r="C811" s="26">
        <v>42337.561999999998</v>
      </c>
      <c r="D811" s="2"/>
      <c r="E811" s="29">
        <f t="shared" si="84"/>
        <v>-169.99795787121212</v>
      </c>
      <c r="F811" s="29">
        <f t="shared" si="85"/>
        <v>-170</v>
      </c>
      <c r="G811" s="29">
        <f t="shared" si="86"/>
        <v>1.9840000022668391E-3</v>
      </c>
      <c r="H811" s="29"/>
      <c r="I811" s="29"/>
      <c r="J811" s="29"/>
      <c r="K811" s="29"/>
      <c r="L811" s="29"/>
      <c r="N811" s="29"/>
      <c r="O811" s="29"/>
      <c r="P811" s="29">
        <f>G811</f>
        <v>1.9840000022668391E-3</v>
      </c>
      <c r="Q811" s="29">
        <f ca="1">+C$11+C$12*F811</f>
        <v>6.3210417736957764E-2</v>
      </c>
      <c r="R811" s="29"/>
      <c r="S811" s="83">
        <f t="shared" si="87"/>
        <v>27319.061999999998</v>
      </c>
    </row>
    <row r="812" spans="1:34" x14ac:dyDescent="0.2">
      <c r="A812" s="29" t="s">
        <v>207</v>
      </c>
      <c r="B812" s="29"/>
      <c r="C812" s="28">
        <v>42339.504000000001</v>
      </c>
      <c r="D812" s="28"/>
      <c r="E812" s="1">
        <f t="shared" si="84"/>
        <v>-167.99905963262773</v>
      </c>
      <c r="F812" s="1">
        <f t="shared" si="85"/>
        <v>-168</v>
      </c>
      <c r="G812" s="1">
        <f t="shared" si="86"/>
        <v>9.1360000078566372E-4</v>
      </c>
      <c r="K812" s="1">
        <f>G812</f>
        <v>9.1360000078566372E-4</v>
      </c>
      <c r="S812" s="84">
        <f t="shared" si="87"/>
        <v>27321.004000000001</v>
      </c>
      <c r="AD812" s="1">
        <v>11</v>
      </c>
      <c r="AF812" s="1" t="s">
        <v>190</v>
      </c>
      <c r="AH812" s="1" t="s">
        <v>134</v>
      </c>
    </row>
    <row r="813" spans="1:34" x14ac:dyDescent="0.2">
      <c r="A813" s="26" t="s">
        <v>206</v>
      </c>
      <c r="B813" s="27" t="s">
        <v>52</v>
      </c>
      <c r="C813" s="26">
        <v>42362.82</v>
      </c>
      <c r="D813" s="2"/>
      <c r="E813" s="29">
        <f t="shared" si="84"/>
        <v>-143.99992918424161</v>
      </c>
      <c r="F813" s="29">
        <f t="shared" si="85"/>
        <v>-144</v>
      </c>
      <c r="G813" s="29">
        <f t="shared" si="86"/>
        <v>6.8800000008195639E-5</v>
      </c>
      <c r="H813" s="29"/>
      <c r="I813" s="29"/>
      <c r="J813" s="29"/>
      <c r="K813" s="29"/>
      <c r="L813" s="29"/>
      <c r="N813" s="29"/>
      <c r="O813" s="29"/>
      <c r="P813" s="29">
        <f t="shared" ref="P813:P823" si="88">G813</f>
        <v>6.8800000008195639E-5</v>
      </c>
      <c r="Q813" s="29">
        <f t="shared" ref="Q813:Q823" ca="1" si="89">+C$11+C$12*F813</f>
        <v>6.2956129589236437E-2</v>
      </c>
      <c r="R813" s="29"/>
      <c r="S813" s="83">
        <f t="shared" si="87"/>
        <v>27344.32</v>
      </c>
    </row>
    <row r="814" spans="1:34" x14ac:dyDescent="0.2">
      <c r="A814" s="26" t="s">
        <v>206</v>
      </c>
      <c r="B814" s="27" t="s">
        <v>52</v>
      </c>
      <c r="C814" s="26">
        <v>42362.82</v>
      </c>
      <c r="D814" s="2"/>
      <c r="E814" s="29">
        <f t="shared" si="84"/>
        <v>-143.99992918424161</v>
      </c>
      <c r="F814" s="29">
        <f t="shared" si="85"/>
        <v>-144</v>
      </c>
      <c r="G814" s="29">
        <f t="shared" si="86"/>
        <v>6.8800000008195639E-5</v>
      </c>
      <c r="H814" s="29"/>
      <c r="I814" s="29"/>
      <c r="J814" s="29"/>
      <c r="K814" s="29"/>
      <c r="L814" s="29"/>
      <c r="N814" s="29"/>
      <c r="O814" s="29"/>
      <c r="P814" s="29">
        <f t="shared" si="88"/>
        <v>6.8800000008195639E-5</v>
      </c>
      <c r="Q814" s="29">
        <f t="shared" ca="1" si="89"/>
        <v>6.2956129589236437E-2</v>
      </c>
      <c r="R814" s="29"/>
      <c r="S814" s="83">
        <f t="shared" si="87"/>
        <v>27344.32</v>
      </c>
    </row>
    <row r="815" spans="1:34" x14ac:dyDescent="0.2">
      <c r="A815" s="26" t="s">
        <v>206</v>
      </c>
      <c r="B815" s="27" t="s">
        <v>52</v>
      </c>
      <c r="C815" s="26">
        <v>42365.737000000001</v>
      </c>
      <c r="D815" s="2"/>
      <c r="E815" s="29">
        <f t="shared" si="84"/>
        <v>-140.99746463123182</v>
      </c>
      <c r="F815" s="29">
        <f t="shared" si="85"/>
        <v>-141</v>
      </c>
      <c r="G815" s="29">
        <f t="shared" si="86"/>
        <v>2.4632000058772974E-3</v>
      </c>
      <c r="H815" s="29"/>
      <c r="I815" s="29"/>
      <c r="J815" s="29"/>
      <c r="K815" s="29"/>
      <c r="L815" s="29"/>
      <c r="N815" s="29"/>
      <c r="O815" s="29"/>
      <c r="P815" s="29">
        <f t="shared" si="88"/>
        <v>2.4632000058772974E-3</v>
      </c>
      <c r="Q815" s="29">
        <f t="shared" ca="1" si="89"/>
        <v>6.2926788649114745E-2</v>
      </c>
      <c r="R815" s="29"/>
      <c r="S815" s="83">
        <f t="shared" si="87"/>
        <v>27347.237000000001</v>
      </c>
    </row>
    <row r="816" spans="1:34" x14ac:dyDescent="0.2">
      <c r="A816" s="26" t="s">
        <v>206</v>
      </c>
      <c r="B816" s="27" t="s">
        <v>52</v>
      </c>
      <c r="C816" s="26">
        <v>42365.74</v>
      </c>
      <c r="D816" s="2"/>
      <c r="E816" s="29">
        <f t="shared" si="84"/>
        <v>-140.99437673488285</v>
      </c>
      <c r="F816" s="29">
        <f t="shared" si="85"/>
        <v>-141</v>
      </c>
      <c r="G816" s="29">
        <f t="shared" si="86"/>
        <v>5.463200002850499E-3</v>
      </c>
      <c r="H816" s="29"/>
      <c r="I816" s="29"/>
      <c r="J816" s="29"/>
      <c r="K816" s="29"/>
      <c r="L816" s="29"/>
      <c r="N816" s="29"/>
      <c r="O816" s="29"/>
      <c r="P816" s="29">
        <f t="shared" si="88"/>
        <v>5.463200002850499E-3</v>
      </c>
      <c r="Q816" s="29">
        <f t="shared" ca="1" si="89"/>
        <v>6.2926788649114745E-2</v>
      </c>
      <c r="R816" s="29"/>
      <c r="S816" s="83">
        <f t="shared" si="87"/>
        <v>27347.239999999998</v>
      </c>
    </row>
    <row r="817" spans="1:34" x14ac:dyDescent="0.2">
      <c r="A817" s="26" t="s">
        <v>206</v>
      </c>
      <c r="B817" s="27" t="s">
        <v>52</v>
      </c>
      <c r="C817" s="26">
        <v>42367.68</v>
      </c>
      <c r="D817" s="2"/>
      <c r="E817" s="29">
        <f t="shared" si="84"/>
        <v>-138.99753709386692</v>
      </c>
      <c r="F817" s="29">
        <f t="shared" si="85"/>
        <v>-139</v>
      </c>
      <c r="G817" s="29">
        <f t="shared" si="86"/>
        <v>2.39280000096187E-3</v>
      </c>
      <c r="H817" s="29"/>
      <c r="I817" s="29"/>
      <c r="J817" s="29"/>
      <c r="K817" s="29"/>
      <c r="L817" s="29"/>
      <c r="N817" s="29"/>
      <c r="O817" s="29"/>
      <c r="P817" s="29">
        <f t="shared" si="88"/>
        <v>2.39280000096187E-3</v>
      </c>
      <c r="Q817" s="29">
        <f t="shared" ca="1" si="89"/>
        <v>6.2907228022366951E-2</v>
      </c>
      <c r="R817" s="29"/>
      <c r="S817" s="83">
        <f t="shared" si="87"/>
        <v>27349.18</v>
      </c>
    </row>
    <row r="818" spans="1:34" x14ac:dyDescent="0.2">
      <c r="A818" s="26" t="s">
        <v>206</v>
      </c>
      <c r="B818" s="27" t="s">
        <v>52</v>
      </c>
      <c r="C818" s="26">
        <v>42367.68</v>
      </c>
      <c r="D818" s="2"/>
      <c r="E818" s="29">
        <f t="shared" si="84"/>
        <v>-138.99753709386692</v>
      </c>
      <c r="F818" s="29">
        <f t="shared" si="85"/>
        <v>-139</v>
      </c>
      <c r="G818" s="29">
        <f t="shared" si="86"/>
        <v>2.39280000096187E-3</v>
      </c>
      <c r="H818" s="29"/>
      <c r="I818" s="29"/>
      <c r="J818" s="29"/>
      <c r="K818" s="29"/>
      <c r="L818" s="29"/>
      <c r="N818" s="29"/>
      <c r="O818" s="29"/>
      <c r="P818" s="29">
        <f t="shared" si="88"/>
        <v>2.39280000096187E-3</v>
      </c>
      <c r="Q818" s="29">
        <f t="shared" ca="1" si="89"/>
        <v>6.2907228022366951E-2</v>
      </c>
      <c r="R818" s="29"/>
      <c r="S818" s="83">
        <f t="shared" si="87"/>
        <v>27349.18</v>
      </c>
    </row>
    <row r="819" spans="1:34" x14ac:dyDescent="0.2">
      <c r="A819" s="26" t="s">
        <v>206</v>
      </c>
      <c r="B819" s="27" t="s">
        <v>52</v>
      </c>
      <c r="C819" s="26">
        <v>42370.591999999997</v>
      </c>
      <c r="D819" s="2"/>
      <c r="E819" s="29">
        <f t="shared" si="84"/>
        <v>-136.00021903478208</v>
      </c>
      <c r="F819" s="29">
        <f t="shared" si="85"/>
        <v>-136</v>
      </c>
      <c r="G819" s="29">
        <f t="shared" si="86"/>
        <v>-2.1279999782564119E-4</v>
      </c>
      <c r="H819" s="29"/>
      <c r="I819" s="29"/>
      <c r="J819" s="29"/>
      <c r="K819" s="29"/>
      <c r="L819" s="29"/>
      <c r="N819" s="29"/>
      <c r="O819" s="29"/>
      <c r="P819" s="29">
        <f t="shared" si="88"/>
        <v>-2.1279999782564119E-4</v>
      </c>
      <c r="Q819" s="29">
        <f t="shared" ca="1" si="89"/>
        <v>6.287788708224526E-2</v>
      </c>
      <c r="R819" s="29"/>
      <c r="S819" s="83">
        <f t="shared" si="87"/>
        <v>27352.091999999997</v>
      </c>
    </row>
    <row r="820" spans="1:34" x14ac:dyDescent="0.2">
      <c r="A820" s="26" t="s">
        <v>206</v>
      </c>
      <c r="B820" s="27" t="s">
        <v>52</v>
      </c>
      <c r="C820" s="26">
        <v>42370.595000000001</v>
      </c>
      <c r="D820" s="2"/>
      <c r="E820" s="29">
        <f t="shared" si="84"/>
        <v>-135.99713113842563</v>
      </c>
      <c r="F820" s="29">
        <f t="shared" si="85"/>
        <v>-136</v>
      </c>
      <c r="G820" s="29">
        <f t="shared" si="86"/>
        <v>2.7872000064235181E-3</v>
      </c>
      <c r="H820" s="29"/>
      <c r="I820" s="29"/>
      <c r="J820" s="29"/>
      <c r="K820" s="29"/>
      <c r="L820" s="29"/>
      <c r="N820" s="29"/>
      <c r="O820" s="29"/>
      <c r="P820" s="29">
        <f t="shared" si="88"/>
        <v>2.7872000064235181E-3</v>
      </c>
      <c r="Q820" s="29">
        <f t="shared" ca="1" si="89"/>
        <v>6.287788708224526E-2</v>
      </c>
      <c r="R820" s="29"/>
      <c r="S820" s="83">
        <f t="shared" si="87"/>
        <v>27352.095000000001</v>
      </c>
    </row>
    <row r="821" spans="1:34" x14ac:dyDescent="0.2">
      <c r="A821" s="26" t="s">
        <v>206</v>
      </c>
      <c r="B821" s="27" t="s">
        <v>52</v>
      </c>
      <c r="C821" s="26">
        <v>42370.595999999998</v>
      </c>
      <c r="D821" s="2"/>
      <c r="E821" s="29">
        <f t="shared" si="84"/>
        <v>-135.99610183964512</v>
      </c>
      <c r="F821" s="29">
        <f t="shared" si="85"/>
        <v>-136</v>
      </c>
      <c r="G821" s="29">
        <f t="shared" si="86"/>
        <v>3.7872000029892661E-3</v>
      </c>
      <c r="H821" s="29"/>
      <c r="I821" s="29"/>
      <c r="J821" s="29"/>
      <c r="K821" s="29"/>
      <c r="L821" s="29"/>
      <c r="N821" s="29"/>
      <c r="O821" s="29"/>
      <c r="P821" s="29">
        <f t="shared" si="88"/>
        <v>3.7872000029892661E-3</v>
      </c>
      <c r="Q821" s="29">
        <f t="shared" ca="1" si="89"/>
        <v>6.287788708224526E-2</v>
      </c>
      <c r="R821" s="29"/>
      <c r="S821" s="83">
        <f t="shared" si="87"/>
        <v>27352.095999999998</v>
      </c>
    </row>
    <row r="822" spans="1:34" x14ac:dyDescent="0.2">
      <c r="A822" s="26" t="s">
        <v>206</v>
      </c>
      <c r="B822" s="27" t="s">
        <v>52</v>
      </c>
      <c r="C822" s="26">
        <v>42371.563000000002</v>
      </c>
      <c r="D822" s="2"/>
      <c r="E822" s="29">
        <f t="shared" si="84"/>
        <v>-135.00076991548613</v>
      </c>
      <c r="F822" s="29">
        <f t="shared" si="85"/>
        <v>-135</v>
      </c>
      <c r="G822" s="29">
        <f t="shared" si="86"/>
        <v>-7.479999985662289E-4</v>
      </c>
      <c r="H822" s="29"/>
      <c r="I822" s="29"/>
      <c r="J822" s="29"/>
      <c r="K822" s="29"/>
      <c r="L822" s="29"/>
      <c r="N822" s="29"/>
      <c r="O822" s="29"/>
      <c r="P822" s="29">
        <f t="shared" si="88"/>
        <v>-7.479999985662289E-4</v>
      </c>
      <c r="Q822" s="29">
        <f t="shared" ca="1" si="89"/>
        <v>6.2868106768871376E-2</v>
      </c>
      <c r="R822" s="29"/>
      <c r="S822" s="83">
        <f t="shared" si="87"/>
        <v>27353.063000000002</v>
      </c>
    </row>
    <row r="823" spans="1:34" x14ac:dyDescent="0.2">
      <c r="A823" s="26" t="s">
        <v>206</v>
      </c>
      <c r="B823" s="27" t="s">
        <v>52</v>
      </c>
      <c r="C823" s="26">
        <v>42401.688999999998</v>
      </c>
      <c r="D823" s="2"/>
      <c r="E823" s="29">
        <f t="shared" si="84"/>
        <v>-103.99211474787454</v>
      </c>
      <c r="F823" s="29">
        <f t="shared" si="85"/>
        <v>-104</v>
      </c>
      <c r="G823" s="29">
        <f t="shared" si="86"/>
        <v>7.6608000017586164E-3</v>
      </c>
      <c r="H823" s="29"/>
      <c r="I823" s="29"/>
      <c r="J823" s="29"/>
      <c r="K823" s="29"/>
      <c r="L823" s="29"/>
      <c r="N823" s="29"/>
      <c r="O823" s="29"/>
      <c r="P823" s="29">
        <f t="shared" si="88"/>
        <v>7.6608000017586164E-3</v>
      </c>
      <c r="Q823" s="29">
        <f t="shared" ca="1" si="89"/>
        <v>6.2564917054280564E-2</v>
      </c>
      <c r="R823" s="29"/>
      <c r="S823" s="83">
        <f t="shared" si="87"/>
        <v>27383.188999999998</v>
      </c>
    </row>
    <row r="824" spans="1:34" x14ac:dyDescent="0.2">
      <c r="A824" s="29" t="s">
        <v>208</v>
      </c>
      <c r="B824" s="29"/>
      <c r="C824" s="28">
        <v>42413.341999999997</v>
      </c>
      <c r="D824" s="28"/>
      <c r="E824" s="1">
        <f t="shared" si="84"/>
        <v>-91.997696017602664</v>
      </c>
      <c r="F824" s="1">
        <f t="shared" si="85"/>
        <v>-92</v>
      </c>
      <c r="G824" s="1">
        <f t="shared" si="86"/>
        <v>2.2383999967132695E-3</v>
      </c>
      <c r="K824" s="1">
        <f t="shared" ref="K824:K830" si="90">G824</f>
        <v>2.2383999967132695E-3</v>
      </c>
      <c r="S824" s="84">
        <f t="shared" si="87"/>
        <v>27394.841999999997</v>
      </c>
      <c r="AD824" s="1">
        <v>6</v>
      </c>
      <c r="AF824" s="1" t="s">
        <v>209</v>
      </c>
      <c r="AH824" s="1" t="s">
        <v>134</v>
      </c>
    </row>
    <row r="825" spans="1:34" x14ac:dyDescent="0.2">
      <c r="A825" s="29" t="s">
        <v>208</v>
      </c>
      <c r="B825" s="29"/>
      <c r="C825" s="28">
        <v>42414.307000000001</v>
      </c>
      <c r="D825" s="28"/>
      <c r="E825" s="1">
        <f t="shared" si="84"/>
        <v>-91.004422691012152</v>
      </c>
      <c r="F825" s="1">
        <f t="shared" si="85"/>
        <v>-91</v>
      </c>
      <c r="G825" s="1">
        <f t="shared" si="86"/>
        <v>-4.2967999979737215E-3</v>
      </c>
      <c r="K825" s="1">
        <f t="shared" si="90"/>
        <v>-4.2967999979737215E-3</v>
      </c>
      <c r="S825" s="84">
        <f t="shared" si="87"/>
        <v>27395.807000000001</v>
      </c>
      <c r="AD825" s="1">
        <v>9</v>
      </c>
      <c r="AF825" s="1" t="s">
        <v>145</v>
      </c>
      <c r="AH825" s="1" t="s">
        <v>134</v>
      </c>
    </row>
    <row r="826" spans="1:34" x14ac:dyDescent="0.2">
      <c r="A826" s="29" t="s">
        <v>208</v>
      </c>
      <c r="B826" s="29"/>
      <c r="C826" s="28">
        <v>42414.309000000001</v>
      </c>
      <c r="D826" s="28"/>
      <c r="E826" s="1">
        <f t="shared" si="84"/>
        <v>-91.002364093443674</v>
      </c>
      <c r="F826" s="1">
        <f t="shared" si="85"/>
        <v>-91</v>
      </c>
      <c r="G826" s="1">
        <f t="shared" si="86"/>
        <v>-2.2967999975662678E-3</v>
      </c>
      <c r="K826" s="1">
        <f t="shared" si="90"/>
        <v>-2.2967999975662678E-3</v>
      </c>
      <c r="S826" s="84">
        <f t="shared" si="87"/>
        <v>27395.809000000001</v>
      </c>
      <c r="AD826" s="1">
        <v>10</v>
      </c>
      <c r="AF826" s="1" t="s">
        <v>158</v>
      </c>
      <c r="AH826" s="1" t="s">
        <v>134</v>
      </c>
    </row>
    <row r="827" spans="1:34" x14ac:dyDescent="0.2">
      <c r="A827" s="29" t="s">
        <v>208</v>
      </c>
      <c r="B827" s="29"/>
      <c r="C827" s="28">
        <v>42414.31</v>
      </c>
      <c r="D827" s="28"/>
      <c r="E827" s="1">
        <f t="shared" si="84"/>
        <v>-91.00133479466318</v>
      </c>
      <c r="F827" s="1">
        <f t="shared" si="85"/>
        <v>-91</v>
      </c>
      <c r="G827" s="1">
        <f t="shared" si="86"/>
        <v>-1.2968000010005198E-3</v>
      </c>
      <c r="K827" s="1">
        <f t="shared" si="90"/>
        <v>-1.2968000010005198E-3</v>
      </c>
      <c r="S827" s="84">
        <f t="shared" si="87"/>
        <v>27395.809999999998</v>
      </c>
      <c r="AD827" s="1">
        <v>15</v>
      </c>
      <c r="AF827" s="1" t="s">
        <v>209</v>
      </c>
      <c r="AH827" s="1" t="s">
        <v>134</v>
      </c>
    </row>
    <row r="828" spans="1:34" x14ac:dyDescent="0.2">
      <c r="A828" s="29" t="s">
        <v>208</v>
      </c>
      <c r="B828" s="29"/>
      <c r="C828" s="28">
        <v>42414.313999999998</v>
      </c>
      <c r="D828" s="28"/>
      <c r="E828" s="1">
        <f t="shared" si="84"/>
        <v>-90.997217599526238</v>
      </c>
      <c r="F828" s="1">
        <f t="shared" si="85"/>
        <v>-91</v>
      </c>
      <c r="G828" s="1">
        <f t="shared" si="86"/>
        <v>2.7031999998143874E-3</v>
      </c>
      <c r="K828" s="1">
        <f t="shared" si="90"/>
        <v>2.7031999998143874E-3</v>
      </c>
      <c r="S828" s="84">
        <f t="shared" si="87"/>
        <v>27395.813999999998</v>
      </c>
      <c r="AD828" s="1">
        <v>10</v>
      </c>
      <c r="AF828" s="1" t="s">
        <v>133</v>
      </c>
      <c r="AH828" s="1" t="s">
        <v>134</v>
      </c>
    </row>
    <row r="829" spans="1:34" x14ac:dyDescent="0.2">
      <c r="A829" s="29" t="s">
        <v>208</v>
      </c>
      <c r="B829" s="29"/>
      <c r="C829" s="28">
        <v>42415.281999999999</v>
      </c>
      <c r="D829" s="28"/>
      <c r="E829" s="1">
        <f t="shared" si="84"/>
        <v>-90.000856376586754</v>
      </c>
      <c r="F829" s="1">
        <f t="shared" si="85"/>
        <v>-90</v>
      </c>
      <c r="G829" s="1">
        <f t="shared" si="86"/>
        <v>-8.3199999789940193E-4</v>
      </c>
      <c r="K829" s="1">
        <f t="shared" si="90"/>
        <v>-8.3199999789940193E-4</v>
      </c>
      <c r="S829" s="84">
        <f t="shared" si="87"/>
        <v>27396.781999999999</v>
      </c>
      <c r="AD829" s="1">
        <v>11</v>
      </c>
      <c r="AF829" s="1" t="s">
        <v>145</v>
      </c>
      <c r="AH829" s="1" t="s">
        <v>134</v>
      </c>
    </row>
    <row r="830" spans="1:34" x14ac:dyDescent="0.2">
      <c r="A830" s="29" t="s">
        <v>208</v>
      </c>
      <c r="B830" s="29"/>
      <c r="C830" s="28">
        <v>42417.226000000002</v>
      </c>
      <c r="D830" s="28"/>
      <c r="E830" s="1">
        <f t="shared" si="84"/>
        <v>-87.999899540433887</v>
      </c>
      <c r="F830" s="1">
        <f t="shared" si="85"/>
        <v>-88</v>
      </c>
      <c r="G830" s="1">
        <f t="shared" si="86"/>
        <v>9.7600008302833885E-5</v>
      </c>
      <c r="K830" s="1">
        <f t="shared" si="90"/>
        <v>9.7600008302833885E-5</v>
      </c>
      <c r="S830" s="84">
        <f t="shared" si="87"/>
        <v>27398.726000000002</v>
      </c>
      <c r="AD830" s="1">
        <v>6</v>
      </c>
      <c r="AF830" s="1" t="s">
        <v>158</v>
      </c>
      <c r="AH830" s="1" t="s">
        <v>134</v>
      </c>
    </row>
    <row r="831" spans="1:34" x14ac:dyDescent="0.2">
      <c r="A831" s="26" t="s">
        <v>210</v>
      </c>
      <c r="B831" s="27" t="s">
        <v>52</v>
      </c>
      <c r="C831" s="26">
        <v>42438.601000000002</v>
      </c>
      <c r="D831" s="2"/>
      <c r="E831" s="29">
        <f t="shared" si="84"/>
        <v>-65.99863803184418</v>
      </c>
      <c r="F831" s="29">
        <f t="shared" si="85"/>
        <v>-66</v>
      </c>
      <c r="G831" s="29">
        <f t="shared" si="86"/>
        <v>1.3232000055722892E-3</v>
      </c>
      <c r="H831" s="29"/>
      <c r="I831" s="29"/>
      <c r="J831" s="29"/>
      <c r="K831" s="29"/>
      <c r="L831" s="29"/>
      <c r="N831" s="29"/>
      <c r="O831" s="29"/>
      <c r="P831" s="29">
        <f>G831</f>
        <v>1.3232000055722892E-3</v>
      </c>
      <c r="Q831" s="29">
        <f ca="1">+C$11+C$12*F831</f>
        <v>6.2193265146072492E-2</v>
      </c>
      <c r="R831" s="29"/>
      <c r="S831" s="83">
        <f t="shared" si="87"/>
        <v>27420.101000000002</v>
      </c>
    </row>
    <row r="832" spans="1:34" x14ac:dyDescent="0.2">
      <c r="A832" s="29" t="s">
        <v>211</v>
      </c>
      <c r="B832" s="29"/>
      <c r="C832" s="28">
        <v>42445.400999999998</v>
      </c>
      <c r="D832" s="28"/>
      <c r="E832" s="1">
        <f t="shared" si="84"/>
        <v>-58.999406300461068</v>
      </c>
      <c r="F832" s="1">
        <f t="shared" si="85"/>
        <v>-59</v>
      </c>
      <c r="G832" s="1">
        <f t="shared" si="86"/>
        <v>5.7679999736137688E-4</v>
      </c>
      <c r="K832" s="1">
        <f t="shared" ref="K832:K840" si="91">G832</f>
        <v>5.7679999736137688E-4</v>
      </c>
      <c r="S832" s="84">
        <f t="shared" si="87"/>
        <v>27426.900999999998</v>
      </c>
      <c r="AD832" s="1">
        <v>12</v>
      </c>
      <c r="AF832" s="1" t="s">
        <v>145</v>
      </c>
      <c r="AH832" s="1" t="s">
        <v>134</v>
      </c>
    </row>
    <row r="833" spans="1:34" x14ac:dyDescent="0.2">
      <c r="A833" s="29" t="s">
        <v>211</v>
      </c>
      <c r="B833" s="29"/>
      <c r="C833" s="28">
        <v>42446.368000000002</v>
      </c>
      <c r="D833" s="28"/>
      <c r="E833" s="1">
        <f t="shared" si="84"/>
        <v>-58.004074376302079</v>
      </c>
      <c r="F833" s="1">
        <f t="shared" si="85"/>
        <v>-58</v>
      </c>
      <c r="G833" s="1">
        <f t="shared" si="86"/>
        <v>-3.9583999969181605E-3</v>
      </c>
      <c r="K833" s="1">
        <f t="shared" si="91"/>
        <v>-3.9583999969181605E-3</v>
      </c>
      <c r="S833" s="84">
        <f t="shared" si="87"/>
        <v>27427.868000000002</v>
      </c>
      <c r="AD833" s="1">
        <v>8</v>
      </c>
      <c r="AF833" s="1" t="s">
        <v>145</v>
      </c>
      <c r="AH833" s="1" t="s">
        <v>134</v>
      </c>
    </row>
    <row r="834" spans="1:34" x14ac:dyDescent="0.2">
      <c r="A834" s="29" t="s">
        <v>211</v>
      </c>
      <c r="B834" s="29"/>
      <c r="C834" s="28">
        <v>42447.345999999998</v>
      </c>
      <c r="D834" s="28"/>
      <c r="E834" s="1">
        <f t="shared" si="84"/>
        <v>-56.997420165527714</v>
      </c>
      <c r="F834" s="1">
        <f t="shared" si="85"/>
        <v>-57</v>
      </c>
      <c r="G834" s="1">
        <f t="shared" si="86"/>
        <v>2.5064000001293607E-3</v>
      </c>
      <c r="K834" s="1">
        <f t="shared" si="91"/>
        <v>2.5064000001293607E-3</v>
      </c>
      <c r="S834" s="84">
        <f t="shared" si="87"/>
        <v>27428.845999999998</v>
      </c>
      <c r="AD834" s="1">
        <v>8</v>
      </c>
      <c r="AF834" s="1" t="s">
        <v>145</v>
      </c>
      <c r="AH834" s="1" t="s">
        <v>134</v>
      </c>
    </row>
    <row r="835" spans="1:34" x14ac:dyDescent="0.2">
      <c r="A835" s="29" t="s">
        <v>211</v>
      </c>
      <c r="B835" s="29"/>
      <c r="C835" s="28">
        <v>42448.315000000002</v>
      </c>
      <c r="D835" s="28"/>
      <c r="E835" s="1">
        <f t="shared" si="84"/>
        <v>-56.000029643800247</v>
      </c>
      <c r="F835" s="1">
        <f t="shared" si="85"/>
        <v>-56</v>
      </c>
      <c r="G835" s="1">
        <f t="shared" si="86"/>
        <v>-2.8799993742723018E-5</v>
      </c>
      <c r="K835" s="1">
        <f t="shared" si="91"/>
        <v>-2.8799993742723018E-5</v>
      </c>
      <c r="S835" s="84">
        <f t="shared" si="87"/>
        <v>27429.815000000002</v>
      </c>
      <c r="AD835" s="1">
        <v>10</v>
      </c>
      <c r="AF835" s="1" t="s">
        <v>158</v>
      </c>
      <c r="AH835" s="1" t="s">
        <v>134</v>
      </c>
    </row>
    <row r="836" spans="1:34" x14ac:dyDescent="0.2">
      <c r="A836" s="29" t="s">
        <v>211</v>
      </c>
      <c r="B836" s="29"/>
      <c r="C836" s="28">
        <v>42448.315999999999</v>
      </c>
      <c r="D836" s="28"/>
      <c r="E836" s="1">
        <f t="shared" si="84"/>
        <v>-55.999000345019752</v>
      </c>
      <c r="F836" s="1">
        <f t="shared" si="85"/>
        <v>-56</v>
      </c>
      <c r="G836" s="1">
        <f t="shared" si="86"/>
        <v>9.7120000282302499E-4</v>
      </c>
      <c r="K836" s="1">
        <f t="shared" si="91"/>
        <v>9.7120000282302499E-4</v>
      </c>
      <c r="S836" s="84">
        <f t="shared" si="87"/>
        <v>27429.815999999999</v>
      </c>
      <c r="AD836" s="1">
        <v>11</v>
      </c>
      <c r="AF836" s="1" t="s">
        <v>133</v>
      </c>
      <c r="AH836" s="1" t="s">
        <v>134</v>
      </c>
    </row>
    <row r="837" spans="1:34" x14ac:dyDescent="0.2">
      <c r="A837" s="29" t="s">
        <v>211</v>
      </c>
      <c r="B837" s="29"/>
      <c r="C837" s="28">
        <v>42450.254000000001</v>
      </c>
      <c r="D837" s="28"/>
      <c r="E837" s="1">
        <f t="shared" si="84"/>
        <v>-54.004219301572306</v>
      </c>
      <c r="F837" s="1">
        <f t="shared" si="85"/>
        <v>-54</v>
      </c>
      <c r="G837" s="1">
        <f t="shared" si="86"/>
        <v>-4.0991999994730577E-3</v>
      </c>
      <c r="K837" s="1">
        <f t="shared" si="91"/>
        <v>-4.0991999994730577E-3</v>
      </c>
      <c r="S837" s="84">
        <f t="shared" si="87"/>
        <v>27431.754000000001</v>
      </c>
      <c r="AD837" s="1">
        <v>5</v>
      </c>
      <c r="AF837" s="1" t="s">
        <v>145</v>
      </c>
      <c r="AH837" s="1" t="s">
        <v>134</v>
      </c>
    </row>
    <row r="838" spans="1:34" x14ac:dyDescent="0.2">
      <c r="A838" s="29" t="s">
        <v>211</v>
      </c>
      <c r="B838" s="29"/>
      <c r="C838" s="28">
        <v>42450.258999999998</v>
      </c>
      <c r="D838" s="28"/>
      <c r="E838" s="1">
        <f t="shared" si="84"/>
        <v>-53.999072807654869</v>
      </c>
      <c r="F838" s="1">
        <f t="shared" si="85"/>
        <v>-54</v>
      </c>
      <c r="G838" s="1">
        <f t="shared" si="86"/>
        <v>9.0079999790759757E-4</v>
      </c>
      <c r="K838" s="1">
        <f t="shared" si="91"/>
        <v>9.0079999790759757E-4</v>
      </c>
      <c r="S838" s="84">
        <f t="shared" si="87"/>
        <v>27431.758999999998</v>
      </c>
      <c r="AD838" s="1">
        <v>15</v>
      </c>
      <c r="AF838" s="1" t="s">
        <v>190</v>
      </c>
      <c r="AH838" s="1" t="s">
        <v>134</v>
      </c>
    </row>
    <row r="839" spans="1:34" x14ac:dyDescent="0.2">
      <c r="A839" s="29" t="s">
        <v>211</v>
      </c>
      <c r="B839" s="29"/>
      <c r="C839" s="28">
        <v>42450.260999999999</v>
      </c>
      <c r="D839" s="28"/>
      <c r="E839" s="1">
        <f t="shared" si="84"/>
        <v>-53.997014210086391</v>
      </c>
      <c r="F839" s="1">
        <f t="shared" si="85"/>
        <v>-54</v>
      </c>
      <c r="G839" s="1">
        <f t="shared" si="86"/>
        <v>2.9007999983150512E-3</v>
      </c>
      <c r="K839" s="1">
        <f t="shared" si="91"/>
        <v>2.9007999983150512E-3</v>
      </c>
      <c r="S839" s="84">
        <f t="shared" si="87"/>
        <v>27431.760999999999</v>
      </c>
      <c r="AD839" s="1">
        <v>11</v>
      </c>
      <c r="AF839" s="1" t="s">
        <v>133</v>
      </c>
      <c r="AH839" s="1" t="s">
        <v>134</v>
      </c>
    </row>
    <row r="840" spans="1:34" x14ac:dyDescent="0.2">
      <c r="A840" s="29" t="s">
        <v>211</v>
      </c>
      <c r="B840" s="29"/>
      <c r="C840" s="28">
        <v>42450.264000000003</v>
      </c>
      <c r="D840" s="28"/>
      <c r="E840" s="1">
        <f t="shared" si="84"/>
        <v>-53.993926313729936</v>
      </c>
      <c r="F840" s="1">
        <f t="shared" si="85"/>
        <v>-54</v>
      </c>
      <c r="G840" s="1">
        <f t="shared" si="86"/>
        <v>5.9008000025642104E-3</v>
      </c>
      <c r="K840" s="1">
        <f t="shared" si="91"/>
        <v>5.9008000025642104E-3</v>
      </c>
      <c r="S840" s="84">
        <f t="shared" si="87"/>
        <v>27431.764000000003</v>
      </c>
      <c r="AD840" s="1">
        <v>8</v>
      </c>
      <c r="AF840" s="1" t="s">
        <v>158</v>
      </c>
      <c r="AH840" s="1" t="s">
        <v>134</v>
      </c>
    </row>
    <row r="841" spans="1:34" x14ac:dyDescent="0.2">
      <c r="A841" s="29" t="s">
        <v>212</v>
      </c>
      <c r="B841" s="29"/>
      <c r="C841" s="28">
        <v>42502.720999999998</v>
      </c>
      <c r="D841" s="28"/>
      <c r="E841" s="1">
        <f t="shared" si="84"/>
        <v>0</v>
      </c>
      <c r="F841" s="1">
        <f t="shared" si="85"/>
        <v>0</v>
      </c>
      <c r="G841" s="1">
        <f t="shared" si="86"/>
        <v>0</v>
      </c>
      <c r="H841" s="1">
        <f>G841</f>
        <v>0</v>
      </c>
      <c r="S841" s="84">
        <f t="shared" si="87"/>
        <v>27484.220999999998</v>
      </c>
    </row>
    <row r="842" spans="1:34" x14ac:dyDescent="0.2">
      <c r="A842" s="29" t="s">
        <v>213</v>
      </c>
      <c r="B842" s="29"/>
      <c r="C842" s="28">
        <v>42576.557999999997</v>
      </c>
      <c r="D842" s="28"/>
      <c r="E842" s="1">
        <f t="shared" si="84"/>
        <v>76.000334316244576</v>
      </c>
      <c r="F842" s="1">
        <f t="shared" si="85"/>
        <v>76</v>
      </c>
      <c r="G842" s="1">
        <f t="shared" si="86"/>
        <v>3.2479999936185777E-4</v>
      </c>
      <c r="K842" s="1">
        <f>G842</f>
        <v>3.2479999936185777E-4</v>
      </c>
      <c r="S842" s="84">
        <f t="shared" si="87"/>
        <v>27558.057999999997</v>
      </c>
      <c r="AD842" s="1">
        <v>10</v>
      </c>
      <c r="AF842" s="1" t="s">
        <v>145</v>
      </c>
      <c r="AH842" s="1" t="s">
        <v>134</v>
      </c>
    </row>
    <row r="843" spans="1:34" x14ac:dyDescent="0.2">
      <c r="A843" s="29" t="s">
        <v>160</v>
      </c>
      <c r="B843" s="29"/>
      <c r="C843" s="28">
        <v>42595.018100000001</v>
      </c>
      <c r="D843" s="28"/>
      <c r="E843" s="1">
        <f t="shared" si="84"/>
        <v>95.001292799276243</v>
      </c>
      <c r="F843" s="1">
        <f t="shared" si="85"/>
        <v>95</v>
      </c>
      <c r="G843" s="1">
        <f t="shared" si="86"/>
        <v>1.2560000031953678E-3</v>
      </c>
      <c r="I843" s="1">
        <f>G843</f>
        <v>1.2560000031953678E-3</v>
      </c>
      <c r="S843" s="84">
        <f t="shared" si="87"/>
        <v>27576.518100000001</v>
      </c>
    </row>
    <row r="844" spans="1:34" x14ac:dyDescent="0.2">
      <c r="A844" s="29" t="s">
        <v>213</v>
      </c>
      <c r="B844" s="29"/>
      <c r="C844" s="28">
        <v>42609.584000000003</v>
      </c>
      <c r="D844" s="28"/>
      <c r="E844" s="1">
        <f t="shared" si="84"/>
        <v>109.99395595754515</v>
      </c>
      <c r="F844" s="1">
        <f t="shared" si="85"/>
        <v>110</v>
      </c>
      <c r="G844" s="1">
        <f t="shared" si="86"/>
        <v>-5.8719999942695722E-3</v>
      </c>
      <c r="K844" s="1">
        <f>G844</f>
        <v>-5.8719999942695722E-3</v>
      </c>
      <c r="S844" s="84">
        <f t="shared" si="87"/>
        <v>27591.084000000003</v>
      </c>
      <c r="AD844" s="1">
        <v>15</v>
      </c>
      <c r="AF844" s="1" t="s">
        <v>145</v>
      </c>
      <c r="AH844" s="1" t="s">
        <v>134</v>
      </c>
    </row>
    <row r="845" spans="1:34" x14ac:dyDescent="0.2">
      <c r="A845" s="29" t="s">
        <v>213</v>
      </c>
      <c r="B845" s="29"/>
      <c r="C845" s="28">
        <v>42645.544000000002</v>
      </c>
      <c r="D845" s="28"/>
      <c r="E845" s="1">
        <f t="shared" si="84"/>
        <v>147.00754023117634</v>
      </c>
      <c r="F845" s="1">
        <f t="shared" si="85"/>
        <v>147</v>
      </c>
      <c r="G845" s="1">
        <f t="shared" si="86"/>
        <v>7.3256000032415614E-3</v>
      </c>
      <c r="K845" s="1">
        <f>G845</f>
        <v>7.3256000032415614E-3</v>
      </c>
      <c r="S845" s="84">
        <f t="shared" si="87"/>
        <v>27627.044000000002</v>
      </c>
      <c r="AD845" s="1">
        <v>7</v>
      </c>
      <c r="AF845" s="1" t="s">
        <v>145</v>
      </c>
      <c r="AH845" s="1" t="s">
        <v>134</v>
      </c>
    </row>
    <row r="846" spans="1:34" x14ac:dyDescent="0.2">
      <c r="A846" s="29" t="s">
        <v>214</v>
      </c>
      <c r="B846" s="29"/>
      <c r="C846" s="28">
        <v>42681.487000000001</v>
      </c>
      <c r="D846" s="28"/>
      <c r="E846" s="1">
        <f t="shared" si="84"/>
        <v>184.00362642547924</v>
      </c>
      <c r="F846" s="1">
        <f t="shared" si="85"/>
        <v>184</v>
      </c>
      <c r="G846" s="1">
        <f t="shared" si="86"/>
        <v>3.5232000009273179E-3</v>
      </c>
      <c r="K846" s="1">
        <f>G846</f>
        <v>3.5232000009273179E-3</v>
      </c>
      <c r="S846" s="84">
        <f t="shared" si="87"/>
        <v>27662.987000000001</v>
      </c>
      <c r="AD846" s="1">
        <v>6</v>
      </c>
      <c r="AF846" s="1" t="s">
        <v>145</v>
      </c>
      <c r="AH846" s="1" t="s">
        <v>134</v>
      </c>
    </row>
    <row r="847" spans="1:34" x14ac:dyDescent="0.2">
      <c r="A847" s="29" t="s">
        <v>214</v>
      </c>
      <c r="B847" s="29"/>
      <c r="C847" s="28">
        <v>42688.294999999998</v>
      </c>
      <c r="D847" s="28"/>
      <c r="E847" s="1">
        <f t="shared" si="84"/>
        <v>191.01109254713623</v>
      </c>
      <c r="F847" s="1">
        <f t="shared" si="85"/>
        <v>191</v>
      </c>
      <c r="G847" s="1">
        <f t="shared" si="86"/>
        <v>1.0776800001622178E-2</v>
      </c>
      <c r="K847" s="1">
        <f>G847</f>
        <v>1.0776800001622178E-2</v>
      </c>
      <c r="S847" s="84">
        <f t="shared" si="87"/>
        <v>27669.794999999998</v>
      </c>
      <c r="AD847" s="1">
        <v>9</v>
      </c>
      <c r="AF847" s="1" t="s">
        <v>190</v>
      </c>
      <c r="AH847" s="1" t="s">
        <v>134</v>
      </c>
    </row>
    <row r="848" spans="1:34" x14ac:dyDescent="0.2">
      <c r="A848" s="26" t="s">
        <v>215</v>
      </c>
      <c r="B848" s="27" t="s">
        <v>52</v>
      </c>
      <c r="C848" s="26">
        <v>42711.603000000003</v>
      </c>
      <c r="D848" s="2"/>
      <c r="E848" s="29">
        <f t="shared" si="84"/>
        <v>215.00198860525595</v>
      </c>
      <c r="F848" s="29">
        <f t="shared" si="85"/>
        <v>215</v>
      </c>
      <c r="G848" s="29">
        <f t="shared" si="86"/>
        <v>1.9320000064908527E-3</v>
      </c>
      <c r="H848" s="29"/>
      <c r="I848" s="29"/>
      <c r="J848" s="29"/>
      <c r="K848" s="29"/>
      <c r="L848" s="29"/>
      <c r="N848" s="29"/>
      <c r="O848" s="29"/>
      <c r="P848" s="29">
        <f>G848</f>
        <v>1.9320000064908527E-3</v>
      </c>
      <c r="Q848" s="29">
        <f ca="1">+C$11+C$12*F848</f>
        <v>5.9444997088007483E-2</v>
      </c>
      <c r="R848" s="29"/>
      <c r="S848" s="83">
        <f t="shared" si="87"/>
        <v>27693.103000000003</v>
      </c>
    </row>
    <row r="849" spans="1:34" x14ac:dyDescent="0.2">
      <c r="A849" s="26" t="s">
        <v>215</v>
      </c>
      <c r="B849" s="27" t="s">
        <v>52</v>
      </c>
      <c r="C849" s="26">
        <v>42713.542999999998</v>
      </c>
      <c r="D849" s="2"/>
      <c r="E849" s="29">
        <f t="shared" si="84"/>
        <v>216.99882824626437</v>
      </c>
      <c r="F849" s="29">
        <f t="shared" si="85"/>
        <v>217</v>
      </c>
      <c r="G849" s="29">
        <f t="shared" si="86"/>
        <v>-1.138400002673734E-3</v>
      </c>
      <c r="H849" s="29"/>
      <c r="I849" s="29"/>
      <c r="J849" s="29"/>
      <c r="K849" s="29"/>
      <c r="L849" s="29"/>
      <c r="N849" s="29"/>
      <c r="O849" s="29"/>
      <c r="P849" s="29">
        <f>G849</f>
        <v>-1.138400002673734E-3</v>
      </c>
      <c r="Q849" s="29">
        <f ca="1">+C$11+C$12*F849</f>
        <v>5.9425436461259688E-2</v>
      </c>
      <c r="R849" s="29"/>
      <c r="S849" s="83">
        <f t="shared" si="87"/>
        <v>27695.042999999998</v>
      </c>
    </row>
    <row r="850" spans="1:34" x14ac:dyDescent="0.2">
      <c r="A850" s="29" t="s">
        <v>216</v>
      </c>
      <c r="B850" s="29"/>
      <c r="C850" s="28">
        <v>42726.175000000003</v>
      </c>
      <c r="D850" s="28"/>
      <c r="E850" s="1">
        <f t="shared" si="84"/>
        <v>230.00093048610609</v>
      </c>
      <c r="F850" s="1">
        <f t="shared" si="85"/>
        <v>230</v>
      </c>
      <c r="G850" s="1">
        <f t="shared" si="86"/>
        <v>9.0400000772206113E-4</v>
      </c>
      <c r="J850" s="1">
        <f>G850</f>
        <v>9.0400000772206113E-4</v>
      </c>
      <c r="S850" s="84">
        <f t="shared" si="87"/>
        <v>27707.675000000003</v>
      </c>
    </row>
    <row r="851" spans="1:34" x14ac:dyDescent="0.2">
      <c r="A851" s="26" t="s">
        <v>210</v>
      </c>
      <c r="B851" s="27" t="s">
        <v>52</v>
      </c>
      <c r="C851" s="26">
        <v>42740.74</v>
      </c>
      <c r="D851" s="2"/>
      <c r="E851" s="29">
        <f t="shared" si="84"/>
        <v>244.99266727546282</v>
      </c>
      <c r="F851" s="29">
        <f t="shared" si="85"/>
        <v>245</v>
      </c>
      <c r="G851" s="29">
        <f t="shared" si="86"/>
        <v>-7.1240000033867545E-3</v>
      </c>
      <c r="H851" s="29"/>
      <c r="I851" s="29"/>
      <c r="J851" s="29"/>
      <c r="K851" s="29"/>
      <c r="L851" s="29"/>
      <c r="N851" s="29"/>
      <c r="O851" s="29"/>
      <c r="P851" s="29">
        <f>G851</f>
        <v>-7.1240000033867545E-3</v>
      </c>
      <c r="Q851" s="29">
        <f ca="1">+C$11+C$12*F851</f>
        <v>5.9151587686790581E-2</v>
      </c>
      <c r="R851" s="29"/>
      <c r="S851" s="83">
        <f t="shared" si="87"/>
        <v>27722.239999999998</v>
      </c>
    </row>
    <row r="852" spans="1:34" x14ac:dyDescent="0.2">
      <c r="A852" s="26" t="s">
        <v>423</v>
      </c>
      <c r="B852" s="27" t="s">
        <v>52</v>
      </c>
      <c r="C852" s="26">
        <v>42745.606</v>
      </c>
      <c r="D852" s="2"/>
      <c r="E852" s="29">
        <f t="shared" si="84"/>
        <v>250.00123515854293</v>
      </c>
      <c r="F852" s="29">
        <f t="shared" si="85"/>
        <v>250</v>
      </c>
      <c r="G852" s="29">
        <f t="shared" si="86"/>
        <v>1.1999999987892807E-3</v>
      </c>
      <c r="H852" s="29"/>
      <c r="I852" s="29"/>
      <c r="J852" s="29"/>
      <c r="K852" s="29"/>
      <c r="L852" s="29"/>
      <c r="N852" s="29"/>
      <c r="O852" s="29"/>
      <c r="P852" s="29">
        <f>G852</f>
        <v>1.1999999987892807E-3</v>
      </c>
      <c r="Q852" s="29">
        <f ca="1">+C$11+C$12*F852</f>
        <v>5.9102686119921095E-2</v>
      </c>
      <c r="R852" s="29"/>
      <c r="S852" s="83">
        <f t="shared" si="87"/>
        <v>27727.106</v>
      </c>
    </row>
    <row r="853" spans="1:34" x14ac:dyDescent="0.2">
      <c r="A853" s="26" t="s">
        <v>210</v>
      </c>
      <c r="B853" s="27" t="s">
        <v>52</v>
      </c>
      <c r="C853" s="26">
        <v>42745.608</v>
      </c>
      <c r="D853" s="2"/>
      <c r="E853" s="29">
        <f t="shared" ref="E853:E916" si="92">(C853-C$7)/C$8</f>
        <v>250.00329375611139</v>
      </c>
      <c r="F853" s="29">
        <f t="shared" ref="F853:F916" si="93">ROUND(2*E853,0)/2</f>
        <v>250</v>
      </c>
      <c r="G853" s="29">
        <f t="shared" ref="G853:G916" si="94">C853-(C$7+C$8*F853)</f>
        <v>3.1999999991967343E-3</v>
      </c>
      <c r="H853" s="29"/>
      <c r="I853" s="29"/>
      <c r="J853" s="29"/>
      <c r="K853" s="29"/>
      <c r="L853" s="29"/>
      <c r="N853" s="29"/>
      <c r="O853" s="29"/>
      <c r="P853" s="29">
        <f>G853</f>
        <v>3.1999999991967343E-3</v>
      </c>
      <c r="Q853" s="29">
        <f ca="1">+C$11+C$12*F853</f>
        <v>5.9102686119921095E-2</v>
      </c>
      <c r="R853" s="29"/>
      <c r="S853" s="83">
        <f t="shared" ref="S853:S916" si="95">+C853-15018.5</f>
        <v>27727.108</v>
      </c>
    </row>
    <row r="854" spans="1:34" x14ac:dyDescent="0.2">
      <c r="A854" s="26" t="s">
        <v>215</v>
      </c>
      <c r="B854" s="27" t="s">
        <v>52</v>
      </c>
      <c r="C854" s="26">
        <v>42749.493000000002</v>
      </c>
      <c r="D854" s="2"/>
      <c r="E854" s="29">
        <f t="shared" si="92"/>
        <v>254.00211953206068</v>
      </c>
      <c r="F854" s="29">
        <f t="shared" si="93"/>
        <v>254</v>
      </c>
      <c r="G854" s="29">
        <f t="shared" si="94"/>
        <v>2.0592000073520467E-3</v>
      </c>
      <c r="H854" s="29"/>
      <c r="I854" s="29"/>
      <c r="J854" s="29"/>
      <c r="K854" s="29"/>
      <c r="L854" s="29"/>
      <c r="N854" s="29"/>
      <c r="O854" s="29"/>
      <c r="P854" s="29">
        <f>G854</f>
        <v>2.0592000073520467E-3</v>
      </c>
      <c r="Q854" s="29">
        <f ca="1">+C$11+C$12*F854</f>
        <v>5.9063564866425507E-2</v>
      </c>
      <c r="R854" s="29"/>
      <c r="S854" s="83">
        <f t="shared" si="95"/>
        <v>27730.993000000002</v>
      </c>
    </row>
    <row r="855" spans="1:34" x14ac:dyDescent="0.2">
      <c r="A855" s="29" t="s">
        <v>218</v>
      </c>
      <c r="B855" s="29"/>
      <c r="C855" s="28">
        <v>42752.404999999999</v>
      </c>
      <c r="D855" s="28"/>
      <c r="E855" s="1">
        <f t="shared" si="92"/>
        <v>256.99943759114552</v>
      </c>
      <c r="F855" s="1">
        <f t="shared" si="93"/>
        <v>257</v>
      </c>
      <c r="G855" s="1">
        <f t="shared" si="94"/>
        <v>-5.4639999871142209E-4</v>
      </c>
      <c r="K855" s="1">
        <f>G855</f>
        <v>-5.4639999871142209E-4</v>
      </c>
      <c r="S855" s="84">
        <f t="shared" si="95"/>
        <v>27733.904999999999</v>
      </c>
      <c r="AD855" s="1">
        <v>12</v>
      </c>
      <c r="AF855" s="1" t="s">
        <v>133</v>
      </c>
      <c r="AH855" s="1" t="s">
        <v>134</v>
      </c>
    </row>
    <row r="856" spans="1:34" x14ac:dyDescent="0.2">
      <c r="A856" s="29" t="s">
        <v>218</v>
      </c>
      <c r="B856" s="29"/>
      <c r="C856" s="28">
        <v>42753.383000000002</v>
      </c>
      <c r="D856" s="28"/>
      <c r="E856" s="1">
        <f t="shared" si="92"/>
        <v>258.00609180192737</v>
      </c>
      <c r="F856" s="1">
        <f t="shared" si="93"/>
        <v>258</v>
      </c>
      <c r="G856" s="1">
        <f t="shared" si="94"/>
        <v>5.9184000056120567E-3</v>
      </c>
      <c r="K856" s="1">
        <f>G856</f>
        <v>5.9184000056120567E-3</v>
      </c>
      <c r="S856" s="84">
        <f t="shared" si="95"/>
        <v>27734.883000000002</v>
      </c>
      <c r="AD856" s="1">
        <v>11</v>
      </c>
      <c r="AF856" s="1" t="s">
        <v>145</v>
      </c>
      <c r="AH856" s="1" t="s">
        <v>134</v>
      </c>
    </row>
    <row r="857" spans="1:34" x14ac:dyDescent="0.2">
      <c r="A857" s="29" t="s">
        <v>218</v>
      </c>
      <c r="B857" s="29"/>
      <c r="C857" s="28">
        <v>42754.35</v>
      </c>
      <c r="D857" s="28"/>
      <c r="E857" s="1">
        <f t="shared" si="92"/>
        <v>259.00142372607888</v>
      </c>
      <c r="F857" s="1">
        <f t="shared" si="93"/>
        <v>259</v>
      </c>
      <c r="G857" s="1">
        <f t="shared" si="94"/>
        <v>1.3832000040565617E-3</v>
      </c>
      <c r="K857" s="1">
        <f>G857</f>
        <v>1.3832000040565617E-3</v>
      </c>
      <c r="S857" s="84">
        <f t="shared" si="95"/>
        <v>27735.85</v>
      </c>
      <c r="AD857" s="1">
        <v>8</v>
      </c>
      <c r="AF857" s="1" t="s">
        <v>133</v>
      </c>
      <c r="AH857" s="1" t="s">
        <v>134</v>
      </c>
    </row>
    <row r="858" spans="1:34" x14ac:dyDescent="0.2">
      <c r="A858" s="29" t="s">
        <v>218</v>
      </c>
      <c r="B858" s="29"/>
      <c r="C858" s="28">
        <v>42758.235000000001</v>
      </c>
      <c r="D858" s="28"/>
      <c r="E858" s="1">
        <f t="shared" si="92"/>
        <v>263.00024950202817</v>
      </c>
      <c r="F858" s="1">
        <f t="shared" si="93"/>
        <v>263</v>
      </c>
      <c r="G858" s="1">
        <f t="shared" si="94"/>
        <v>2.4240000493591651E-4</v>
      </c>
      <c r="K858" s="1">
        <f>G858</f>
        <v>2.4240000493591651E-4</v>
      </c>
      <c r="S858" s="84">
        <f t="shared" si="95"/>
        <v>27739.735000000001</v>
      </c>
      <c r="AD858" s="1">
        <v>12</v>
      </c>
      <c r="AF858" s="1" t="s">
        <v>190</v>
      </c>
      <c r="AH858" s="1" t="s">
        <v>134</v>
      </c>
    </row>
    <row r="859" spans="1:34" x14ac:dyDescent="0.2">
      <c r="A859" s="29" t="s">
        <v>218</v>
      </c>
      <c r="B859" s="29"/>
      <c r="C859" s="28">
        <v>42758.237000000001</v>
      </c>
      <c r="D859" s="28"/>
      <c r="E859" s="1">
        <f t="shared" si="92"/>
        <v>263.00230809959663</v>
      </c>
      <c r="F859" s="1">
        <f t="shared" si="93"/>
        <v>263</v>
      </c>
      <c r="G859" s="1">
        <f t="shared" si="94"/>
        <v>2.2424000053433701E-3</v>
      </c>
      <c r="K859" s="1">
        <f>G859</f>
        <v>2.2424000053433701E-3</v>
      </c>
      <c r="S859" s="84">
        <f t="shared" si="95"/>
        <v>27739.737000000001</v>
      </c>
      <c r="AD859" s="1">
        <v>8</v>
      </c>
      <c r="AF859" s="1" t="s">
        <v>145</v>
      </c>
      <c r="AH859" s="1" t="s">
        <v>134</v>
      </c>
    </row>
    <row r="860" spans="1:34" x14ac:dyDescent="0.2">
      <c r="A860" s="26" t="s">
        <v>210</v>
      </c>
      <c r="B860" s="27" t="s">
        <v>52</v>
      </c>
      <c r="C860" s="26">
        <v>42776.697</v>
      </c>
      <c r="D860" s="2"/>
      <c r="E860" s="29">
        <f t="shared" si="92"/>
        <v>282.00316365274506</v>
      </c>
      <c r="F860" s="29">
        <f t="shared" si="93"/>
        <v>282</v>
      </c>
      <c r="G860" s="29">
        <f t="shared" si="94"/>
        <v>3.073600004427135E-3</v>
      </c>
      <c r="H860" s="29"/>
      <c r="I860" s="29"/>
      <c r="J860" s="29"/>
      <c r="K860" s="29"/>
      <c r="L860" s="29"/>
      <c r="N860" s="29"/>
      <c r="O860" s="29"/>
      <c r="P860" s="29">
        <f>G860</f>
        <v>3.073600004427135E-3</v>
      </c>
      <c r="Q860" s="29">
        <f ca="1">+C$11+C$12*F860</f>
        <v>5.8789716091956393E-2</v>
      </c>
      <c r="R860" s="29"/>
      <c r="S860" s="83">
        <f t="shared" si="95"/>
        <v>27758.197</v>
      </c>
    </row>
    <row r="861" spans="1:34" x14ac:dyDescent="0.2">
      <c r="A861" s="29" t="s">
        <v>219</v>
      </c>
      <c r="B861" s="29"/>
      <c r="C861" s="28">
        <v>42787.377</v>
      </c>
      <c r="D861" s="28"/>
      <c r="E861" s="1">
        <f t="shared" si="92"/>
        <v>292.99607466615998</v>
      </c>
      <c r="F861" s="1">
        <f t="shared" si="93"/>
        <v>293</v>
      </c>
      <c r="G861" s="1">
        <f t="shared" si="94"/>
        <v>-3.8136000002850778E-3</v>
      </c>
      <c r="K861" s="1">
        <f>G861</f>
        <v>-3.8136000002850778E-3</v>
      </c>
      <c r="S861" s="84">
        <f t="shared" si="95"/>
        <v>27768.877</v>
      </c>
      <c r="AD861" s="1">
        <v>14</v>
      </c>
      <c r="AF861" s="1" t="s">
        <v>190</v>
      </c>
      <c r="AH861" s="1" t="s">
        <v>134</v>
      </c>
    </row>
    <row r="862" spans="1:34" x14ac:dyDescent="0.2">
      <c r="A862" s="29" t="s">
        <v>219</v>
      </c>
      <c r="B862" s="29"/>
      <c r="C862" s="28">
        <v>42787.38</v>
      </c>
      <c r="D862" s="28"/>
      <c r="E862" s="1">
        <f t="shared" si="92"/>
        <v>292.99916256250896</v>
      </c>
      <c r="F862" s="1">
        <f t="shared" si="93"/>
        <v>293</v>
      </c>
      <c r="G862" s="1">
        <f t="shared" si="94"/>
        <v>-8.1360000331187621E-4</v>
      </c>
      <c r="K862" s="1">
        <f>G862</f>
        <v>-8.1360000331187621E-4</v>
      </c>
      <c r="S862" s="84">
        <f t="shared" si="95"/>
        <v>27768.879999999997</v>
      </c>
      <c r="AD862" s="1">
        <v>9</v>
      </c>
      <c r="AF862" s="1" t="s">
        <v>133</v>
      </c>
      <c r="AH862" s="1" t="s">
        <v>134</v>
      </c>
    </row>
    <row r="863" spans="1:34" x14ac:dyDescent="0.2">
      <c r="A863" s="29" t="s">
        <v>220</v>
      </c>
      <c r="B863" s="29"/>
      <c r="C863" s="28">
        <v>42811.667999999998</v>
      </c>
      <c r="D863" s="28"/>
      <c r="E863" s="1">
        <f t="shared" si="92"/>
        <v>317.99877142897151</v>
      </c>
      <c r="F863" s="1">
        <f t="shared" si="93"/>
        <v>318</v>
      </c>
      <c r="G863" s="1">
        <f t="shared" si="94"/>
        <v>-1.1936000009882264E-3</v>
      </c>
      <c r="J863" s="1">
        <f>G863</f>
        <v>-1.1936000009882264E-3</v>
      </c>
      <c r="S863" s="84">
        <f t="shared" si="95"/>
        <v>27793.167999999998</v>
      </c>
    </row>
    <row r="864" spans="1:34" x14ac:dyDescent="0.2">
      <c r="A864" s="29" t="s">
        <v>220</v>
      </c>
      <c r="B864" s="29"/>
      <c r="C864" s="28">
        <v>42815.550999999999</v>
      </c>
      <c r="D864" s="28"/>
      <c r="E864" s="1">
        <f t="shared" si="92"/>
        <v>321.99553860735227</v>
      </c>
      <c r="F864" s="1">
        <f t="shared" si="93"/>
        <v>322</v>
      </c>
      <c r="G864" s="1">
        <f t="shared" si="94"/>
        <v>-4.3344000005163252E-3</v>
      </c>
      <c r="J864" s="1">
        <f>G864</f>
        <v>-4.3344000005163252E-3</v>
      </c>
      <c r="S864" s="84">
        <f t="shared" si="95"/>
        <v>27797.050999999999</v>
      </c>
    </row>
    <row r="865" spans="1:34" x14ac:dyDescent="0.2">
      <c r="A865" s="29" t="s">
        <v>221</v>
      </c>
      <c r="B865" s="29"/>
      <c r="C865" s="28">
        <v>42858.302000000003</v>
      </c>
      <c r="D865" s="28"/>
      <c r="E865" s="1">
        <f t="shared" si="92"/>
        <v>365.99909092331967</v>
      </c>
      <c r="F865" s="1">
        <f t="shared" si="93"/>
        <v>366</v>
      </c>
      <c r="G865" s="1">
        <f t="shared" si="94"/>
        <v>-8.8319999485975131E-4</v>
      </c>
      <c r="K865" s="1">
        <f>G865</f>
        <v>-8.8319999485975131E-4</v>
      </c>
      <c r="S865" s="84">
        <f t="shared" si="95"/>
        <v>27839.802000000003</v>
      </c>
      <c r="AD865" s="1">
        <v>12</v>
      </c>
      <c r="AF865" s="1" t="s">
        <v>145</v>
      </c>
      <c r="AH865" s="1" t="s">
        <v>134</v>
      </c>
    </row>
    <row r="866" spans="1:34" x14ac:dyDescent="0.2">
      <c r="A866" s="29" t="s">
        <v>222</v>
      </c>
      <c r="B866" s="29"/>
      <c r="C866" s="28">
        <v>42951.571000000004</v>
      </c>
      <c r="D866" s="28"/>
      <c r="E866" s="1">
        <f t="shared" si="92"/>
        <v>462.00075921078906</v>
      </c>
      <c r="F866" s="1">
        <f t="shared" si="93"/>
        <v>462</v>
      </c>
      <c r="G866" s="1">
        <f t="shared" si="94"/>
        <v>7.3760000668698922E-4</v>
      </c>
      <c r="K866" s="1">
        <f>G866</f>
        <v>7.3760000668698922E-4</v>
      </c>
      <c r="S866" s="84">
        <f t="shared" si="95"/>
        <v>27933.071000000004</v>
      </c>
      <c r="AD866" s="1">
        <v>10</v>
      </c>
      <c r="AF866" s="1" t="s">
        <v>145</v>
      </c>
      <c r="AH866" s="1" t="s">
        <v>134</v>
      </c>
    </row>
    <row r="867" spans="1:34" x14ac:dyDescent="0.2">
      <c r="A867" s="29" t="s">
        <v>160</v>
      </c>
      <c r="B867" s="29"/>
      <c r="C867" s="28">
        <v>42959.343399999998</v>
      </c>
      <c r="D867" s="28"/>
      <c r="E867" s="1">
        <f t="shared" si="92"/>
        <v>470.00088107975932</v>
      </c>
      <c r="F867" s="1">
        <f t="shared" si="93"/>
        <v>470</v>
      </c>
      <c r="G867" s="1">
        <f t="shared" si="94"/>
        <v>8.5599999874830246E-4</v>
      </c>
      <c r="I867" s="1">
        <f>G867</f>
        <v>8.5599999874830246E-4</v>
      </c>
      <c r="S867" s="84">
        <f t="shared" si="95"/>
        <v>27940.843399999998</v>
      </c>
    </row>
    <row r="868" spans="1:34" x14ac:dyDescent="0.2">
      <c r="A868" s="29" t="s">
        <v>223</v>
      </c>
      <c r="B868" s="29"/>
      <c r="C868" s="28">
        <v>42987.519</v>
      </c>
      <c r="D868" s="28"/>
      <c r="E868" s="1">
        <f t="shared" si="92"/>
        <v>499.0019918990094</v>
      </c>
      <c r="F868" s="1">
        <f t="shared" si="93"/>
        <v>499</v>
      </c>
      <c r="G868" s="1">
        <f t="shared" si="94"/>
        <v>1.935200001753401E-3</v>
      </c>
      <c r="K868" s="1">
        <f>G868</f>
        <v>1.935200001753401E-3</v>
      </c>
      <c r="S868" s="84">
        <f t="shared" si="95"/>
        <v>27969.019</v>
      </c>
      <c r="AD868" s="1">
        <v>6</v>
      </c>
      <c r="AF868" s="1" t="s">
        <v>145</v>
      </c>
      <c r="AH868" s="1" t="s">
        <v>134</v>
      </c>
    </row>
    <row r="869" spans="1:34" x14ac:dyDescent="0.2">
      <c r="A869" s="29" t="s">
        <v>223</v>
      </c>
      <c r="B869" s="29"/>
      <c r="C869" s="28">
        <v>42988.491999999998</v>
      </c>
      <c r="D869" s="28"/>
      <c r="E869" s="1">
        <f t="shared" si="92"/>
        <v>500.0034996158663</v>
      </c>
      <c r="F869" s="1">
        <f t="shared" si="93"/>
        <v>500</v>
      </c>
      <c r="G869" s="1">
        <f t="shared" si="94"/>
        <v>3.4000000014202669E-3</v>
      </c>
      <c r="K869" s="1">
        <f>G869</f>
        <v>3.4000000014202669E-3</v>
      </c>
      <c r="S869" s="84">
        <f t="shared" si="95"/>
        <v>27969.991999999998</v>
      </c>
      <c r="AD869" s="1">
        <v>6</v>
      </c>
      <c r="AF869" s="1" t="s">
        <v>145</v>
      </c>
      <c r="AH869" s="1" t="s">
        <v>134</v>
      </c>
    </row>
    <row r="870" spans="1:34" x14ac:dyDescent="0.2">
      <c r="A870" s="29" t="s">
        <v>223</v>
      </c>
      <c r="B870" s="29"/>
      <c r="C870" s="28">
        <v>42989.46</v>
      </c>
      <c r="D870" s="28"/>
      <c r="E870" s="1">
        <f t="shared" si="92"/>
        <v>500.99986083880583</v>
      </c>
      <c r="F870" s="1">
        <f t="shared" si="93"/>
        <v>501</v>
      </c>
      <c r="G870" s="1">
        <f t="shared" si="94"/>
        <v>-1.3519999629352242E-4</v>
      </c>
      <c r="K870" s="1">
        <f>G870</f>
        <v>-1.3519999629352242E-4</v>
      </c>
      <c r="S870" s="84">
        <f t="shared" si="95"/>
        <v>27970.959999999999</v>
      </c>
      <c r="AD870" s="1">
        <v>10</v>
      </c>
      <c r="AF870" s="1" t="s">
        <v>145</v>
      </c>
      <c r="AH870" s="1" t="s">
        <v>134</v>
      </c>
    </row>
    <row r="871" spans="1:34" x14ac:dyDescent="0.2">
      <c r="A871" s="29" t="s">
        <v>223</v>
      </c>
      <c r="B871" s="29"/>
      <c r="C871" s="28">
        <v>42990.430999999997</v>
      </c>
      <c r="D871" s="28"/>
      <c r="E871" s="1">
        <f t="shared" si="92"/>
        <v>501.99930995809427</v>
      </c>
      <c r="F871" s="1">
        <f t="shared" si="93"/>
        <v>502</v>
      </c>
      <c r="G871" s="1">
        <f t="shared" si="94"/>
        <v>-6.7040000431006774E-4</v>
      </c>
      <c r="K871" s="1">
        <f>G871</f>
        <v>-6.7040000431006774E-4</v>
      </c>
      <c r="S871" s="84">
        <f t="shared" si="95"/>
        <v>27971.930999999997</v>
      </c>
      <c r="AD871" s="1">
        <v>6</v>
      </c>
      <c r="AF871" s="1" t="s">
        <v>145</v>
      </c>
      <c r="AH871" s="1" t="s">
        <v>134</v>
      </c>
    </row>
    <row r="872" spans="1:34" x14ac:dyDescent="0.2">
      <c r="A872" s="29" t="s">
        <v>220</v>
      </c>
      <c r="B872" s="29"/>
      <c r="C872" s="28">
        <v>43010.832000000002</v>
      </c>
      <c r="D872" s="28"/>
      <c r="E872" s="1">
        <f t="shared" si="92"/>
        <v>522.99803445104658</v>
      </c>
      <c r="F872" s="1">
        <f t="shared" si="93"/>
        <v>523</v>
      </c>
      <c r="G872" s="1">
        <f t="shared" si="94"/>
        <v>-1.9095999959972687E-3</v>
      </c>
      <c r="J872" s="1">
        <f>G872</f>
        <v>-1.9095999959972687E-3</v>
      </c>
      <c r="S872" s="84">
        <f t="shared" si="95"/>
        <v>27992.332000000002</v>
      </c>
    </row>
    <row r="873" spans="1:34" x14ac:dyDescent="0.2">
      <c r="A873" s="29" t="s">
        <v>220</v>
      </c>
      <c r="B873" s="29"/>
      <c r="C873" s="28">
        <v>43011.802000000003</v>
      </c>
      <c r="D873" s="28"/>
      <c r="E873" s="1">
        <f t="shared" si="92"/>
        <v>523.99645427155451</v>
      </c>
      <c r="F873" s="1">
        <f t="shared" si="93"/>
        <v>524</v>
      </c>
      <c r="G873" s="1">
        <f t="shared" si="94"/>
        <v>-3.4447999933036044E-3</v>
      </c>
      <c r="J873" s="1">
        <f>G873</f>
        <v>-3.4447999933036044E-3</v>
      </c>
      <c r="S873" s="84">
        <f t="shared" si="95"/>
        <v>27993.302000000003</v>
      </c>
    </row>
    <row r="874" spans="1:34" x14ac:dyDescent="0.2">
      <c r="A874" s="29" t="s">
        <v>220</v>
      </c>
      <c r="B874" s="29"/>
      <c r="C874" s="28">
        <v>43011.805999999997</v>
      </c>
      <c r="D874" s="28"/>
      <c r="E874" s="1">
        <f t="shared" si="92"/>
        <v>524.00057146668394</v>
      </c>
      <c r="F874" s="1">
        <f t="shared" si="93"/>
        <v>524</v>
      </c>
      <c r="G874" s="1">
        <f t="shared" si="94"/>
        <v>5.5520000023534521E-4</v>
      </c>
      <c r="J874" s="1">
        <f>G874</f>
        <v>5.5520000023534521E-4</v>
      </c>
      <c r="S874" s="84">
        <f t="shared" si="95"/>
        <v>27993.305999999997</v>
      </c>
    </row>
    <row r="875" spans="1:34" x14ac:dyDescent="0.2">
      <c r="A875" s="29" t="s">
        <v>220</v>
      </c>
      <c r="B875" s="29"/>
      <c r="C875" s="28">
        <v>43011.811000000002</v>
      </c>
      <c r="D875" s="28"/>
      <c r="E875" s="1">
        <f t="shared" si="92"/>
        <v>524.00571796060888</v>
      </c>
      <c r="F875" s="1">
        <f t="shared" si="93"/>
        <v>524</v>
      </c>
      <c r="G875" s="1">
        <f t="shared" si="94"/>
        <v>5.5552000048919581E-3</v>
      </c>
      <c r="J875" s="1">
        <f>G875</f>
        <v>5.5552000048919581E-3</v>
      </c>
      <c r="S875" s="84">
        <f t="shared" si="95"/>
        <v>27993.311000000002</v>
      </c>
    </row>
    <row r="876" spans="1:34" x14ac:dyDescent="0.2">
      <c r="A876" s="29" t="s">
        <v>224</v>
      </c>
      <c r="B876" s="29"/>
      <c r="C876" s="28">
        <v>43018.608</v>
      </c>
      <c r="D876" s="28"/>
      <c r="E876" s="1">
        <f t="shared" si="92"/>
        <v>531.00186179564309</v>
      </c>
      <c r="F876" s="1">
        <f t="shared" si="93"/>
        <v>531</v>
      </c>
      <c r="G876" s="1">
        <f t="shared" si="94"/>
        <v>1.8087999997078441E-3</v>
      </c>
      <c r="K876" s="1">
        <f>G876</f>
        <v>1.8087999997078441E-3</v>
      </c>
      <c r="S876" s="84">
        <f t="shared" si="95"/>
        <v>28000.108</v>
      </c>
      <c r="AD876" s="1">
        <v>13</v>
      </c>
      <c r="AF876" s="1" t="s">
        <v>226</v>
      </c>
      <c r="AH876" s="1" t="s">
        <v>134</v>
      </c>
    </row>
    <row r="877" spans="1:34" x14ac:dyDescent="0.2">
      <c r="A877" s="29" t="s">
        <v>225</v>
      </c>
      <c r="B877" s="29"/>
      <c r="C877" s="28">
        <v>43018.610999999997</v>
      </c>
      <c r="D877" s="28"/>
      <c r="E877" s="1">
        <f t="shared" si="92"/>
        <v>531.00494969199201</v>
      </c>
      <c r="F877" s="1">
        <f t="shared" si="93"/>
        <v>531</v>
      </c>
      <c r="G877" s="1">
        <f t="shared" si="94"/>
        <v>4.8087999966810457E-3</v>
      </c>
      <c r="K877" s="1">
        <f>G877</f>
        <v>4.8087999966810457E-3</v>
      </c>
      <c r="S877" s="84">
        <f t="shared" si="95"/>
        <v>28000.110999999997</v>
      </c>
      <c r="AD877" s="1">
        <v>17</v>
      </c>
      <c r="AF877" s="1" t="s">
        <v>227</v>
      </c>
      <c r="AH877" s="1" t="s">
        <v>134</v>
      </c>
    </row>
    <row r="878" spans="1:34" x14ac:dyDescent="0.2">
      <c r="A878" s="29" t="s">
        <v>220</v>
      </c>
      <c r="B878" s="29"/>
      <c r="C878" s="28">
        <v>43043.862999999998</v>
      </c>
      <c r="D878" s="28"/>
      <c r="E878" s="1">
        <f t="shared" si="92"/>
        <v>556.9968025862571</v>
      </c>
      <c r="F878" s="1">
        <f t="shared" si="93"/>
        <v>557</v>
      </c>
      <c r="G878" s="1">
        <f t="shared" si="94"/>
        <v>-3.106399999524001E-3</v>
      </c>
      <c r="J878" s="1">
        <f>G878</f>
        <v>-3.106399999524001E-3</v>
      </c>
      <c r="S878" s="84">
        <f t="shared" si="95"/>
        <v>28025.362999999998</v>
      </c>
    </row>
    <row r="879" spans="1:34" x14ac:dyDescent="0.2">
      <c r="A879" s="29" t="s">
        <v>220</v>
      </c>
      <c r="B879" s="29"/>
      <c r="C879" s="28">
        <v>43046.783000000003</v>
      </c>
      <c r="D879" s="28"/>
      <c r="E879" s="1">
        <f t="shared" si="92"/>
        <v>560.0023550356234</v>
      </c>
      <c r="F879" s="1">
        <f t="shared" si="93"/>
        <v>560</v>
      </c>
      <c r="G879" s="1">
        <f t="shared" si="94"/>
        <v>2.2880000033183023E-3</v>
      </c>
      <c r="J879" s="1">
        <f>G879</f>
        <v>2.2880000033183023E-3</v>
      </c>
      <c r="S879" s="84">
        <f t="shared" si="95"/>
        <v>28028.283000000003</v>
      </c>
    </row>
    <row r="880" spans="1:34" x14ac:dyDescent="0.2">
      <c r="A880" s="29" t="s">
        <v>220</v>
      </c>
      <c r="B880" s="29"/>
      <c r="C880" s="28">
        <v>43050.665999999997</v>
      </c>
      <c r="D880" s="28"/>
      <c r="E880" s="1">
        <f t="shared" si="92"/>
        <v>563.99912221399666</v>
      </c>
      <c r="F880" s="1">
        <f t="shared" si="93"/>
        <v>564</v>
      </c>
      <c r="G880" s="1">
        <f t="shared" si="94"/>
        <v>-8.5280000348575413E-4</v>
      </c>
      <c r="J880" s="1">
        <f>G880</f>
        <v>-8.5280000348575413E-4</v>
      </c>
      <c r="S880" s="84">
        <f t="shared" si="95"/>
        <v>28032.165999999997</v>
      </c>
    </row>
    <row r="881" spans="1:34" x14ac:dyDescent="0.2">
      <c r="A881" s="33" t="s">
        <v>228</v>
      </c>
      <c r="B881" s="32"/>
      <c r="C881" s="28">
        <v>43050.667999999998</v>
      </c>
      <c r="D881" s="28">
        <v>3.0000000000000001E-3</v>
      </c>
      <c r="E881" s="1">
        <f t="shared" si="92"/>
        <v>564.00118081156518</v>
      </c>
      <c r="F881" s="1">
        <f t="shared" si="93"/>
        <v>564</v>
      </c>
      <c r="G881" s="1">
        <f t="shared" si="94"/>
        <v>1.1471999969216995E-3</v>
      </c>
      <c r="M881" s="1">
        <f>G881</f>
        <v>1.1471999969216995E-3</v>
      </c>
      <c r="Q881" s="1">
        <f ca="1">+C$11+C$12*F881</f>
        <v>5.6031667720517493E-2</v>
      </c>
      <c r="S881" s="84">
        <f t="shared" si="95"/>
        <v>28032.167999999998</v>
      </c>
    </row>
    <row r="882" spans="1:34" x14ac:dyDescent="0.2">
      <c r="A882" s="26" t="s">
        <v>423</v>
      </c>
      <c r="B882" s="27" t="s">
        <v>52</v>
      </c>
      <c r="C882" s="26">
        <v>43052.608</v>
      </c>
      <c r="D882" s="2"/>
      <c r="E882" s="29">
        <f t="shared" si="92"/>
        <v>565.99802045258104</v>
      </c>
      <c r="F882" s="29">
        <f t="shared" si="93"/>
        <v>566</v>
      </c>
      <c r="G882" s="29">
        <f t="shared" si="94"/>
        <v>-1.9231999976909719E-3</v>
      </c>
      <c r="H882" s="29"/>
      <c r="I882" s="29"/>
      <c r="J882" s="29"/>
      <c r="K882" s="29"/>
      <c r="L882" s="29"/>
      <c r="N882" s="29"/>
      <c r="O882" s="29"/>
      <c r="P882" s="29">
        <f>G882</f>
        <v>-1.9231999976909719E-3</v>
      </c>
      <c r="Q882" s="29">
        <f ca="1">+C$11+C$12*F882</f>
        <v>5.6012107093769699E-2</v>
      </c>
      <c r="R882" s="29"/>
      <c r="S882" s="83">
        <f t="shared" si="95"/>
        <v>28034.108</v>
      </c>
    </row>
    <row r="883" spans="1:34" x14ac:dyDescent="0.2">
      <c r="A883" s="29" t="s">
        <v>220</v>
      </c>
      <c r="B883" s="29"/>
      <c r="C883" s="28">
        <v>43053.582000000002</v>
      </c>
      <c r="D883" s="28"/>
      <c r="E883" s="1">
        <f t="shared" si="92"/>
        <v>567.00055746822591</v>
      </c>
      <c r="F883" s="1">
        <f t="shared" si="93"/>
        <v>567</v>
      </c>
      <c r="G883" s="1">
        <f t="shared" si="94"/>
        <v>5.4160000581759959E-4</v>
      </c>
      <c r="J883" s="1">
        <f>G883</f>
        <v>5.4160000581759959E-4</v>
      </c>
      <c r="S883" s="84">
        <f t="shared" si="95"/>
        <v>28035.082000000002</v>
      </c>
    </row>
    <row r="884" spans="1:34" x14ac:dyDescent="0.2">
      <c r="A884" s="33" t="s">
        <v>228</v>
      </c>
      <c r="B884" s="32"/>
      <c r="C884" s="28">
        <v>43053.584999999999</v>
      </c>
      <c r="D884" s="28">
        <v>3.0000000000000001E-3</v>
      </c>
      <c r="E884" s="1">
        <f t="shared" si="92"/>
        <v>567.00364536457494</v>
      </c>
      <c r="F884" s="1">
        <f t="shared" si="93"/>
        <v>567</v>
      </c>
      <c r="G884" s="1">
        <f t="shared" si="94"/>
        <v>3.5416000027908012E-3</v>
      </c>
      <c r="M884" s="1">
        <f>G884</f>
        <v>3.5416000027908012E-3</v>
      </c>
      <c r="Q884" s="1">
        <f ca="1">+C$11+C$12*F884</f>
        <v>5.6002326780395802E-2</v>
      </c>
      <c r="S884" s="84">
        <f t="shared" si="95"/>
        <v>28035.084999999999</v>
      </c>
    </row>
    <row r="885" spans="1:34" x14ac:dyDescent="0.2">
      <c r="A885" s="29" t="s">
        <v>225</v>
      </c>
      <c r="B885" s="29"/>
      <c r="C885" s="28">
        <v>43057.466999999997</v>
      </c>
      <c r="D885" s="28"/>
      <c r="E885" s="1">
        <f t="shared" si="92"/>
        <v>570.9993832441678</v>
      </c>
      <c r="F885" s="1">
        <f t="shared" si="93"/>
        <v>571</v>
      </c>
      <c r="G885" s="1">
        <f t="shared" si="94"/>
        <v>-5.9920000057900324E-4</v>
      </c>
      <c r="K885" s="1">
        <f>G885</f>
        <v>-5.9920000057900324E-4</v>
      </c>
      <c r="S885" s="84">
        <f t="shared" si="95"/>
        <v>28038.966999999997</v>
      </c>
      <c r="AD885" s="1">
        <v>15</v>
      </c>
      <c r="AF885" s="1" t="s">
        <v>133</v>
      </c>
      <c r="AH885" s="1" t="s">
        <v>134</v>
      </c>
    </row>
    <row r="886" spans="1:34" x14ac:dyDescent="0.2">
      <c r="A886" s="29" t="s">
        <v>225</v>
      </c>
      <c r="B886" s="29"/>
      <c r="C886" s="28">
        <v>43057.47</v>
      </c>
      <c r="D886" s="28"/>
      <c r="E886" s="1">
        <f t="shared" si="92"/>
        <v>571.00247114052422</v>
      </c>
      <c r="F886" s="1">
        <f t="shared" si="93"/>
        <v>571</v>
      </c>
      <c r="G886" s="1">
        <f t="shared" si="94"/>
        <v>2.400800003670156E-3</v>
      </c>
      <c r="K886" s="1">
        <f>G886</f>
        <v>2.400800003670156E-3</v>
      </c>
      <c r="S886" s="84">
        <f t="shared" si="95"/>
        <v>28038.97</v>
      </c>
      <c r="AD886" s="1">
        <v>10</v>
      </c>
      <c r="AF886" s="1" t="s">
        <v>145</v>
      </c>
      <c r="AH886" s="1" t="s">
        <v>134</v>
      </c>
    </row>
    <row r="887" spans="1:34" x14ac:dyDescent="0.2">
      <c r="A887" s="29" t="s">
        <v>225</v>
      </c>
      <c r="B887" s="29"/>
      <c r="C887" s="28">
        <v>43058.440999999999</v>
      </c>
      <c r="D887" s="28"/>
      <c r="E887" s="1">
        <f t="shared" si="92"/>
        <v>572.00192025981266</v>
      </c>
      <c r="F887" s="1">
        <f t="shared" si="93"/>
        <v>572</v>
      </c>
      <c r="G887" s="1">
        <f t="shared" si="94"/>
        <v>1.8656000029295683E-3</v>
      </c>
      <c r="K887" s="1">
        <f>G887</f>
        <v>1.8656000029295683E-3</v>
      </c>
      <c r="S887" s="84">
        <f t="shared" si="95"/>
        <v>28039.940999999999</v>
      </c>
      <c r="AD887" s="1">
        <v>7</v>
      </c>
      <c r="AF887" s="1" t="s">
        <v>145</v>
      </c>
      <c r="AH887" s="1" t="s">
        <v>134</v>
      </c>
    </row>
    <row r="888" spans="1:34" x14ac:dyDescent="0.2">
      <c r="A888" s="29" t="s">
        <v>225</v>
      </c>
      <c r="B888" s="29"/>
      <c r="C888" s="28">
        <v>43059.411</v>
      </c>
      <c r="D888" s="28"/>
      <c r="E888" s="1">
        <f t="shared" si="92"/>
        <v>573.0003400803206</v>
      </c>
      <c r="F888" s="1">
        <f t="shared" si="93"/>
        <v>573</v>
      </c>
      <c r="G888" s="1">
        <f t="shared" si="94"/>
        <v>3.3040000562323257E-4</v>
      </c>
      <c r="K888" s="1">
        <f>G888</f>
        <v>3.3040000562323257E-4</v>
      </c>
      <c r="S888" s="84">
        <f t="shared" si="95"/>
        <v>28040.911</v>
      </c>
      <c r="AD888" s="1">
        <v>10</v>
      </c>
      <c r="AF888" s="1" t="s">
        <v>145</v>
      </c>
      <c r="AH888" s="1" t="s">
        <v>134</v>
      </c>
    </row>
    <row r="889" spans="1:34" x14ac:dyDescent="0.2">
      <c r="A889" s="26" t="s">
        <v>204</v>
      </c>
      <c r="B889" s="27" t="s">
        <v>52</v>
      </c>
      <c r="C889" s="26">
        <v>43061.353999999999</v>
      </c>
      <c r="D889" s="2"/>
      <c r="E889" s="29">
        <f t="shared" si="92"/>
        <v>575.00026761768549</v>
      </c>
      <c r="F889" s="29">
        <f t="shared" si="93"/>
        <v>575</v>
      </c>
      <c r="G889" s="29">
        <f t="shared" si="94"/>
        <v>2.6000000070780516E-4</v>
      </c>
      <c r="H889" s="29"/>
      <c r="I889" s="29"/>
      <c r="J889" s="29"/>
      <c r="K889" s="29"/>
      <c r="L889" s="29"/>
      <c r="N889" s="29"/>
      <c r="O889" s="29"/>
      <c r="P889" s="29">
        <f>G889</f>
        <v>2.6000000070780516E-4</v>
      </c>
      <c r="Q889" s="29">
        <f ca="1">+C$11+C$12*F889</f>
        <v>5.5924084273404631E-2</v>
      </c>
      <c r="R889" s="29"/>
      <c r="S889" s="83">
        <f t="shared" si="95"/>
        <v>28042.853999999999</v>
      </c>
    </row>
    <row r="890" spans="1:34" x14ac:dyDescent="0.2">
      <c r="A890" s="29" t="s">
        <v>225</v>
      </c>
      <c r="B890" s="29"/>
      <c r="C890" s="28">
        <v>43061.355000000003</v>
      </c>
      <c r="D890" s="28"/>
      <c r="E890" s="1">
        <f t="shared" si="92"/>
        <v>575.00129691647351</v>
      </c>
      <c r="F890" s="1">
        <f t="shared" si="93"/>
        <v>575</v>
      </c>
      <c r="G890" s="1">
        <f t="shared" si="94"/>
        <v>1.2600000045495108E-3</v>
      </c>
      <c r="K890" s="1">
        <f>G890</f>
        <v>1.2600000045495108E-3</v>
      </c>
      <c r="S890" s="84">
        <f t="shared" si="95"/>
        <v>28042.855000000003</v>
      </c>
      <c r="AD890" s="1">
        <v>12</v>
      </c>
      <c r="AF890" s="1" t="s">
        <v>190</v>
      </c>
      <c r="AH890" s="1" t="s">
        <v>134</v>
      </c>
    </row>
    <row r="891" spans="1:34" x14ac:dyDescent="0.2">
      <c r="A891" s="29" t="s">
        <v>225</v>
      </c>
      <c r="B891" s="29"/>
      <c r="C891" s="28">
        <v>43062.324999999997</v>
      </c>
      <c r="D891" s="28"/>
      <c r="E891" s="1">
        <f t="shared" si="92"/>
        <v>575.99971673697394</v>
      </c>
      <c r="F891" s="1">
        <f t="shared" si="93"/>
        <v>576</v>
      </c>
      <c r="G891" s="1">
        <f t="shared" si="94"/>
        <v>-2.7520000003278255E-4</v>
      </c>
      <c r="K891" s="1">
        <f>G891</f>
        <v>-2.7520000003278255E-4</v>
      </c>
      <c r="S891" s="84">
        <f t="shared" si="95"/>
        <v>28043.824999999997</v>
      </c>
      <c r="AD891" s="1">
        <v>15</v>
      </c>
      <c r="AF891" s="1" t="s">
        <v>190</v>
      </c>
      <c r="AH891" s="1" t="s">
        <v>134</v>
      </c>
    </row>
    <row r="892" spans="1:34" x14ac:dyDescent="0.2">
      <c r="A892" s="26" t="s">
        <v>204</v>
      </c>
      <c r="B892" s="27" t="s">
        <v>52</v>
      </c>
      <c r="C892" s="26">
        <v>43094.385000000002</v>
      </c>
      <c r="D892" s="2"/>
      <c r="E892" s="29">
        <f t="shared" si="92"/>
        <v>608.99903575290352</v>
      </c>
      <c r="F892" s="29">
        <f t="shared" si="93"/>
        <v>609</v>
      </c>
      <c r="G892" s="29">
        <f t="shared" si="94"/>
        <v>-9.3679999554296955E-4</v>
      </c>
      <c r="H892" s="29"/>
      <c r="I892" s="29"/>
      <c r="J892" s="29"/>
      <c r="K892" s="29"/>
      <c r="L892" s="29"/>
      <c r="N892" s="29"/>
      <c r="O892" s="29"/>
      <c r="P892" s="29">
        <f>G892</f>
        <v>-9.3679999554296955E-4</v>
      </c>
      <c r="Q892" s="29">
        <f ca="1">+C$11+C$12*F892</f>
        <v>5.5591553618692134E-2</v>
      </c>
      <c r="R892" s="29"/>
      <c r="S892" s="83">
        <f t="shared" si="95"/>
        <v>28075.885000000002</v>
      </c>
    </row>
    <row r="893" spans="1:34" x14ac:dyDescent="0.2">
      <c r="A893" s="29" t="s">
        <v>229</v>
      </c>
      <c r="B893" s="29"/>
      <c r="C893" s="28">
        <v>43126.445</v>
      </c>
      <c r="D893" s="28"/>
      <c r="E893" s="1">
        <f t="shared" si="92"/>
        <v>641.99835476882561</v>
      </c>
      <c r="F893" s="1">
        <f t="shared" si="93"/>
        <v>642</v>
      </c>
      <c r="G893" s="1">
        <f t="shared" si="94"/>
        <v>-1.5983999983291142E-3</v>
      </c>
      <c r="K893" s="1">
        <f>G893</f>
        <v>-1.5983999983291142E-3</v>
      </c>
      <c r="S893" s="84">
        <f t="shared" si="95"/>
        <v>28107.945</v>
      </c>
      <c r="AD893" s="1">
        <v>8</v>
      </c>
      <c r="AF893" s="1" t="s">
        <v>158</v>
      </c>
      <c r="AH893" s="1" t="s">
        <v>134</v>
      </c>
    </row>
    <row r="894" spans="1:34" x14ac:dyDescent="0.2">
      <c r="A894" s="29" t="s">
        <v>229</v>
      </c>
      <c r="B894" s="29"/>
      <c r="C894" s="28">
        <v>43127.417999999998</v>
      </c>
      <c r="D894" s="28"/>
      <c r="E894" s="1">
        <f t="shared" si="92"/>
        <v>642.99986248568257</v>
      </c>
      <c r="F894" s="1">
        <f t="shared" si="93"/>
        <v>643</v>
      </c>
      <c r="G894" s="1">
        <f t="shared" si="94"/>
        <v>-1.3359999866224825E-4</v>
      </c>
      <c r="K894" s="1">
        <f>G894</f>
        <v>-1.3359999866224825E-4</v>
      </c>
      <c r="S894" s="84">
        <f t="shared" si="95"/>
        <v>28108.917999999998</v>
      </c>
      <c r="AD894" s="1">
        <v>9</v>
      </c>
      <c r="AF894" s="1" t="s">
        <v>133</v>
      </c>
      <c r="AH894" s="1" t="s">
        <v>134</v>
      </c>
    </row>
    <row r="895" spans="1:34" x14ac:dyDescent="0.2">
      <c r="A895" s="33" t="s">
        <v>230</v>
      </c>
      <c r="B895" s="32" t="s">
        <v>52</v>
      </c>
      <c r="C895" s="33">
        <v>43131.275300000001</v>
      </c>
      <c r="D895" s="33" t="s">
        <v>42</v>
      </c>
      <c r="E895" s="29">
        <f t="shared" si="92"/>
        <v>646.97017668531555</v>
      </c>
      <c r="F895" s="29">
        <f t="shared" si="93"/>
        <v>647</v>
      </c>
      <c r="G895" s="29">
        <f t="shared" si="94"/>
        <v>-2.8974399996513966E-2</v>
      </c>
      <c r="H895" s="29"/>
      <c r="I895" s="29"/>
      <c r="J895" s="29"/>
      <c r="K895" s="29"/>
      <c r="L895" s="29"/>
      <c r="M895" s="29">
        <f>G895</f>
        <v>-2.8974399996513966E-2</v>
      </c>
      <c r="N895" s="29"/>
      <c r="O895" s="29"/>
      <c r="P895" s="29"/>
      <c r="Q895" s="29">
        <f ca="1">+C$11+C$12*F895</f>
        <v>5.5219901710484055E-2</v>
      </c>
      <c r="R895" s="29"/>
      <c r="S895" s="83">
        <f t="shared" si="95"/>
        <v>28112.775300000001</v>
      </c>
    </row>
    <row r="896" spans="1:34" x14ac:dyDescent="0.2">
      <c r="A896" s="29" t="s">
        <v>229</v>
      </c>
      <c r="B896" s="29"/>
      <c r="C896" s="28">
        <v>43131.3</v>
      </c>
      <c r="D896" s="28"/>
      <c r="E896" s="1">
        <f t="shared" si="92"/>
        <v>646.99560036528283</v>
      </c>
      <c r="F896" s="1">
        <f t="shared" si="93"/>
        <v>647</v>
      </c>
      <c r="G896" s="1">
        <f t="shared" si="94"/>
        <v>-4.2743999947560951E-3</v>
      </c>
      <c r="K896" s="1">
        <f>G896</f>
        <v>-4.2743999947560951E-3</v>
      </c>
      <c r="S896" s="84">
        <f t="shared" si="95"/>
        <v>28112.800000000003</v>
      </c>
      <c r="AD896" s="1">
        <v>8</v>
      </c>
      <c r="AF896" s="1" t="s">
        <v>158</v>
      </c>
      <c r="AH896" s="1" t="s">
        <v>134</v>
      </c>
    </row>
    <row r="897" spans="1:34" x14ac:dyDescent="0.2">
      <c r="A897" s="33" t="s">
        <v>230</v>
      </c>
      <c r="B897" s="32" t="s">
        <v>52</v>
      </c>
      <c r="C897" s="33">
        <v>43132.246599999999</v>
      </c>
      <c r="D897" s="33" t="s">
        <v>42</v>
      </c>
      <c r="E897" s="29">
        <f t="shared" si="92"/>
        <v>647.96993459423891</v>
      </c>
      <c r="F897" s="29">
        <f t="shared" si="93"/>
        <v>648</v>
      </c>
      <c r="G897" s="29">
        <f t="shared" si="94"/>
        <v>-2.9209599997557234E-2</v>
      </c>
      <c r="H897" s="29"/>
      <c r="I897" s="29"/>
      <c r="J897" s="29"/>
      <c r="K897" s="29"/>
      <c r="L897" s="29"/>
      <c r="M897" s="29">
        <f>G897</f>
        <v>-2.9209599997557234E-2</v>
      </c>
      <c r="N897" s="29"/>
      <c r="O897" s="29"/>
      <c r="P897" s="29"/>
      <c r="Q897" s="29">
        <f ca="1">+C$11+C$12*F897</f>
        <v>5.5210121397110158E-2</v>
      </c>
      <c r="R897" s="29"/>
      <c r="S897" s="83">
        <f t="shared" si="95"/>
        <v>28113.746599999999</v>
      </c>
    </row>
    <row r="898" spans="1:34" x14ac:dyDescent="0.2">
      <c r="A898" s="26" t="s">
        <v>424</v>
      </c>
      <c r="B898" s="27" t="s">
        <v>52</v>
      </c>
      <c r="C898" s="26">
        <v>43132.275300000001</v>
      </c>
      <c r="D898" s="2"/>
      <c r="E898" s="29">
        <f t="shared" si="92"/>
        <v>647.99947546934311</v>
      </c>
      <c r="F898" s="29">
        <f t="shared" si="93"/>
        <v>648</v>
      </c>
      <c r="G898" s="29">
        <f t="shared" si="94"/>
        <v>-5.0959999498445541E-4</v>
      </c>
      <c r="H898" s="29"/>
      <c r="I898" s="29"/>
      <c r="J898" s="29"/>
      <c r="K898" s="29"/>
      <c r="L898" s="29"/>
      <c r="N898" s="29"/>
      <c r="O898" s="29"/>
      <c r="P898" s="29">
        <f>G898</f>
        <v>-5.0959999498445541E-4</v>
      </c>
      <c r="Q898" s="29">
        <f ca="1">+C$11+C$12*F898</f>
        <v>5.5210121397110158E-2</v>
      </c>
      <c r="R898" s="29"/>
      <c r="S898" s="83">
        <f t="shared" si="95"/>
        <v>28113.775300000001</v>
      </c>
    </row>
    <row r="899" spans="1:34" x14ac:dyDescent="0.2">
      <c r="A899" s="29" t="s">
        <v>229</v>
      </c>
      <c r="B899" s="29"/>
      <c r="C899" s="28">
        <v>43133.245999999999</v>
      </c>
      <c r="D899" s="28"/>
      <c r="E899" s="1">
        <f t="shared" si="92"/>
        <v>648.99861579899675</v>
      </c>
      <c r="F899" s="1">
        <f t="shared" si="93"/>
        <v>649</v>
      </c>
      <c r="G899" s="1">
        <f t="shared" si="94"/>
        <v>-1.3447999954223633E-3</v>
      </c>
      <c r="K899" s="1">
        <f>G899</f>
        <v>-1.3447999954223633E-3</v>
      </c>
      <c r="S899" s="84">
        <f t="shared" si="95"/>
        <v>28114.745999999999</v>
      </c>
      <c r="AD899" s="1">
        <v>9</v>
      </c>
      <c r="AF899" s="1" t="s">
        <v>190</v>
      </c>
      <c r="AH899" s="1" t="s">
        <v>134</v>
      </c>
    </row>
    <row r="900" spans="1:34" x14ac:dyDescent="0.2">
      <c r="A900" s="26" t="s">
        <v>424</v>
      </c>
      <c r="B900" s="27" t="s">
        <v>52</v>
      </c>
      <c r="C900" s="26">
        <v>43133.246599999999</v>
      </c>
      <c r="D900" s="2"/>
      <c r="E900" s="29">
        <f t="shared" si="92"/>
        <v>648.99923337826647</v>
      </c>
      <c r="F900" s="29">
        <f t="shared" si="93"/>
        <v>649</v>
      </c>
      <c r="G900" s="29">
        <f t="shared" si="94"/>
        <v>-7.4479999602772295E-4</v>
      </c>
      <c r="H900" s="29"/>
      <c r="I900" s="29"/>
      <c r="J900" s="29"/>
      <c r="K900" s="29"/>
      <c r="L900" s="29"/>
      <c r="N900" s="29"/>
      <c r="O900" s="29"/>
      <c r="P900" s="29">
        <f>G900</f>
        <v>-7.4479999602772295E-4</v>
      </c>
      <c r="Q900" s="29">
        <f ca="1">+C$11+C$12*F900</f>
        <v>5.5200341083736261E-2</v>
      </c>
      <c r="R900" s="29"/>
      <c r="S900" s="83">
        <f t="shared" si="95"/>
        <v>28114.746599999999</v>
      </c>
    </row>
    <row r="901" spans="1:34" x14ac:dyDescent="0.2">
      <c r="A901" s="29" t="s">
        <v>229</v>
      </c>
      <c r="B901" s="29"/>
      <c r="C901" s="28">
        <v>43134.218999999997</v>
      </c>
      <c r="D901" s="28"/>
      <c r="E901" s="1">
        <f t="shared" si="92"/>
        <v>650.0001235158536</v>
      </c>
      <c r="F901" s="1">
        <f t="shared" si="93"/>
        <v>650</v>
      </c>
      <c r="G901" s="1">
        <f t="shared" si="94"/>
        <v>1.1999999696854502E-4</v>
      </c>
      <c r="K901" s="1">
        <f t="shared" ref="K901:K906" si="96">G901</f>
        <v>1.1999999696854502E-4</v>
      </c>
      <c r="S901" s="84">
        <f t="shared" si="95"/>
        <v>28115.718999999997</v>
      </c>
      <c r="AD901" s="1">
        <v>15</v>
      </c>
      <c r="AF901" s="1" t="s">
        <v>190</v>
      </c>
      <c r="AH901" s="1" t="s">
        <v>134</v>
      </c>
    </row>
    <row r="902" spans="1:34" x14ac:dyDescent="0.2">
      <c r="A902" s="29" t="s">
        <v>229</v>
      </c>
      <c r="B902" s="29"/>
      <c r="C902" s="28">
        <v>43134.222000000002</v>
      </c>
      <c r="D902" s="28"/>
      <c r="E902" s="1">
        <f t="shared" si="92"/>
        <v>650.00321141221013</v>
      </c>
      <c r="F902" s="1">
        <f t="shared" si="93"/>
        <v>650</v>
      </c>
      <c r="G902" s="1">
        <f t="shared" si="94"/>
        <v>3.1200000012177043E-3</v>
      </c>
      <c r="K902" s="1">
        <f t="shared" si="96"/>
        <v>3.1200000012177043E-3</v>
      </c>
      <c r="S902" s="84">
        <f t="shared" si="95"/>
        <v>28115.722000000002</v>
      </c>
      <c r="AD902" s="1">
        <v>7</v>
      </c>
      <c r="AF902" s="1" t="s">
        <v>145</v>
      </c>
      <c r="AH902" s="1" t="s">
        <v>134</v>
      </c>
    </row>
    <row r="903" spans="1:34" x14ac:dyDescent="0.2">
      <c r="A903" s="29" t="s">
        <v>224</v>
      </c>
      <c r="B903" s="29"/>
      <c r="C903" s="28">
        <v>43165.305999999997</v>
      </c>
      <c r="D903" s="28"/>
      <c r="E903" s="1">
        <f t="shared" si="92"/>
        <v>681.99793481491884</v>
      </c>
      <c r="F903" s="1">
        <f t="shared" si="93"/>
        <v>682</v>
      </c>
      <c r="G903" s="1">
        <f t="shared" si="94"/>
        <v>-2.0063999982085079E-3</v>
      </c>
      <c r="K903" s="1">
        <f t="shared" si="96"/>
        <v>-2.0063999982085079E-3</v>
      </c>
      <c r="S903" s="84">
        <f t="shared" si="95"/>
        <v>28146.805999999997</v>
      </c>
      <c r="AD903" s="1">
        <v>15</v>
      </c>
      <c r="AF903" s="1" t="s">
        <v>190</v>
      </c>
      <c r="AH903" s="1" t="s">
        <v>134</v>
      </c>
    </row>
    <row r="904" spans="1:34" x14ac:dyDescent="0.2">
      <c r="A904" s="29" t="s">
        <v>224</v>
      </c>
      <c r="B904" s="29"/>
      <c r="C904" s="28">
        <v>43166.28</v>
      </c>
      <c r="D904" s="28"/>
      <c r="E904" s="1">
        <f t="shared" si="92"/>
        <v>683.0004718305637</v>
      </c>
      <c r="F904" s="1">
        <f t="shared" si="93"/>
        <v>683</v>
      </c>
      <c r="G904" s="1">
        <f t="shared" si="94"/>
        <v>4.5839999802410603E-4</v>
      </c>
      <c r="K904" s="1">
        <f t="shared" si="96"/>
        <v>4.5839999802410603E-4</v>
      </c>
      <c r="S904" s="84">
        <f t="shared" si="95"/>
        <v>28147.78</v>
      </c>
      <c r="AD904" s="1">
        <v>8</v>
      </c>
      <c r="AF904" s="1" t="s">
        <v>145</v>
      </c>
      <c r="AH904" s="1" t="s">
        <v>134</v>
      </c>
    </row>
    <row r="905" spans="1:34" x14ac:dyDescent="0.2">
      <c r="A905" s="29" t="s">
        <v>224</v>
      </c>
      <c r="B905" s="29"/>
      <c r="C905" s="28">
        <v>43167.249000000003</v>
      </c>
      <c r="D905" s="28"/>
      <c r="E905" s="1">
        <f t="shared" si="92"/>
        <v>683.99786235229112</v>
      </c>
      <c r="F905" s="1">
        <f t="shared" si="93"/>
        <v>684</v>
      </c>
      <c r="G905" s="1">
        <f t="shared" si="94"/>
        <v>-2.0767999958479777E-3</v>
      </c>
      <c r="K905" s="1">
        <f t="shared" si="96"/>
        <v>-2.0767999958479777E-3</v>
      </c>
      <c r="S905" s="84">
        <f t="shared" si="95"/>
        <v>28148.749000000003</v>
      </c>
      <c r="AD905" s="1">
        <v>11</v>
      </c>
      <c r="AF905" s="1" t="s">
        <v>145</v>
      </c>
      <c r="AH905" s="1" t="s">
        <v>134</v>
      </c>
    </row>
    <row r="906" spans="1:34" x14ac:dyDescent="0.2">
      <c r="A906" s="29" t="s">
        <v>224</v>
      </c>
      <c r="B906" s="29"/>
      <c r="C906" s="28">
        <v>43168.222999999998</v>
      </c>
      <c r="D906" s="28"/>
      <c r="E906" s="1">
        <f t="shared" si="92"/>
        <v>685.00039936792859</v>
      </c>
      <c r="F906" s="1">
        <f t="shared" si="93"/>
        <v>685</v>
      </c>
      <c r="G906" s="1">
        <f t="shared" si="94"/>
        <v>3.8800000038463622E-4</v>
      </c>
      <c r="K906" s="1">
        <f t="shared" si="96"/>
        <v>3.8800000038463622E-4</v>
      </c>
      <c r="S906" s="84">
        <f t="shared" si="95"/>
        <v>28149.722999999998</v>
      </c>
      <c r="AD906" s="1">
        <v>6</v>
      </c>
      <c r="AF906" s="1" t="s">
        <v>145</v>
      </c>
      <c r="AH906" s="1" t="s">
        <v>134</v>
      </c>
    </row>
    <row r="907" spans="1:34" x14ac:dyDescent="0.2">
      <c r="A907" s="29" t="s">
        <v>160</v>
      </c>
      <c r="B907" s="29"/>
      <c r="C907" s="28">
        <v>43324.640200000002</v>
      </c>
      <c r="D907" s="28"/>
      <c r="E907" s="1">
        <f t="shared" si="92"/>
        <v>846.00043312893229</v>
      </c>
      <c r="F907" s="1">
        <f t="shared" si="93"/>
        <v>846</v>
      </c>
      <c r="G907" s="1">
        <f t="shared" si="94"/>
        <v>4.2080000275745988E-4</v>
      </c>
      <c r="I907" s="1">
        <f>G907</f>
        <v>4.2080000275745988E-4</v>
      </c>
      <c r="S907" s="84">
        <f t="shared" si="95"/>
        <v>28306.140200000002</v>
      </c>
    </row>
    <row r="908" spans="1:34" x14ac:dyDescent="0.2">
      <c r="A908" s="29" t="s">
        <v>231</v>
      </c>
      <c r="B908" s="29"/>
      <c r="C908" s="28">
        <v>43326.502999999997</v>
      </c>
      <c r="D908" s="28"/>
      <c r="E908" s="1">
        <f t="shared" si="92"/>
        <v>847.91781090381414</v>
      </c>
      <c r="F908" s="1">
        <f t="shared" si="93"/>
        <v>848</v>
      </c>
      <c r="G908" s="1">
        <f t="shared" si="94"/>
        <v>-7.9849599998851772E-2</v>
      </c>
      <c r="K908" s="1">
        <f t="shared" ref="K908:K914" si="97">G908</f>
        <v>-7.9849599998851772E-2</v>
      </c>
      <c r="S908" s="84">
        <f t="shared" si="95"/>
        <v>28308.002999999997</v>
      </c>
      <c r="AD908" s="1">
        <v>6</v>
      </c>
      <c r="AF908" s="1" t="s">
        <v>145</v>
      </c>
      <c r="AH908" s="1" t="s">
        <v>134</v>
      </c>
    </row>
    <row r="909" spans="1:34" x14ac:dyDescent="0.2">
      <c r="A909" s="29" t="s">
        <v>231</v>
      </c>
      <c r="B909" s="29"/>
      <c r="C909" s="28">
        <v>43326.582999999999</v>
      </c>
      <c r="D909" s="28"/>
      <c r="E909" s="1">
        <f t="shared" si="92"/>
        <v>848.00015480653815</v>
      </c>
      <c r="F909" s="1">
        <f t="shared" si="93"/>
        <v>848</v>
      </c>
      <c r="G909" s="1">
        <f t="shared" si="94"/>
        <v>1.5040000289445743E-4</v>
      </c>
      <c r="K909" s="1">
        <f t="shared" si="97"/>
        <v>1.5040000289445743E-4</v>
      </c>
      <c r="S909" s="84">
        <f t="shared" si="95"/>
        <v>28308.082999999999</v>
      </c>
      <c r="AD909" s="1">
        <v>6</v>
      </c>
      <c r="AF909" s="1" t="s">
        <v>145</v>
      </c>
      <c r="AH909" s="1" t="s">
        <v>134</v>
      </c>
    </row>
    <row r="910" spans="1:34" x14ac:dyDescent="0.2">
      <c r="A910" s="29" t="s">
        <v>231</v>
      </c>
      <c r="B910" s="29"/>
      <c r="C910" s="28">
        <v>43327.553999999996</v>
      </c>
      <c r="D910" s="28"/>
      <c r="E910" s="1">
        <f t="shared" si="92"/>
        <v>848.99960392582659</v>
      </c>
      <c r="F910" s="1">
        <f t="shared" si="93"/>
        <v>849</v>
      </c>
      <c r="G910" s="1">
        <f t="shared" si="94"/>
        <v>-3.8479999784613028E-4</v>
      </c>
      <c r="K910" s="1">
        <f t="shared" si="97"/>
        <v>-3.8479999784613028E-4</v>
      </c>
      <c r="S910" s="84">
        <f t="shared" si="95"/>
        <v>28309.053999999996</v>
      </c>
      <c r="AD910" s="1">
        <v>10</v>
      </c>
      <c r="AF910" s="1" t="s">
        <v>145</v>
      </c>
      <c r="AH910" s="1" t="s">
        <v>134</v>
      </c>
    </row>
    <row r="911" spans="1:34" x14ac:dyDescent="0.2">
      <c r="A911" s="29" t="s">
        <v>231</v>
      </c>
      <c r="B911" s="29"/>
      <c r="C911" s="28">
        <v>43328.525000000001</v>
      </c>
      <c r="D911" s="28"/>
      <c r="E911" s="1">
        <f t="shared" si="92"/>
        <v>849.99905304512254</v>
      </c>
      <c r="F911" s="1">
        <f t="shared" si="93"/>
        <v>850</v>
      </c>
      <c r="G911" s="1">
        <f t="shared" si="94"/>
        <v>-9.1999999858671799E-4</v>
      </c>
      <c r="K911" s="1">
        <f t="shared" si="97"/>
        <v>-9.1999999858671799E-4</v>
      </c>
      <c r="S911" s="84">
        <f t="shared" si="95"/>
        <v>28310.025000000001</v>
      </c>
      <c r="AD911" s="1">
        <v>7</v>
      </c>
      <c r="AF911" s="1" t="s">
        <v>145</v>
      </c>
      <c r="AH911" s="1" t="s">
        <v>134</v>
      </c>
    </row>
    <row r="912" spans="1:34" x14ac:dyDescent="0.2">
      <c r="A912" s="29" t="s">
        <v>231</v>
      </c>
      <c r="B912" s="29"/>
      <c r="C912" s="28">
        <v>43360.588000000003</v>
      </c>
      <c r="D912" s="28"/>
      <c r="E912" s="1">
        <f t="shared" si="92"/>
        <v>883.00145995740104</v>
      </c>
      <c r="F912" s="1">
        <f t="shared" si="93"/>
        <v>883</v>
      </c>
      <c r="G912" s="1">
        <f t="shared" si="94"/>
        <v>1.4184000028762966E-3</v>
      </c>
      <c r="K912" s="1">
        <f t="shared" si="97"/>
        <v>1.4184000028762966E-3</v>
      </c>
      <c r="S912" s="84">
        <f t="shared" si="95"/>
        <v>28342.088000000003</v>
      </c>
      <c r="AD912" s="1">
        <v>11</v>
      </c>
      <c r="AF912" s="1" t="s">
        <v>145</v>
      </c>
      <c r="AH912" s="1" t="s">
        <v>134</v>
      </c>
    </row>
    <row r="913" spans="1:34" x14ac:dyDescent="0.2">
      <c r="A913" s="29" t="s">
        <v>231</v>
      </c>
      <c r="B913" s="29"/>
      <c r="C913" s="28">
        <v>43361.56</v>
      </c>
      <c r="D913" s="28"/>
      <c r="E913" s="1">
        <f t="shared" si="92"/>
        <v>884.00193837546999</v>
      </c>
      <c r="F913" s="1">
        <f t="shared" si="93"/>
        <v>884</v>
      </c>
      <c r="G913" s="1">
        <f t="shared" si="94"/>
        <v>1.8831999987014569E-3</v>
      </c>
      <c r="K913" s="1">
        <f t="shared" si="97"/>
        <v>1.8831999987014569E-3</v>
      </c>
      <c r="S913" s="84">
        <f t="shared" si="95"/>
        <v>28343.059999999998</v>
      </c>
      <c r="AD913" s="1">
        <v>7</v>
      </c>
      <c r="AF913" s="1" t="s">
        <v>145</v>
      </c>
      <c r="AH913" s="1" t="s">
        <v>134</v>
      </c>
    </row>
    <row r="914" spans="1:34" x14ac:dyDescent="0.2">
      <c r="A914" s="29" t="s">
        <v>231</v>
      </c>
      <c r="B914" s="29"/>
      <c r="C914" s="28">
        <v>43362.529000000002</v>
      </c>
      <c r="D914" s="28"/>
      <c r="E914" s="1">
        <f t="shared" si="92"/>
        <v>884.99932889719742</v>
      </c>
      <c r="F914" s="1">
        <f t="shared" si="93"/>
        <v>885</v>
      </c>
      <c r="G914" s="1">
        <f t="shared" si="94"/>
        <v>-6.5199999517062679E-4</v>
      </c>
      <c r="K914" s="1">
        <f t="shared" si="97"/>
        <v>-6.5199999517062679E-4</v>
      </c>
      <c r="S914" s="84">
        <f t="shared" si="95"/>
        <v>28344.029000000002</v>
      </c>
      <c r="AD914" s="1">
        <v>7</v>
      </c>
      <c r="AF914" s="1" t="s">
        <v>145</v>
      </c>
      <c r="AH914" s="1" t="s">
        <v>134</v>
      </c>
    </row>
    <row r="915" spans="1:34" x14ac:dyDescent="0.2">
      <c r="A915" s="33" t="s">
        <v>232</v>
      </c>
      <c r="B915" s="32" t="s">
        <v>187</v>
      </c>
      <c r="C915" s="33">
        <v>43379.531600000002</v>
      </c>
      <c r="D915" s="33">
        <v>2E-3</v>
      </c>
      <c r="E915" s="29">
        <f t="shared" si="92"/>
        <v>902.50008440250474</v>
      </c>
      <c r="F915" s="29">
        <f t="shared" si="93"/>
        <v>902.5</v>
      </c>
      <c r="G915" s="29">
        <f t="shared" si="94"/>
        <v>8.2000005932059139E-5</v>
      </c>
      <c r="H915" s="29"/>
      <c r="I915" s="29"/>
      <c r="J915" s="29"/>
      <c r="K915" s="29"/>
      <c r="L915" s="29"/>
      <c r="M915" s="29">
        <f>G915</f>
        <v>8.2000005932059139E-5</v>
      </c>
      <c r="N915" s="29"/>
      <c r="O915" s="29"/>
      <c r="P915" s="29"/>
      <c r="Q915" s="29">
        <f t="shared" ref="Q915:Q920" ca="1" si="98">+C$11+C$12*F915</f>
        <v>5.2721031643453417E-2</v>
      </c>
      <c r="R915" s="29"/>
      <c r="S915" s="83">
        <f t="shared" si="95"/>
        <v>28361.031600000002</v>
      </c>
    </row>
    <row r="916" spans="1:34" x14ac:dyDescent="0.2">
      <c r="A916" s="33" t="s">
        <v>232</v>
      </c>
      <c r="B916" s="32" t="s">
        <v>187</v>
      </c>
      <c r="C916" s="33">
        <v>43380.500599999999</v>
      </c>
      <c r="D916" s="33">
        <v>1.1999999999999999E-3</v>
      </c>
      <c r="E916" s="29">
        <f t="shared" si="92"/>
        <v>903.49747492422466</v>
      </c>
      <c r="F916" s="29">
        <f t="shared" si="93"/>
        <v>903.5</v>
      </c>
      <c r="G916" s="29">
        <f t="shared" si="94"/>
        <v>-2.4531999952159822E-3</v>
      </c>
      <c r="H916" s="29"/>
      <c r="I916" s="29"/>
      <c r="J916" s="29"/>
      <c r="K916" s="29"/>
      <c r="L916" s="29"/>
      <c r="M916" s="29">
        <f>G916</f>
        <v>-2.4531999952159822E-3</v>
      </c>
      <c r="N916" s="29"/>
      <c r="O916" s="29"/>
      <c r="P916" s="29"/>
      <c r="Q916" s="29">
        <f t="shared" ca="1" si="98"/>
        <v>5.271125133007952E-2</v>
      </c>
      <c r="R916" s="29"/>
      <c r="S916" s="83">
        <f t="shared" si="95"/>
        <v>28362.000599999999</v>
      </c>
    </row>
    <row r="917" spans="1:34" x14ac:dyDescent="0.2">
      <c r="A917" s="33" t="s">
        <v>232</v>
      </c>
      <c r="B917" s="32" t="s">
        <v>52</v>
      </c>
      <c r="C917" s="33">
        <v>43398.475299999998</v>
      </c>
      <c r="D917" s="33">
        <v>5.9999999999999995E-4</v>
      </c>
      <c r="E917" s="29">
        <f t="shared" ref="E917:E980" si="99">(C917-C$7)/C$8</f>
        <v>921.99881177748421</v>
      </c>
      <c r="F917" s="29">
        <f t="shared" ref="F917:F980" si="100">ROUND(2*E917,0)/2</f>
        <v>922</v>
      </c>
      <c r="G917" s="29">
        <f t="shared" ref="G917:G980" si="101">C917-(C$7+C$8*F917)</f>
        <v>-1.1544000008143485E-3</v>
      </c>
      <c r="H917" s="29"/>
      <c r="I917" s="29"/>
      <c r="J917" s="29"/>
      <c r="K917" s="29"/>
      <c r="L917" s="29"/>
      <c r="M917" s="29">
        <f>G917</f>
        <v>-1.1544000008143485E-3</v>
      </c>
      <c r="N917" s="29"/>
      <c r="O917" s="29"/>
      <c r="P917" s="29"/>
      <c r="Q917" s="29">
        <f t="shared" ca="1" si="98"/>
        <v>5.2530315532662436E-2</v>
      </c>
      <c r="R917" s="29"/>
      <c r="S917" s="83">
        <f t="shared" ref="S917:S980" si="102">+C917-15018.5</f>
        <v>28379.975299999998</v>
      </c>
    </row>
    <row r="918" spans="1:34" x14ac:dyDescent="0.2">
      <c r="A918" s="26" t="s">
        <v>204</v>
      </c>
      <c r="B918" s="27" t="s">
        <v>52</v>
      </c>
      <c r="C918" s="26">
        <v>43399.444000000003</v>
      </c>
      <c r="D918" s="2"/>
      <c r="E918" s="29">
        <f t="shared" si="99"/>
        <v>922.99589350957683</v>
      </c>
      <c r="F918" s="29">
        <f t="shared" si="100"/>
        <v>923</v>
      </c>
      <c r="G918" s="29">
        <f t="shared" si="101"/>
        <v>-3.9895999943837523E-3</v>
      </c>
      <c r="H918" s="29"/>
      <c r="I918" s="29"/>
      <c r="J918" s="29"/>
      <c r="K918" s="29"/>
      <c r="L918" s="29"/>
      <c r="N918" s="29"/>
      <c r="O918" s="29"/>
      <c r="P918" s="29">
        <f>G918</f>
        <v>-3.9895999943837523E-3</v>
      </c>
      <c r="Q918" s="29">
        <f t="shared" ca="1" si="98"/>
        <v>5.2520535219288539E-2</v>
      </c>
      <c r="R918" s="29"/>
      <c r="S918" s="83">
        <f t="shared" si="102"/>
        <v>28380.944000000003</v>
      </c>
    </row>
    <row r="919" spans="1:34" x14ac:dyDescent="0.2">
      <c r="A919" s="26" t="s">
        <v>204</v>
      </c>
      <c r="B919" s="27" t="s">
        <v>52</v>
      </c>
      <c r="C919" s="26">
        <v>43400.42</v>
      </c>
      <c r="D919" s="2"/>
      <c r="E919" s="29">
        <f t="shared" si="99"/>
        <v>924.00048912278271</v>
      </c>
      <c r="F919" s="29">
        <f t="shared" si="100"/>
        <v>924</v>
      </c>
      <c r="G919" s="29">
        <f t="shared" si="101"/>
        <v>4.752000022563152E-4</v>
      </c>
      <c r="H919" s="29"/>
      <c r="I919" s="29"/>
      <c r="J919" s="29"/>
      <c r="K919" s="29"/>
      <c r="L919" s="29"/>
      <c r="N919" s="29"/>
      <c r="O919" s="29"/>
      <c r="P919" s="29">
        <f>G919</f>
        <v>4.752000022563152E-4</v>
      </c>
      <c r="Q919" s="29">
        <f t="shared" ca="1" si="98"/>
        <v>5.2510754905914642E-2</v>
      </c>
      <c r="R919" s="29"/>
      <c r="S919" s="83">
        <f t="shared" si="102"/>
        <v>28381.919999999998</v>
      </c>
    </row>
    <row r="920" spans="1:34" x14ac:dyDescent="0.2">
      <c r="A920" s="26" t="s">
        <v>204</v>
      </c>
      <c r="B920" s="27" t="s">
        <v>52</v>
      </c>
      <c r="C920" s="26">
        <v>43401.385999999999</v>
      </c>
      <c r="D920" s="2"/>
      <c r="E920" s="29">
        <f t="shared" si="99"/>
        <v>924.99479174815372</v>
      </c>
      <c r="F920" s="29">
        <f t="shared" si="100"/>
        <v>925</v>
      </c>
      <c r="G920" s="29">
        <f t="shared" si="101"/>
        <v>-5.0599999958649278E-3</v>
      </c>
      <c r="H920" s="29"/>
      <c r="I920" s="29"/>
      <c r="J920" s="29"/>
      <c r="K920" s="29"/>
      <c r="L920" s="29"/>
      <c r="N920" s="29"/>
      <c r="O920" s="29"/>
      <c r="P920" s="29">
        <f>G920</f>
        <v>-5.0599999958649278E-3</v>
      </c>
      <c r="Q920" s="29">
        <f t="shared" ca="1" si="98"/>
        <v>5.2500974592540745E-2</v>
      </c>
      <c r="R920" s="29"/>
      <c r="S920" s="83">
        <f t="shared" si="102"/>
        <v>28382.885999999999</v>
      </c>
    </row>
    <row r="921" spans="1:34" x14ac:dyDescent="0.2">
      <c r="A921" s="29" t="s">
        <v>233</v>
      </c>
      <c r="B921" s="29"/>
      <c r="C921" s="28">
        <v>43402.364999999998</v>
      </c>
      <c r="D921" s="28"/>
      <c r="E921" s="1">
        <f t="shared" si="99"/>
        <v>926.00247525771601</v>
      </c>
      <c r="F921" s="1">
        <f t="shared" si="100"/>
        <v>926</v>
      </c>
      <c r="G921" s="1">
        <f t="shared" si="101"/>
        <v>2.4047999977483414E-3</v>
      </c>
      <c r="K921" s="1">
        <f>G921</f>
        <v>2.4047999977483414E-3</v>
      </c>
      <c r="S921" s="84">
        <f t="shared" si="102"/>
        <v>28383.864999999998</v>
      </c>
      <c r="AD921" s="1">
        <v>15</v>
      </c>
      <c r="AF921" s="1" t="s">
        <v>190</v>
      </c>
      <c r="AH921" s="1" t="s">
        <v>134</v>
      </c>
    </row>
    <row r="922" spans="1:34" x14ac:dyDescent="0.2">
      <c r="A922" s="29" t="s">
        <v>220</v>
      </c>
      <c r="B922" s="29"/>
      <c r="C922" s="28">
        <v>43420.817999999999</v>
      </c>
      <c r="D922" s="28"/>
      <c r="E922" s="1">
        <f t="shared" si="99"/>
        <v>944.99612571937848</v>
      </c>
      <c r="F922" s="1">
        <f t="shared" si="100"/>
        <v>945</v>
      </c>
      <c r="G922" s="1">
        <f t="shared" si="101"/>
        <v>-3.7640000009560026E-3</v>
      </c>
      <c r="J922" s="1">
        <f>G922</f>
        <v>-3.7640000009560026E-3</v>
      </c>
      <c r="S922" s="84">
        <f t="shared" si="102"/>
        <v>28402.317999999999</v>
      </c>
    </row>
    <row r="923" spans="1:34" x14ac:dyDescent="0.2">
      <c r="A923" s="29" t="s">
        <v>220</v>
      </c>
      <c r="B923" s="29"/>
      <c r="C923" s="28">
        <v>43423.741000000002</v>
      </c>
      <c r="D923" s="28"/>
      <c r="E923" s="1">
        <f t="shared" si="99"/>
        <v>948.00476606509369</v>
      </c>
      <c r="F923" s="1">
        <f t="shared" si="100"/>
        <v>948</v>
      </c>
      <c r="G923" s="1">
        <f t="shared" si="101"/>
        <v>4.63040000613546E-3</v>
      </c>
      <c r="J923" s="1">
        <f>G923</f>
        <v>4.63040000613546E-3</v>
      </c>
      <c r="S923" s="84">
        <f t="shared" si="102"/>
        <v>28405.241000000002</v>
      </c>
    </row>
    <row r="924" spans="1:34" x14ac:dyDescent="0.2">
      <c r="A924" s="29" t="s">
        <v>220</v>
      </c>
      <c r="B924" s="29"/>
      <c r="C924" s="28">
        <v>43427.614999999998</v>
      </c>
      <c r="D924" s="28"/>
      <c r="E924" s="1">
        <f t="shared" si="99"/>
        <v>951.99226955441259</v>
      </c>
      <c r="F924" s="1">
        <f t="shared" si="100"/>
        <v>952</v>
      </c>
      <c r="G924" s="1">
        <f t="shared" si="101"/>
        <v>-7.510399998864159E-3</v>
      </c>
      <c r="J924" s="1">
        <f>G924</f>
        <v>-7.510399998864159E-3</v>
      </c>
      <c r="S924" s="84">
        <f t="shared" si="102"/>
        <v>28409.114999999998</v>
      </c>
    </row>
    <row r="925" spans="1:34" x14ac:dyDescent="0.2">
      <c r="A925" s="33" t="s">
        <v>234</v>
      </c>
      <c r="B925" s="32"/>
      <c r="C925" s="28">
        <v>43427.616000000002</v>
      </c>
      <c r="D925" s="28">
        <v>6.0000000000000001E-3</v>
      </c>
      <c r="E925" s="1">
        <f t="shared" si="99"/>
        <v>951.9932988532006</v>
      </c>
      <c r="F925" s="1">
        <f t="shared" si="100"/>
        <v>952</v>
      </c>
      <c r="G925" s="1">
        <f t="shared" si="101"/>
        <v>-6.5103999950224534E-3</v>
      </c>
      <c r="M925" s="1">
        <f>G925</f>
        <v>-6.5103999950224534E-3</v>
      </c>
      <c r="Q925" s="1">
        <f ca="1">+C$11+C$12*F925</f>
        <v>5.2236906131445528E-2</v>
      </c>
      <c r="S925" s="84">
        <f t="shared" si="102"/>
        <v>28409.116000000002</v>
      </c>
    </row>
    <row r="926" spans="1:34" x14ac:dyDescent="0.2">
      <c r="A926" s="33" t="s">
        <v>234</v>
      </c>
      <c r="B926" s="32"/>
      <c r="C926" s="28">
        <v>43428.588000000003</v>
      </c>
      <c r="D926" s="28">
        <v>6.0000000000000001E-3</v>
      </c>
      <c r="E926" s="1">
        <f t="shared" si="99"/>
        <v>952.99377727127705</v>
      </c>
      <c r="F926" s="1">
        <f t="shared" si="100"/>
        <v>953</v>
      </c>
      <c r="G926" s="1">
        <f t="shared" si="101"/>
        <v>-6.0455999919213355E-3</v>
      </c>
      <c r="M926" s="1">
        <f>G926</f>
        <v>-6.0455999919213355E-3</v>
      </c>
      <c r="Q926" s="1">
        <f ca="1">+C$11+C$12*F926</f>
        <v>5.2227125818071631E-2</v>
      </c>
      <c r="S926" s="84">
        <f t="shared" si="102"/>
        <v>28410.088000000003</v>
      </c>
    </row>
    <row r="927" spans="1:34" x14ac:dyDescent="0.2">
      <c r="A927" s="29" t="s">
        <v>233</v>
      </c>
      <c r="B927" s="29"/>
      <c r="C927" s="28">
        <v>43432.480000000003</v>
      </c>
      <c r="D927" s="28"/>
      <c r="E927" s="1">
        <f t="shared" si="99"/>
        <v>956.9998081387123</v>
      </c>
      <c r="F927" s="1">
        <f t="shared" si="100"/>
        <v>957</v>
      </c>
      <c r="G927" s="1">
        <f t="shared" si="101"/>
        <v>-1.863999932538718E-4</v>
      </c>
      <c r="K927" s="1">
        <f>G927</f>
        <v>-1.863999932538718E-4</v>
      </c>
      <c r="S927" s="84">
        <f t="shared" si="102"/>
        <v>28413.980000000003</v>
      </c>
      <c r="AD927" s="1">
        <v>8</v>
      </c>
      <c r="AF927" s="1" t="s">
        <v>158</v>
      </c>
      <c r="AH927" s="1" t="s">
        <v>134</v>
      </c>
    </row>
    <row r="928" spans="1:34" x14ac:dyDescent="0.2">
      <c r="A928" s="29" t="s">
        <v>233</v>
      </c>
      <c r="B928" s="29"/>
      <c r="C928" s="28">
        <v>43435.398000000001</v>
      </c>
      <c r="D928" s="28"/>
      <c r="E928" s="1">
        <f t="shared" si="99"/>
        <v>960.00330199050256</v>
      </c>
      <c r="F928" s="1">
        <f t="shared" si="100"/>
        <v>960</v>
      </c>
      <c r="G928" s="1">
        <f t="shared" si="101"/>
        <v>3.2080000019050203E-3</v>
      </c>
      <c r="K928" s="1">
        <f>G928</f>
        <v>3.2080000019050203E-3</v>
      </c>
      <c r="S928" s="84">
        <f t="shared" si="102"/>
        <v>28416.898000000001</v>
      </c>
      <c r="AD928" s="1">
        <v>7</v>
      </c>
      <c r="AF928" s="1" t="s">
        <v>133</v>
      </c>
      <c r="AH928" s="1" t="s">
        <v>134</v>
      </c>
    </row>
    <row r="929" spans="1:34" x14ac:dyDescent="0.2">
      <c r="A929" s="29" t="s">
        <v>233</v>
      </c>
      <c r="B929" s="29"/>
      <c r="C929" s="28">
        <v>43436.362999999998</v>
      </c>
      <c r="D929" s="28"/>
      <c r="E929" s="1">
        <f t="shared" si="99"/>
        <v>960.99657531708556</v>
      </c>
      <c r="F929" s="1">
        <f t="shared" si="100"/>
        <v>961</v>
      </c>
      <c r="G929" s="1">
        <f t="shared" si="101"/>
        <v>-3.3272000000579283E-3</v>
      </c>
      <c r="K929" s="1">
        <f>G929</f>
        <v>-3.3272000000579283E-3</v>
      </c>
      <c r="S929" s="84">
        <f t="shared" si="102"/>
        <v>28417.862999999998</v>
      </c>
      <c r="AD929" s="1">
        <v>12</v>
      </c>
      <c r="AF929" s="1" t="s">
        <v>190</v>
      </c>
      <c r="AH929" s="1" t="s">
        <v>134</v>
      </c>
    </row>
    <row r="930" spans="1:34" x14ac:dyDescent="0.2">
      <c r="A930" s="29" t="s">
        <v>233</v>
      </c>
      <c r="B930" s="29"/>
      <c r="C930" s="28">
        <v>43437.334999999999</v>
      </c>
      <c r="D930" s="28"/>
      <c r="E930" s="1">
        <f t="shared" si="99"/>
        <v>961.99705373516201</v>
      </c>
      <c r="F930" s="1">
        <f t="shared" si="100"/>
        <v>962</v>
      </c>
      <c r="G930" s="1">
        <f t="shared" si="101"/>
        <v>-2.8623999969568104E-3</v>
      </c>
      <c r="K930" s="1">
        <f>G930</f>
        <v>-2.8623999969568104E-3</v>
      </c>
      <c r="S930" s="84">
        <f t="shared" si="102"/>
        <v>28418.834999999999</v>
      </c>
      <c r="AD930" s="1">
        <v>12</v>
      </c>
      <c r="AF930" s="1" t="s">
        <v>190</v>
      </c>
      <c r="AH930" s="1" t="s">
        <v>134</v>
      </c>
    </row>
    <row r="931" spans="1:34" x14ac:dyDescent="0.2">
      <c r="A931" s="29" t="s">
        <v>220</v>
      </c>
      <c r="B931" s="29"/>
      <c r="C931" s="28">
        <v>43458.716999999997</v>
      </c>
      <c r="D931" s="28"/>
      <c r="E931" s="1">
        <f t="shared" si="99"/>
        <v>984.00552033523763</v>
      </c>
      <c r="F931" s="1">
        <f t="shared" si="100"/>
        <v>984</v>
      </c>
      <c r="G931" s="1">
        <f t="shared" si="101"/>
        <v>5.3631999981007539E-3</v>
      </c>
      <c r="J931" s="1">
        <f>G931</f>
        <v>5.3631999981007539E-3</v>
      </c>
      <c r="S931" s="84">
        <f t="shared" si="102"/>
        <v>28440.216999999997</v>
      </c>
    </row>
    <row r="932" spans="1:34" x14ac:dyDescent="0.2">
      <c r="A932" s="29" t="s">
        <v>220</v>
      </c>
      <c r="B932" s="29"/>
      <c r="C932" s="28">
        <v>43459.686999999998</v>
      </c>
      <c r="D932" s="28"/>
      <c r="E932" s="1">
        <f t="shared" si="99"/>
        <v>985.00394015574557</v>
      </c>
      <c r="F932" s="1">
        <f t="shared" si="100"/>
        <v>985</v>
      </c>
      <c r="G932" s="1">
        <f t="shared" si="101"/>
        <v>3.8280000007944182E-3</v>
      </c>
      <c r="J932" s="1">
        <f>G932</f>
        <v>3.8280000007944182E-3</v>
      </c>
      <c r="S932" s="84">
        <f t="shared" si="102"/>
        <v>28441.186999999998</v>
      </c>
    </row>
    <row r="933" spans="1:34" x14ac:dyDescent="0.2">
      <c r="A933" s="29" t="s">
        <v>220</v>
      </c>
      <c r="B933" s="29"/>
      <c r="C933" s="28">
        <v>43459.688999999998</v>
      </c>
      <c r="D933" s="28"/>
      <c r="E933" s="1">
        <f t="shared" si="99"/>
        <v>985.00599875331409</v>
      </c>
      <c r="F933" s="1">
        <f t="shared" si="100"/>
        <v>985</v>
      </c>
      <c r="G933" s="1">
        <f t="shared" si="101"/>
        <v>5.8280000012018718E-3</v>
      </c>
      <c r="J933" s="1">
        <f>G933</f>
        <v>5.8280000012018718E-3</v>
      </c>
      <c r="S933" s="84">
        <f t="shared" si="102"/>
        <v>28441.188999999998</v>
      </c>
    </row>
    <row r="934" spans="1:34" x14ac:dyDescent="0.2">
      <c r="A934" s="29" t="s">
        <v>220</v>
      </c>
      <c r="B934" s="29"/>
      <c r="C934" s="28">
        <v>43493.686999999998</v>
      </c>
      <c r="D934" s="28"/>
      <c r="E934" s="1">
        <f t="shared" si="99"/>
        <v>1020.0000988126836</v>
      </c>
      <c r="F934" s="1">
        <f t="shared" si="100"/>
        <v>1020</v>
      </c>
      <c r="G934" s="1">
        <f t="shared" si="101"/>
        <v>9.6000003395602107E-5</v>
      </c>
      <c r="J934" s="1">
        <f>G934</f>
        <v>9.6000003395602107E-5</v>
      </c>
      <c r="S934" s="84">
        <f t="shared" si="102"/>
        <v>28475.186999999998</v>
      </c>
    </row>
    <row r="935" spans="1:34" x14ac:dyDescent="0.2">
      <c r="A935" s="29" t="s">
        <v>220</v>
      </c>
      <c r="B935" s="29"/>
      <c r="C935" s="28">
        <v>43494.658000000003</v>
      </c>
      <c r="D935" s="28"/>
      <c r="E935" s="1">
        <f t="shared" si="99"/>
        <v>1020.9995479319796</v>
      </c>
      <c r="F935" s="1">
        <f t="shared" si="100"/>
        <v>1021</v>
      </c>
      <c r="G935" s="1">
        <f t="shared" si="101"/>
        <v>-4.391999973449856E-4</v>
      </c>
      <c r="J935" s="1">
        <f>G935</f>
        <v>-4.391999973449856E-4</v>
      </c>
      <c r="S935" s="84">
        <f t="shared" si="102"/>
        <v>28476.158000000003</v>
      </c>
    </row>
    <row r="936" spans="1:34" x14ac:dyDescent="0.2">
      <c r="A936" s="29" t="s">
        <v>235</v>
      </c>
      <c r="B936" s="29"/>
      <c r="C936" s="28">
        <v>43504.372000000003</v>
      </c>
      <c r="D936" s="28"/>
      <c r="E936" s="1">
        <f t="shared" si="99"/>
        <v>1030.9981563200236</v>
      </c>
      <c r="F936" s="1">
        <f t="shared" si="100"/>
        <v>1031</v>
      </c>
      <c r="G936" s="1">
        <f t="shared" si="101"/>
        <v>-1.7911999966599979E-3</v>
      </c>
      <c r="K936" s="1">
        <f>G936</f>
        <v>-1.7911999966599979E-3</v>
      </c>
      <c r="S936" s="84">
        <f t="shared" si="102"/>
        <v>28485.872000000003</v>
      </c>
      <c r="AC936" s="1" t="s">
        <v>236</v>
      </c>
      <c r="AD936" s="1">
        <v>8</v>
      </c>
      <c r="AF936" s="1" t="s">
        <v>133</v>
      </c>
      <c r="AH936" s="1" t="s">
        <v>134</v>
      </c>
    </row>
    <row r="937" spans="1:34" x14ac:dyDescent="0.2">
      <c r="A937" s="29" t="s">
        <v>235</v>
      </c>
      <c r="B937" s="29"/>
      <c r="C937" s="28">
        <v>43506.315999999999</v>
      </c>
      <c r="D937" s="28"/>
      <c r="E937" s="1">
        <f t="shared" si="99"/>
        <v>1032.9991131561687</v>
      </c>
      <c r="F937" s="1">
        <f t="shared" si="100"/>
        <v>1033</v>
      </c>
      <c r="G937" s="1">
        <f t="shared" si="101"/>
        <v>-8.6159999773371965E-4</v>
      </c>
      <c r="K937" s="1">
        <f>G937</f>
        <v>-8.6159999773371965E-4</v>
      </c>
      <c r="S937" s="84">
        <f t="shared" si="102"/>
        <v>28487.815999999999</v>
      </c>
      <c r="AC937" s="1" t="s">
        <v>236</v>
      </c>
      <c r="AD937" s="1">
        <v>10</v>
      </c>
      <c r="AF937" s="1" t="s">
        <v>145</v>
      </c>
      <c r="AH937" s="1" t="s">
        <v>134</v>
      </c>
    </row>
    <row r="938" spans="1:34" x14ac:dyDescent="0.2">
      <c r="A938" s="29" t="s">
        <v>235</v>
      </c>
      <c r="B938" s="29"/>
      <c r="C938" s="28">
        <v>43508.258000000002</v>
      </c>
      <c r="D938" s="28"/>
      <c r="E938" s="1">
        <f t="shared" si="99"/>
        <v>1034.9980113947531</v>
      </c>
      <c r="F938" s="1">
        <f t="shared" si="100"/>
        <v>1035</v>
      </c>
      <c r="G938" s="1">
        <f t="shared" si="101"/>
        <v>-1.9319999992148951E-3</v>
      </c>
      <c r="K938" s="1">
        <f>G938</f>
        <v>-1.9319999992148951E-3</v>
      </c>
      <c r="S938" s="84">
        <f t="shared" si="102"/>
        <v>28489.758000000002</v>
      </c>
      <c r="AC938" s="1" t="s">
        <v>236</v>
      </c>
      <c r="AD938" s="1">
        <v>6</v>
      </c>
      <c r="AF938" s="1" t="s">
        <v>133</v>
      </c>
      <c r="AH938" s="1" t="s">
        <v>134</v>
      </c>
    </row>
    <row r="939" spans="1:34" x14ac:dyDescent="0.2">
      <c r="A939" s="29" t="s">
        <v>235</v>
      </c>
      <c r="B939" s="29"/>
      <c r="C939" s="28">
        <v>43510.205000000002</v>
      </c>
      <c r="D939" s="28"/>
      <c r="E939" s="1">
        <f t="shared" si="99"/>
        <v>1037.0020561272552</v>
      </c>
      <c r="F939" s="1">
        <f t="shared" si="100"/>
        <v>1037</v>
      </c>
      <c r="G939" s="1">
        <f t="shared" si="101"/>
        <v>1.9976000039605424E-3</v>
      </c>
      <c r="K939" s="1">
        <f>G939</f>
        <v>1.9976000039605424E-3</v>
      </c>
      <c r="S939" s="84">
        <f t="shared" si="102"/>
        <v>28491.705000000002</v>
      </c>
      <c r="AC939" s="1" t="s">
        <v>236</v>
      </c>
      <c r="AD939" s="1">
        <v>5</v>
      </c>
      <c r="AF939" s="1" t="s">
        <v>145</v>
      </c>
      <c r="AH939" s="1" t="s">
        <v>134</v>
      </c>
    </row>
    <row r="940" spans="1:34" x14ac:dyDescent="0.2">
      <c r="A940" s="29" t="s">
        <v>237</v>
      </c>
      <c r="B940" s="29"/>
      <c r="C940" s="28">
        <v>43575.294000000002</v>
      </c>
      <c r="D940" s="28"/>
      <c r="E940" s="1">
        <f t="shared" si="99"/>
        <v>1103.9980846808267</v>
      </c>
      <c r="F940" s="1">
        <f t="shared" si="100"/>
        <v>1104</v>
      </c>
      <c r="G940" s="1">
        <f t="shared" si="101"/>
        <v>-1.8607999954838306E-3</v>
      </c>
      <c r="K940" s="1">
        <f>G940</f>
        <v>-1.8607999954838306E-3</v>
      </c>
      <c r="S940" s="84">
        <f t="shared" si="102"/>
        <v>28556.794000000002</v>
      </c>
      <c r="AC940" s="1" t="s">
        <v>236</v>
      </c>
      <c r="AD940" s="1">
        <v>5</v>
      </c>
      <c r="AF940" s="1" t="s">
        <v>145</v>
      </c>
      <c r="AH940" s="1" t="s">
        <v>134</v>
      </c>
    </row>
    <row r="941" spans="1:34" x14ac:dyDescent="0.2">
      <c r="A941" s="29" t="s">
        <v>160</v>
      </c>
      <c r="B941" s="29"/>
      <c r="C941" s="28">
        <v>43689.937400000003</v>
      </c>
      <c r="D941" s="28"/>
      <c r="E941" s="1">
        <f t="shared" si="99"/>
        <v>1222.0003968976159</v>
      </c>
      <c r="F941" s="1">
        <f t="shared" si="100"/>
        <v>1222</v>
      </c>
      <c r="G941" s="1">
        <f t="shared" si="101"/>
        <v>3.8560000393772498E-4</v>
      </c>
      <c r="I941" s="1">
        <f>G941</f>
        <v>3.8560000393772498E-4</v>
      </c>
      <c r="S941" s="84">
        <f t="shared" si="102"/>
        <v>28671.437400000003</v>
      </c>
    </row>
    <row r="942" spans="1:34" x14ac:dyDescent="0.2">
      <c r="A942" s="29" t="s">
        <v>220</v>
      </c>
      <c r="B942" s="29"/>
      <c r="C942" s="28">
        <v>43728.796999999999</v>
      </c>
      <c r="D942" s="28"/>
      <c r="E942" s="1">
        <f t="shared" si="99"/>
        <v>1261.9985359254106</v>
      </c>
      <c r="F942" s="1">
        <f t="shared" si="100"/>
        <v>1262</v>
      </c>
      <c r="G942" s="1">
        <f t="shared" si="101"/>
        <v>-1.422399996954482E-3</v>
      </c>
      <c r="J942" s="1">
        <f>G942</f>
        <v>-1.422399996954482E-3</v>
      </c>
      <c r="S942" s="84">
        <f t="shared" si="102"/>
        <v>28710.296999999999</v>
      </c>
    </row>
    <row r="943" spans="1:34" x14ac:dyDescent="0.2">
      <c r="A943" s="33" t="s">
        <v>238</v>
      </c>
      <c r="B943" s="32"/>
      <c r="C943" s="28">
        <v>43760.857300000003</v>
      </c>
      <c r="D943" s="28"/>
      <c r="E943" s="1">
        <f t="shared" si="99"/>
        <v>1294.998163730975</v>
      </c>
      <c r="F943" s="1">
        <f t="shared" si="100"/>
        <v>1295</v>
      </c>
      <c r="G943" s="1">
        <f t="shared" si="101"/>
        <v>-1.7839999927673489E-3</v>
      </c>
      <c r="M943" s="1">
        <f>G943</f>
        <v>-1.7839999927673489E-3</v>
      </c>
      <c r="Q943" s="1">
        <f ca="1">+C$11+C$12*F943</f>
        <v>4.8882258644198921E-2</v>
      </c>
      <c r="S943" s="84">
        <f t="shared" si="102"/>
        <v>28742.357300000003</v>
      </c>
    </row>
    <row r="944" spans="1:34" x14ac:dyDescent="0.2">
      <c r="A944" s="29" t="s">
        <v>239</v>
      </c>
      <c r="B944" s="29"/>
      <c r="C944" s="28">
        <v>43772.517999999996</v>
      </c>
      <c r="D944" s="28"/>
      <c r="E944" s="1">
        <f t="shared" si="99"/>
        <v>1307.0005080618785</v>
      </c>
      <c r="F944" s="1">
        <f t="shared" si="100"/>
        <v>1307</v>
      </c>
      <c r="G944" s="1">
        <f t="shared" si="101"/>
        <v>4.9359999684384093E-4</v>
      </c>
      <c r="K944" s="1">
        <f>G944</f>
        <v>4.9359999684384093E-4</v>
      </c>
      <c r="S944" s="84">
        <f t="shared" si="102"/>
        <v>28754.017999999996</v>
      </c>
      <c r="AC944" s="1" t="s">
        <v>236</v>
      </c>
      <c r="AD944" s="1">
        <v>6</v>
      </c>
      <c r="AF944" s="1" t="s">
        <v>145</v>
      </c>
      <c r="AH944" s="1" t="s">
        <v>134</v>
      </c>
    </row>
    <row r="945" spans="1:34" x14ac:dyDescent="0.2">
      <c r="A945" s="29" t="s">
        <v>239</v>
      </c>
      <c r="B945" s="29"/>
      <c r="C945" s="28">
        <v>43775.430999999997</v>
      </c>
      <c r="D945" s="28"/>
      <c r="E945" s="1">
        <f t="shared" si="99"/>
        <v>1309.9988554197512</v>
      </c>
      <c r="F945" s="1">
        <f t="shared" si="100"/>
        <v>1310</v>
      </c>
      <c r="G945" s="1">
        <f t="shared" si="101"/>
        <v>-1.1119999981019646E-3</v>
      </c>
      <c r="K945" s="1">
        <f>G945</f>
        <v>-1.1119999981019646E-3</v>
      </c>
      <c r="S945" s="84">
        <f t="shared" si="102"/>
        <v>28756.930999999997</v>
      </c>
      <c r="AC945" s="1" t="s">
        <v>236</v>
      </c>
      <c r="AD945" s="1">
        <v>9</v>
      </c>
      <c r="AF945" s="1" t="s">
        <v>133</v>
      </c>
      <c r="AH945" s="1" t="s">
        <v>134</v>
      </c>
    </row>
    <row r="946" spans="1:34" x14ac:dyDescent="0.2">
      <c r="A946" s="29" t="s">
        <v>240</v>
      </c>
      <c r="B946" s="29"/>
      <c r="C946" s="28">
        <v>43776.398000000001</v>
      </c>
      <c r="D946" s="28"/>
      <c r="E946" s="1">
        <f t="shared" si="99"/>
        <v>1310.9941873439102</v>
      </c>
      <c r="F946" s="1">
        <f t="shared" si="100"/>
        <v>1311</v>
      </c>
      <c r="G946" s="1">
        <f t="shared" si="101"/>
        <v>-5.6471999996574596E-3</v>
      </c>
      <c r="P946" s="1">
        <f>G946</f>
        <v>-5.6471999996574596E-3</v>
      </c>
      <c r="S946" s="84">
        <f t="shared" si="102"/>
        <v>28757.898000000001</v>
      </c>
      <c r="AC946" s="1" t="s">
        <v>236</v>
      </c>
      <c r="AH946" s="1" t="s">
        <v>241</v>
      </c>
    </row>
    <row r="947" spans="1:34" x14ac:dyDescent="0.2">
      <c r="A947" s="29" t="s">
        <v>239</v>
      </c>
      <c r="B947" s="29"/>
      <c r="C947" s="28">
        <v>43776.404999999999</v>
      </c>
      <c r="D947" s="28"/>
      <c r="E947" s="1">
        <f t="shared" si="99"/>
        <v>1311.0013924353962</v>
      </c>
      <c r="F947" s="1">
        <f t="shared" si="100"/>
        <v>1311</v>
      </c>
      <c r="G947" s="1">
        <f t="shared" si="101"/>
        <v>1.3527999981306493E-3</v>
      </c>
      <c r="K947" s="1">
        <f>G947</f>
        <v>1.3527999981306493E-3</v>
      </c>
      <c r="S947" s="84">
        <f t="shared" si="102"/>
        <v>28757.904999999999</v>
      </c>
      <c r="AC947" s="1" t="s">
        <v>236</v>
      </c>
      <c r="AD947" s="1">
        <v>6</v>
      </c>
      <c r="AF947" s="1" t="s">
        <v>145</v>
      </c>
      <c r="AH947" s="1" t="s">
        <v>134</v>
      </c>
    </row>
    <row r="948" spans="1:34" x14ac:dyDescent="0.2">
      <c r="A948" s="29" t="s">
        <v>239</v>
      </c>
      <c r="B948" s="29"/>
      <c r="C948" s="28">
        <v>43776.409</v>
      </c>
      <c r="D948" s="28"/>
      <c r="E948" s="1">
        <f t="shared" si="99"/>
        <v>1311.005509630533</v>
      </c>
      <c r="F948" s="1">
        <f t="shared" si="100"/>
        <v>1311</v>
      </c>
      <c r="G948" s="1">
        <f t="shared" si="101"/>
        <v>5.3527999989455566E-3</v>
      </c>
      <c r="K948" s="1">
        <f>G948</f>
        <v>5.3527999989455566E-3</v>
      </c>
      <c r="S948" s="84">
        <f t="shared" si="102"/>
        <v>28757.909</v>
      </c>
      <c r="AC948" s="1" t="s">
        <v>236</v>
      </c>
      <c r="AD948" s="1">
        <v>9</v>
      </c>
      <c r="AF948" s="1" t="s">
        <v>190</v>
      </c>
      <c r="AH948" s="1" t="s">
        <v>134</v>
      </c>
    </row>
    <row r="949" spans="1:34" x14ac:dyDescent="0.2">
      <c r="A949" s="29" t="s">
        <v>240</v>
      </c>
      <c r="B949" s="29"/>
      <c r="C949" s="28">
        <v>43777.37</v>
      </c>
      <c r="D949" s="28"/>
      <c r="E949" s="1">
        <f t="shared" si="99"/>
        <v>1311.9946657619867</v>
      </c>
      <c r="F949" s="1">
        <f t="shared" si="100"/>
        <v>1312</v>
      </c>
      <c r="G949" s="1">
        <f t="shared" si="101"/>
        <v>-5.1823999965563416E-3</v>
      </c>
      <c r="P949" s="1">
        <f>G949</f>
        <v>-5.1823999965563416E-3</v>
      </c>
      <c r="S949" s="84">
        <f t="shared" si="102"/>
        <v>28758.870000000003</v>
      </c>
      <c r="AC949" s="1" t="s">
        <v>236</v>
      </c>
      <c r="AH949" s="1" t="s">
        <v>241</v>
      </c>
    </row>
    <row r="950" spans="1:34" x14ac:dyDescent="0.2">
      <c r="A950" s="29" t="s">
        <v>220</v>
      </c>
      <c r="B950" s="29"/>
      <c r="C950" s="28">
        <v>43802.635000000002</v>
      </c>
      <c r="D950" s="28"/>
      <c r="E950" s="1">
        <f t="shared" si="99"/>
        <v>1337.999899540443</v>
      </c>
      <c r="F950" s="1">
        <f t="shared" si="100"/>
        <v>1338</v>
      </c>
      <c r="G950" s="1">
        <f t="shared" si="101"/>
        <v>-9.7599993750918657E-5</v>
      </c>
      <c r="J950" s="1">
        <f>G950</f>
        <v>-9.7599993750918657E-5</v>
      </c>
      <c r="S950" s="84">
        <f t="shared" si="102"/>
        <v>28784.135000000002</v>
      </c>
    </row>
    <row r="951" spans="1:34" x14ac:dyDescent="0.2">
      <c r="A951" s="29" t="s">
        <v>239</v>
      </c>
      <c r="B951" s="29"/>
      <c r="C951" s="28">
        <v>43804.574000000001</v>
      </c>
      <c r="D951" s="28"/>
      <c r="E951" s="1">
        <f t="shared" si="99"/>
        <v>1339.995709882671</v>
      </c>
      <c r="F951" s="1">
        <f t="shared" si="100"/>
        <v>1340</v>
      </c>
      <c r="G951" s="1">
        <f t="shared" si="101"/>
        <v>-4.1679999994812533E-3</v>
      </c>
      <c r="K951" s="1">
        <f t="shared" ref="K951:K961" si="103">G951</f>
        <v>-4.1679999994812533E-3</v>
      </c>
      <c r="S951" s="84">
        <f t="shared" si="102"/>
        <v>28786.074000000001</v>
      </c>
      <c r="AD951" s="1">
        <v>12</v>
      </c>
      <c r="AF951" s="1" t="s">
        <v>145</v>
      </c>
      <c r="AH951" s="1" t="s">
        <v>134</v>
      </c>
    </row>
    <row r="952" spans="1:34" x14ac:dyDescent="0.2">
      <c r="A952" s="29" t="s">
        <v>242</v>
      </c>
      <c r="B952" s="29"/>
      <c r="C952" s="28">
        <v>43804.576000000001</v>
      </c>
      <c r="D952" s="28"/>
      <c r="E952" s="1">
        <f t="shared" si="99"/>
        <v>1339.9977684802395</v>
      </c>
      <c r="F952" s="1">
        <f t="shared" si="100"/>
        <v>1340</v>
      </c>
      <c r="G952" s="1">
        <f t="shared" si="101"/>
        <v>-2.1679999990737997E-3</v>
      </c>
      <c r="K952" s="1">
        <f t="shared" si="103"/>
        <v>-2.1679999990737997E-3</v>
      </c>
      <c r="S952" s="84">
        <f t="shared" si="102"/>
        <v>28786.076000000001</v>
      </c>
      <c r="AC952" s="1" t="s">
        <v>236</v>
      </c>
      <c r="AH952" s="1" t="s">
        <v>241</v>
      </c>
    </row>
    <row r="953" spans="1:34" x14ac:dyDescent="0.2">
      <c r="A953" s="29" t="s">
        <v>239</v>
      </c>
      <c r="B953" s="29"/>
      <c r="C953" s="28">
        <v>43806.52</v>
      </c>
      <c r="D953" s="28"/>
      <c r="E953" s="1">
        <f t="shared" si="99"/>
        <v>1341.9987253163849</v>
      </c>
      <c r="F953" s="1">
        <f t="shared" si="100"/>
        <v>1342</v>
      </c>
      <c r="G953" s="1">
        <f t="shared" si="101"/>
        <v>-1.2384000001475215E-3</v>
      </c>
      <c r="K953" s="1">
        <f t="shared" si="103"/>
        <v>-1.2384000001475215E-3</v>
      </c>
      <c r="S953" s="84">
        <f t="shared" si="102"/>
        <v>28788.019999999997</v>
      </c>
      <c r="AC953" s="1" t="s">
        <v>236</v>
      </c>
      <c r="AD953" s="1">
        <v>5</v>
      </c>
      <c r="AF953" s="1" t="s">
        <v>145</v>
      </c>
      <c r="AH953" s="1" t="s">
        <v>134</v>
      </c>
    </row>
    <row r="954" spans="1:34" x14ac:dyDescent="0.2">
      <c r="A954" s="29" t="s">
        <v>239</v>
      </c>
      <c r="B954" s="29"/>
      <c r="C954" s="28">
        <v>43806.525000000001</v>
      </c>
      <c r="D954" s="28"/>
      <c r="E954" s="1">
        <f t="shared" si="99"/>
        <v>1342.0038718103099</v>
      </c>
      <c r="F954" s="1">
        <f t="shared" si="100"/>
        <v>1342</v>
      </c>
      <c r="G954" s="1">
        <f t="shared" si="101"/>
        <v>3.7616000045090914E-3</v>
      </c>
      <c r="K954" s="1">
        <f t="shared" si="103"/>
        <v>3.7616000045090914E-3</v>
      </c>
      <c r="S954" s="84">
        <f t="shared" si="102"/>
        <v>28788.025000000001</v>
      </c>
      <c r="AC954" s="1" t="s">
        <v>236</v>
      </c>
      <c r="AD954" s="1">
        <v>5</v>
      </c>
      <c r="AF954" s="1" t="s">
        <v>243</v>
      </c>
      <c r="AH954" s="1" t="s">
        <v>134</v>
      </c>
    </row>
    <row r="955" spans="1:34" x14ac:dyDescent="0.2">
      <c r="A955" s="29" t="s">
        <v>239</v>
      </c>
      <c r="B955" s="29"/>
      <c r="C955" s="28">
        <v>43806.525999999998</v>
      </c>
      <c r="D955" s="28"/>
      <c r="E955" s="1">
        <f t="shared" si="99"/>
        <v>1342.0049011090903</v>
      </c>
      <c r="F955" s="1">
        <f t="shared" si="100"/>
        <v>1342</v>
      </c>
      <c r="G955" s="1">
        <f t="shared" si="101"/>
        <v>4.7616000010748394E-3</v>
      </c>
      <c r="K955" s="1">
        <f t="shared" si="103"/>
        <v>4.7616000010748394E-3</v>
      </c>
      <c r="S955" s="84">
        <f t="shared" si="102"/>
        <v>28788.025999999998</v>
      </c>
      <c r="AC955" s="1" t="s">
        <v>236</v>
      </c>
      <c r="AD955" s="1">
        <v>5</v>
      </c>
      <c r="AF955" s="1" t="s">
        <v>244</v>
      </c>
      <c r="AH955" s="1" t="s">
        <v>134</v>
      </c>
    </row>
    <row r="956" spans="1:34" x14ac:dyDescent="0.2">
      <c r="A956" s="29" t="s">
        <v>239</v>
      </c>
      <c r="B956" s="29"/>
      <c r="C956" s="28">
        <v>43809.436000000002</v>
      </c>
      <c r="D956" s="28"/>
      <c r="E956" s="1">
        <f t="shared" si="99"/>
        <v>1345.0001605706141</v>
      </c>
      <c r="F956" s="1">
        <f t="shared" si="100"/>
        <v>1345</v>
      </c>
      <c r="G956" s="1">
        <f t="shared" si="101"/>
        <v>1.5600000187987462E-4</v>
      </c>
      <c r="K956" s="1">
        <f t="shared" si="103"/>
        <v>1.5600000187987462E-4</v>
      </c>
      <c r="S956" s="84">
        <f t="shared" si="102"/>
        <v>28790.936000000002</v>
      </c>
      <c r="AC956" s="1" t="s">
        <v>236</v>
      </c>
      <c r="AD956" s="1">
        <v>10</v>
      </c>
      <c r="AF956" s="1" t="s">
        <v>133</v>
      </c>
      <c r="AH956" s="1" t="s">
        <v>134</v>
      </c>
    </row>
    <row r="957" spans="1:34" x14ac:dyDescent="0.2">
      <c r="A957" s="29" t="s">
        <v>245</v>
      </c>
      <c r="B957" s="29"/>
      <c r="C957" s="28">
        <v>43814.29</v>
      </c>
      <c r="D957" s="28"/>
      <c r="E957" s="1">
        <f t="shared" si="99"/>
        <v>1349.9963768682835</v>
      </c>
      <c r="F957" s="1">
        <f t="shared" si="100"/>
        <v>1350</v>
      </c>
      <c r="G957" s="1">
        <f t="shared" si="101"/>
        <v>-3.5199999983888119E-3</v>
      </c>
      <c r="K957" s="1">
        <f t="shared" si="103"/>
        <v>-3.5199999983888119E-3</v>
      </c>
      <c r="S957" s="84">
        <f t="shared" si="102"/>
        <v>28795.79</v>
      </c>
      <c r="AC957" s="1" t="s">
        <v>236</v>
      </c>
      <c r="AD957" s="1">
        <v>10</v>
      </c>
      <c r="AF957" s="1" t="s">
        <v>145</v>
      </c>
      <c r="AH957" s="1" t="s">
        <v>134</v>
      </c>
    </row>
    <row r="958" spans="1:34" x14ac:dyDescent="0.2">
      <c r="A958" s="29" t="s">
        <v>245</v>
      </c>
      <c r="B958" s="29"/>
      <c r="C958" s="28">
        <v>43815.264000000003</v>
      </c>
      <c r="D958" s="28"/>
      <c r="E958" s="1">
        <f t="shared" si="99"/>
        <v>1350.9989138839283</v>
      </c>
      <c r="F958" s="1">
        <f t="shared" si="100"/>
        <v>1351</v>
      </c>
      <c r="G958" s="1">
        <f t="shared" si="101"/>
        <v>-1.0551999948802404E-3</v>
      </c>
      <c r="K958" s="1">
        <f t="shared" si="103"/>
        <v>-1.0551999948802404E-3</v>
      </c>
      <c r="S958" s="84">
        <f t="shared" si="102"/>
        <v>28796.764000000003</v>
      </c>
      <c r="AC958" s="1" t="s">
        <v>236</v>
      </c>
      <c r="AD958" s="1">
        <v>5</v>
      </c>
      <c r="AF958" s="1" t="s">
        <v>243</v>
      </c>
      <c r="AH958" s="1" t="s">
        <v>134</v>
      </c>
    </row>
    <row r="959" spans="1:34" x14ac:dyDescent="0.2">
      <c r="A959" s="29" t="s">
        <v>245</v>
      </c>
      <c r="B959" s="29"/>
      <c r="C959" s="28">
        <v>43815.264999999999</v>
      </c>
      <c r="D959" s="28"/>
      <c r="E959" s="1">
        <f t="shared" si="99"/>
        <v>1350.9999431827089</v>
      </c>
      <c r="F959" s="1">
        <f t="shared" si="100"/>
        <v>1351</v>
      </c>
      <c r="G959" s="1">
        <f t="shared" si="101"/>
        <v>-5.5199998314492404E-5</v>
      </c>
      <c r="K959" s="1">
        <f t="shared" si="103"/>
        <v>-5.5199998314492404E-5</v>
      </c>
      <c r="S959" s="84">
        <f t="shared" si="102"/>
        <v>28796.764999999999</v>
      </c>
      <c r="AC959" s="1" t="s">
        <v>236</v>
      </c>
      <c r="AD959" s="1">
        <v>5</v>
      </c>
      <c r="AF959" s="1" t="s">
        <v>244</v>
      </c>
      <c r="AH959" s="1" t="s">
        <v>134</v>
      </c>
    </row>
    <row r="960" spans="1:34" x14ac:dyDescent="0.2">
      <c r="A960" s="29" t="s">
        <v>245</v>
      </c>
      <c r="B960" s="29"/>
      <c r="C960" s="28">
        <v>43815.267</v>
      </c>
      <c r="D960" s="28"/>
      <c r="E960" s="1">
        <f t="shared" si="99"/>
        <v>1351.0020017802772</v>
      </c>
      <c r="F960" s="1">
        <f t="shared" si="100"/>
        <v>1351</v>
      </c>
      <c r="G960" s="1">
        <f t="shared" si="101"/>
        <v>1.9448000020929612E-3</v>
      </c>
      <c r="K960" s="1">
        <f t="shared" si="103"/>
        <v>1.9448000020929612E-3</v>
      </c>
      <c r="S960" s="84">
        <f t="shared" si="102"/>
        <v>28796.767</v>
      </c>
      <c r="AC960" s="1" t="s">
        <v>236</v>
      </c>
      <c r="AD960" s="1">
        <v>8</v>
      </c>
      <c r="AF960" s="1" t="s">
        <v>190</v>
      </c>
      <c r="AH960" s="1" t="s">
        <v>134</v>
      </c>
    </row>
    <row r="961" spans="1:34" x14ac:dyDescent="0.2">
      <c r="A961" s="29" t="s">
        <v>245</v>
      </c>
      <c r="B961" s="29"/>
      <c r="C961" s="28">
        <v>43815.267999999996</v>
      </c>
      <c r="D961" s="28"/>
      <c r="E961" s="1">
        <f t="shared" si="99"/>
        <v>1351.0030310790578</v>
      </c>
      <c r="F961" s="1">
        <f t="shared" si="100"/>
        <v>1351</v>
      </c>
      <c r="G961" s="1">
        <f t="shared" si="101"/>
        <v>2.9447999986587092E-3</v>
      </c>
      <c r="K961" s="1">
        <f t="shared" si="103"/>
        <v>2.9447999986587092E-3</v>
      </c>
      <c r="S961" s="84">
        <f t="shared" si="102"/>
        <v>28796.767999999996</v>
      </c>
      <c r="AC961" s="1" t="s">
        <v>236</v>
      </c>
      <c r="AD961" s="1">
        <v>4</v>
      </c>
      <c r="AF961" s="1" t="s">
        <v>246</v>
      </c>
      <c r="AH961" s="1" t="s">
        <v>134</v>
      </c>
    </row>
    <row r="962" spans="1:34" x14ac:dyDescent="0.2">
      <c r="A962" s="33" t="s">
        <v>238</v>
      </c>
      <c r="B962" s="32"/>
      <c r="C962" s="28">
        <v>43831.779499999997</v>
      </c>
      <c r="D962" s="28">
        <v>2.0000000000000001E-4</v>
      </c>
      <c r="E962" s="1">
        <f t="shared" si="99"/>
        <v>1367.9982979515298</v>
      </c>
      <c r="F962" s="1">
        <f t="shared" si="100"/>
        <v>1368</v>
      </c>
      <c r="G962" s="1">
        <f t="shared" si="101"/>
        <v>-1.6536000039195642E-3</v>
      </c>
      <c r="M962" s="1">
        <f>G962</f>
        <v>-1.6536000039195642E-3</v>
      </c>
      <c r="Q962" s="1">
        <f ca="1">+C$11+C$12*F962</f>
        <v>4.8168295767904448E-2</v>
      </c>
      <c r="S962" s="84">
        <f t="shared" si="102"/>
        <v>28813.279499999997</v>
      </c>
    </row>
    <row r="963" spans="1:34" x14ac:dyDescent="0.2">
      <c r="A963" s="29" t="s">
        <v>247</v>
      </c>
      <c r="B963" s="29"/>
      <c r="C963" s="28">
        <v>43848.294999999998</v>
      </c>
      <c r="D963" s="28"/>
      <c r="E963" s="1">
        <f t="shared" si="99"/>
        <v>1384.9976820191389</v>
      </c>
      <c r="F963" s="1">
        <f t="shared" si="100"/>
        <v>1385</v>
      </c>
      <c r="G963" s="1">
        <f t="shared" si="101"/>
        <v>-2.2519999984069727E-3</v>
      </c>
      <c r="K963" s="1">
        <f>G963</f>
        <v>-2.2519999984069727E-3</v>
      </c>
      <c r="S963" s="84">
        <f t="shared" si="102"/>
        <v>28829.794999999998</v>
      </c>
      <c r="AC963" s="1" t="s">
        <v>236</v>
      </c>
      <c r="AD963" s="1">
        <v>14</v>
      </c>
      <c r="AF963" s="1" t="s">
        <v>145</v>
      </c>
      <c r="AH963" s="1" t="s">
        <v>134</v>
      </c>
    </row>
    <row r="964" spans="1:34" x14ac:dyDescent="0.2">
      <c r="A964" s="29" t="s">
        <v>220</v>
      </c>
      <c r="B964" s="29"/>
      <c r="C964" s="28">
        <v>43870.641000000003</v>
      </c>
      <c r="D964" s="28"/>
      <c r="E964" s="1">
        <f t="shared" si="99"/>
        <v>1407.9983926470245</v>
      </c>
      <c r="F964" s="1">
        <f t="shared" si="100"/>
        <v>1408</v>
      </c>
      <c r="G964" s="1">
        <f t="shared" si="101"/>
        <v>-1.5615999946021475E-3</v>
      </c>
      <c r="J964" s="1">
        <f>G964</f>
        <v>-1.5615999946021475E-3</v>
      </c>
      <c r="S964" s="84">
        <f t="shared" si="102"/>
        <v>28852.141000000003</v>
      </c>
    </row>
    <row r="965" spans="1:34" x14ac:dyDescent="0.2">
      <c r="A965" s="29" t="s">
        <v>247</v>
      </c>
      <c r="B965" s="29"/>
      <c r="C965" s="28">
        <v>43878.415000000001</v>
      </c>
      <c r="D965" s="28"/>
      <c r="E965" s="1">
        <f t="shared" si="99"/>
        <v>1416.0001613940526</v>
      </c>
      <c r="F965" s="1">
        <f t="shared" si="100"/>
        <v>1416</v>
      </c>
      <c r="G965" s="1">
        <f t="shared" si="101"/>
        <v>1.568000006955117E-4</v>
      </c>
      <c r="K965" s="1">
        <f>G965</f>
        <v>1.568000006955117E-4</v>
      </c>
      <c r="S965" s="84">
        <f t="shared" si="102"/>
        <v>28859.915000000001</v>
      </c>
      <c r="AC965" s="1" t="s">
        <v>236</v>
      </c>
      <c r="AD965" s="1">
        <v>6</v>
      </c>
      <c r="AF965" s="1" t="s">
        <v>145</v>
      </c>
      <c r="AH965" s="1" t="s">
        <v>134</v>
      </c>
    </row>
    <row r="966" spans="1:34" x14ac:dyDescent="0.2">
      <c r="A966" s="29" t="s">
        <v>247</v>
      </c>
      <c r="B966" s="29"/>
      <c r="C966" s="28">
        <v>43878.415999999997</v>
      </c>
      <c r="D966" s="28"/>
      <c r="E966" s="1">
        <f t="shared" si="99"/>
        <v>1416.001190692833</v>
      </c>
      <c r="F966" s="1">
        <f t="shared" si="100"/>
        <v>1416</v>
      </c>
      <c r="G966" s="1">
        <f t="shared" si="101"/>
        <v>1.1567999972612597E-3</v>
      </c>
      <c r="K966" s="1">
        <f>G966</f>
        <v>1.1567999972612597E-3</v>
      </c>
      <c r="S966" s="84">
        <f t="shared" si="102"/>
        <v>28859.915999999997</v>
      </c>
      <c r="AC966" s="1" t="s">
        <v>236</v>
      </c>
      <c r="AD966" s="1">
        <v>8</v>
      </c>
      <c r="AF966" s="1" t="s">
        <v>133</v>
      </c>
      <c r="AH966" s="1" t="s">
        <v>134</v>
      </c>
    </row>
    <row r="967" spans="1:34" x14ac:dyDescent="0.2">
      <c r="A967" s="29" t="s">
        <v>248</v>
      </c>
      <c r="B967" s="29"/>
      <c r="C967" s="28">
        <v>44077.574000000001</v>
      </c>
      <c r="D967" s="28"/>
      <c r="E967" s="1">
        <f t="shared" si="99"/>
        <v>1620.9942779222026</v>
      </c>
      <c r="F967" s="1">
        <f t="shared" si="100"/>
        <v>1621</v>
      </c>
      <c r="G967" s="1">
        <f t="shared" si="101"/>
        <v>-5.5591999989701435E-3</v>
      </c>
      <c r="K967" s="1">
        <f>G967</f>
        <v>-5.5591999989701435E-3</v>
      </c>
      <c r="S967" s="84">
        <f t="shared" si="102"/>
        <v>29059.074000000001</v>
      </c>
      <c r="AC967" s="1" t="s">
        <v>236</v>
      </c>
      <c r="AD967" s="1">
        <v>6</v>
      </c>
      <c r="AF967" s="1" t="s">
        <v>145</v>
      </c>
      <c r="AH967" s="1" t="s">
        <v>134</v>
      </c>
    </row>
    <row r="968" spans="1:34" x14ac:dyDescent="0.2">
      <c r="A968" s="29" t="s">
        <v>248</v>
      </c>
      <c r="B968" s="29"/>
      <c r="C968" s="28">
        <v>44078.548999999999</v>
      </c>
      <c r="D968" s="28"/>
      <c r="E968" s="1">
        <f t="shared" si="99"/>
        <v>1621.997844236628</v>
      </c>
      <c r="F968" s="1">
        <f t="shared" si="100"/>
        <v>1622</v>
      </c>
      <c r="G968" s="1">
        <f t="shared" si="101"/>
        <v>-2.094399998895824E-3</v>
      </c>
      <c r="K968" s="1">
        <f>G968</f>
        <v>-2.094399998895824E-3</v>
      </c>
      <c r="S968" s="84">
        <f t="shared" si="102"/>
        <v>29060.048999999999</v>
      </c>
      <c r="AC968" s="1" t="s">
        <v>236</v>
      </c>
      <c r="AD968" s="1">
        <v>11</v>
      </c>
      <c r="AF968" s="1" t="s">
        <v>145</v>
      </c>
      <c r="AH968" s="1" t="s">
        <v>134</v>
      </c>
    </row>
    <row r="969" spans="1:34" x14ac:dyDescent="0.2">
      <c r="A969" s="26" t="s">
        <v>249</v>
      </c>
      <c r="B969" s="27" t="s">
        <v>52</v>
      </c>
      <c r="C969" s="26">
        <v>44113.529000000002</v>
      </c>
      <c r="D969" s="2"/>
      <c r="E969" s="29">
        <f t="shared" si="99"/>
        <v>1658.0027157019165</v>
      </c>
      <c r="F969" s="29">
        <f t="shared" si="100"/>
        <v>1658</v>
      </c>
      <c r="G969" s="29">
        <f t="shared" si="101"/>
        <v>2.6384000011603348E-3</v>
      </c>
      <c r="H969" s="29"/>
      <c r="I969" s="29"/>
      <c r="J969" s="29"/>
      <c r="K969" s="29"/>
      <c r="L969" s="29"/>
      <c r="N969" s="29"/>
      <c r="O969" s="29"/>
      <c r="P969" s="29">
        <f>G969</f>
        <v>2.6384000011603348E-3</v>
      </c>
      <c r="Q969" s="29">
        <f ca="1">+C$11+C$12*F969</f>
        <v>4.5332004889474378E-2</v>
      </c>
      <c r="R969" s="29"/>
      <c r="S969" s="83">
        <f t="shared" si="102"/>
        <v>29095.029000000002</v>
      </c>
    </row>
    <row r="970" spans="1:34" x14ac:dyDescent="0.2">
      <c r="A970" s="26" t="s">
        <v>249</v>
      </c>
      <c r="B970" s="27" t="s">
        <v>52</v>
      </c>
      <c r="C970" s="26">
        <v>44113.529000000002</v>
      </c>
      <c r="D970" s="2"/>
      <c r="E970" s="29">
        <f t="shared" si="99"/>
        <v>1658.0027157019165</v>
      </c>
      <c r="F970" s="29">
        <f t="shared" si="100"/>
        <v>1658</v>
      </c>
      <c r="G970" s="29">
        <f t="shared" si="101"/>
        <v>2.6384000011603348E-3</v>
      </c>
      <c r="H970" s="29"/>
      <c r="I970" s="29"/>
      <c r="J970" s="29"/>
      <c r="K970" s="29"/>
      <c r="L970" s="29"/>
      <c r="N970" s="29"/>
      <c r="O970" s="29"/>
      <c r="P970" s="29">
        <f>G970</f>
        <v>2.6384000011603348E-3</v>
      </c>
      <c r="Q970" s="29">
        <f ca="1">+C$11+C$12*F970</f>
        <v>4.5332004889474378E-2</v>
      </c>
      <c r="R970" s="29"/>
      <c r="S970" s="83">
        <f t="shared" si="102"/>
        <v>29095.029000000002</v>
      </c>
    </row>
    <row r="971" spans="1:34" x14ac:dyDescent="0.2">
      <c r="A971" s="29" t="s">
        <v>248</v>
      </c>
      <c r="B971" s="29"/>
      <c r="C971" s="28">
        <v>44114.497000000003</v>
      </c>
      <c r="D971" s="28"/>
      <c r="E971" s="1">
        <f t="shared" si="99"/>
        <v>1658.9990769248559</v>
      </c>
      <c r="F971" s="1">
        <f t="shared" si="100"/>
        <v>1659</v>
      </c>
      <c r="G971" s="1">
        <f t="shared" si="101"/>
        <v>-8.9679999655345455E-4</v>
      </c>
      <c r="K971" s="1">
        <f>G971</f>
        <v>-8.9679999655345455E-4</v>
      </c>
      <c r="S971" s="84">
        <f t="shared" si="102"/>
        <v>29095.997000000003</v>
      </c>
      <c r="AC971" s="1" t="s">
        <v>236</v>
      </c>
      <c r="AD971" s="1">
        <v>6</v>
      </c>
      <c r="AF971" s="1" t="s">
        <v>145</v>
      </c>
      <c r="AH971" s="1" t="s">
        <v>134</v>
      </c>
    </row>
    <row r="972" spans="1:34" x14ac:dyDescent="0.2">
      <c r="A972" s="29" t="s">
        <v>248</v>
      </c>
      <c r="B972" s="29"/>
      <c r="C972" s="28">
        <v>44116.438000000002</v>
      </c>
      <c r="D972" s="28"/>
      <c r="E972" s="1">
        <f t="shared" si="99"/>
        <v>1660.9969458646522</v>
      </c>
      <c r="F972" s="1">
        <f t="shared" si="100"/>
        <v>1661</v>
      </c>
      <c r="G972" s="1">
        <f t="shared" si="101"/>
        <v>-2.967199994600378E-3</v>
      </c>
      <c r="K972" s="1">
        <f>G972</f>
        <v>-2.967199994600378E-3</v>
      </c>
      <c r="S972" s="84">
        <f t="shared" si="102"/>
        <v>29097.938000000002</v>
      </c>
      <c r="AC972" s="1" t="s">
        <v>236</v>
      </c>
      <c r="AD972" s="1">
        <v>13</v>
      </c>
      <c r="AF972" s="1" t="s">
        <v>243</v>
      </c>
      <c r="AH972" s="1" t="s">
        <v>134</v>
      </c>
    </row>
    <row r="973" spans="1:34" x14ac:dyDescent="0.2">
      <c r="A973" s="29" t="s">
        <v>248</v>
      </c>
      <c r="B973" s="29"/>
      <c r="C973" s="28">
        <v>44116.44</v>
      </c>
      <c r="D973" s="28"/>
      <c r="E973" s="1">
        <f t="shared" si="99"/>
        <v>1660.9990044622207</v>
      </c>
      <c r="F973" s="1">
        <f t="shared" si="100"/>
        <v>1661</v>
      </c>
      <c r="G973" s="1">
        <f t="shared" si="101"/>
        <v>-9.6719999419292435E-4</v>
      </c>
      <c r="K973" s="1">
        <f>G973</f>
        <v>-9.6719999419292435E-4</v>
      </c>
      <c r="S973" s="84">
        <f t="shared" si="102"/>
        <v>29097.940000000002</v>
      </c>
      <c r="AC973" s="1" t="s">
        <v>236</v>
      </c>
      <c r="AD973" s="1">
        <v>17</v>
      </c>
      <c r="AF973" s="1" t="s">
        <v>244</v>
      </c>
      <c r="AH973" s="1" t="s">
        <v>134</v>
      </c>
    </row>
    <row r="974" spans="1:34" x14ac:dyDescent="0.2">
      <c r="A974" s="29" t="s">
        <v>250</v>
      </c>
      <c r="B974" s="29"/>
      <c r="C974" s="28">
        <v>44118.381000000001</v>
      </c>
      <c r="D974" s="28"/>
      <c r="E974" s="1">
        <f t="shared" si="99"/>
        <v>1662.9968734020172</v>
      </c>
      <c r="F974" s="1">
        <f t="shared" si="100"/>
        <v>1663</v>
      </c>
      <c r="G974" s="1">
        <f t="shared" si="101"/>
        <v>-3.0375999995158054E-3</v>
      </c>
      <c r="K974" s="1">
        <f>G974</f>
        <v>-3.0375999995158054E-3</v>
      </c>
      <c r="S974" s="84">
        <f t="shared" si="102"/>
        <v>29099.881000000001</v>
      </c>
      <c r="AC974" s="1" t="s">
        <v>236</v>
      </c>
      <c r="AD974" s="1">
        <v>6</v>
      </c>
      <c r="AF974" s="1" t="s">
        <v>251</v>
      </c>
      <c r="AH974" s="1" t="s">
        <v>134</v>
      </c>
    </row>
    <row r="975" spans="1:34" x14ac:dyDescent="0.2">
      <c r="A975" s="29" t="s">
        <v>250</v>
      </c>
      <c r="B975" s="29"/>
      <c r="C975" s="28">
        <v>44118.383000000002</v>
      </c>
      <c r="D975" s="28"/>
      <c r="E975" s="1">
        <f t="shared" si="99"/>
        <v>1662.9989319995857</v>
      </c>
      <c r="F975" s="1">
        <f t="shared" si="100"/>
        <v>1663</v>
      </c>
      <c r="G975" s="1">
        <f t="shared" si="101"/>
        <v>-1.0375999991083518E-3</v>
      </c>
      <c r="K975" s="1">
        <f>G975</f>
        <v>-1.0375999991083518E-3</v>
      </c>
      <c r="S975" s="84">
        <f t="shared" si="102"/>
        <v>29099.883000000002</v>
      </c>
      <c r="AC975" s="1" t="s">
        <v>236</v>
      </c>
      <c r="AD975" s="1">
        <v>9</v>
      </c>
      <c r="AF975" s="1" t="s">
        <v>190</v>
      </c>
      <c r="AH975" s="1" t="s">
        <v>134</v>
      </c>
    </row>
    <row r="976" spans="1:34" x14ac:dyDescent="0.2">
      <c r="A976" s="29" t="s">
        <v>220</v>
      </c>
      <c r="B976" s="29"/>
      <c r="C976" s="28">
        <v>44140.726999999999</v>
      </c>
      <c r="D976" s="28"/>
      <c r="E976" s="1">
        <f t="shared" si="99"/>
        <v>1685.9975840298953</v>
      </c>
      <c r="F976" s="1">
        <f t="shared" si="100"/>
        <v>1686</v>
      </c>
      <c r="G976" s="1">
        <f t="shared" si="101"/>
        <v>-2.3471999957109801E-3</v>
      </c>
      <c r="J976" s="1">
        <f>G976</f>
        <v>-2.3471999957109801E-3</v>
      </c>
      <c r="S976" s="84">
        <f t="shared" si="102"/>
        <v>29122.226999999999</v>
      </c>
    </row>
    <row r="977" spans="1:34" x14ac:dyDescent="0.2">
      <c r="A977" s="29" t="s">
        <v>220</v>
      </c>
      <c r="B977" s="29"/>
      <c r="C977" s="28">
        <v>44141.7</v>
      </c>
      <c r="D977" s="28"/>
      <c r="E977" s="1">
        <f t="shared" si="99"/>
        <v>1686.9990917467521</v>
      </c>
      <c r="F977" s="1">
        <f t="shared" si="100"/>
        <v>1687</v>
      </c>
      <c r="G977" s="1">
        <f t="shared" si="101"/>
        <v>-8.8240000332007185E-4</v>
      </c>
      <c r="J977" s="1">
        <f>G977</f>
        <v>-8.8240000332007185E-4</v>
      </c>
      <c r="S977" s="84">
        <f t="shared" si="102"/>
        <v>29123.199999999997</v>
      </c>
    </row>
    <row r="978" spans="1:34" x14ac:dyDescent="0.2">
      <c r="A978" s="29" t="s">
        <v>220</v>
      </c>
      <c r="B978" s="29"/>
      <c r="C978" s="28">
        <v>44142.671000000002</v>
      </c>
      <c r="D978" s="28"/>
      <c r="E978" s="1">
        <f t="shared" si="99"/>
        <v>1687.9985408660482</v>
      </c>
      <c r="F978" s="1">
        <f t="shared" si="100"/>
        <v>1688</v>
      </c>
      <c r="G978" s="1">
        <f t="shared" si="101"/>
        <v>-1.4175999967847019E-3</v>
      </c>
      <c r="J978" s="1">
        <f>G978</f>
        <v>-1.4175999967847019E-3</v>
      </c>
      <c r="S978" s="84">
        <f t="shared" si="102"/>
        <v>29124.171000000002</v>
      </c>
    </row>
    <row r="979" spans="1:34" x14ac:dyDescent="0.2">
      <c r="A979" s="29" t="s">
        <v>220</v>
      </c>
      <c r="B979" s="29"/>
      <c r="C979" s="28">
        <v>44143.641000000003</v>
      </c>
      <c r="D979" s="28"/>
      <c r="E979" s="1">
        <f t="shared" si="99"/>
        <v>1688.9969606865561</v>
      </c>
      <c r="F979" s="1">
        <f t="shared" si="100"/>
        <v>1689</v>
      </c>
      <c r="G979" s="1">
        <f t="shared" si="101"/>
        <v>-2.9527999940910377E-3</v>
      </c>
      <c r="J979" s="1">
        <f>G979</f>
        <v>-2.9527999940910377E-3</v>
      </c>
      <c r="S979" s="84">
        <f t="shared" si="102"/>
        <v>29125.141000000003</v>
      </c>
    </row>
    <row r="980" spans="1:34" x14ac:dyDescent="0.2">
      <c r="A980" s="29" t="s">
        <v>250</v>
      </c>
      <c r="B980" s="29"/>
      <c r="C980" s="28">
        <v>44148.499000000003</v>
      </c>
      <c r="D980" s="28"/>
      <c r="E980" s="1">
        <f t="shared" si="99"/>
        <v>1693.9972941793624</v>
      </c>
      <c r="F980" s="1">
        <f t="shared" si="100"/>
        <v>1694</v>
      </c>
      <c r="G980" s="1">
        <f t="shared" si="101"/>
        <v>-2.628799993544817E-3</v>
      </c>
      <c r="K980" s="1">
        <f>G980</f>
        <v>-2.628799993544817E-3</v>
      </c>
      <c r="S980" s="84">
        <f t="shared" si="102"/>
        <v>29129.999000000003</v>
      </c>
      <c r="AC980" s="1" t="s">
        <v>236</v>
      </c>
      <c r="AD980" s="1">
        <v>11</v>
      </c>
      <c r="AF980" s="1" t="s">
        <v>243</v>
      </c>
      <c r="AH980" s="1" t="s">
        <v>134</v>
      </c>
    </row>
    <row r="981" spans="1:34" x14ac:dyDescent="0.2">
      <c r="A981" s="29" t="s">
        <v>250</v>
      </c>
      <c r="B981" s="29"/>
      <c r="C981" s="28">
        <v>44148.5</v>
      </c>
      <c r="D981" s="28"/>
      <c r="E981" s="1">
        <f t="shared" ref="E981:E1044" si="104">(C981-C$7)/C$8</f>
        <v>1693.9983234781428</v>
      </c>
      <c r="F981" s="1">
        <f t="shared" ref="F981:F1044" si="105">ROUND(2*E981,0)/2</f>
        <v>1694</v>
      </c>
      <c r="G981" s="1">
        <f t="shared" ref="G981:G1044" si="106">C981-(C$7+C$8*F981)</f>
        <v>-1.628799996979069E-3</v>
      </c>
      <c r="K981" s="1">
        <f>G981</f>
        <v>-1.628799996979069E-3</v>
      </c>
      <c r="S981" s="84">
        <f t="shared" ref="S981:S1044" si="107">+C981-15018.5</f>
        <v>29130</v>
      </c>
      <c r="AC981" s="1" t="s">
        <v>236</v>
      </c>
      <c r="AD981" s="1">
        <v>12</v>
      </c>
      <c r="AF981" s="1" t="s">
        <v>244</v>
      </c>
      <c r="AH981" s="1" t="s">
        <v>134</v>
      </c>
    </row>
    <row r="982" spans="1:34" x14ac:dyDescent="0.2">
      <c r="A982" s="29" t="s">
        <v>250</v>
      </c>
      <c r="B982" s="29"/>
      <c r="C982" s="28">
        <v>44155.303999999996</v>
      </c>
      <c r="D982" s="28"/>
      <c r="E982" s="1">
        <f t="shared" si="104"/>
        <v>1701.0016724046629</v>
      </c>
      <c r="F982" s="1">
        <f t="shared" si="105"/>
        <v>1701</v>
      </c>
      <c r="G982" s="1">
        <f t="shared" si="106"/>
        <v>1.6247999956249259E-3</v>
      </c>
      <c r="K982" s="1">
        <f>G982</f>
        <v>1.6247999956249259E-3</v>
      </c>
      <c r="S982" s="84">
        <f t="shared" si="107"/>
        <v>29136.803999999996</v>
      </c>
      <c r="AC982" s="1" t="s">
        <v>236</v>
      </c>
      <c r="AD982" s="1">
        <v>8</v>
      </c>
      <c r="AF982" s="1" t="s">
        <v>190</v>
      </c>
      <c r="AH982" s="1" t="s">
        <v>134</v>
      </c>
    </row>
    <row r="983" spans="1:34" x14ac:dyDescent="0.2">
      <c r="A983" s="33" t="s">
        <v>238</v>
      </c>
      <c r="B983" s="32"/>
      <c r="C983" s="28">
        <v>44171.818599999999</v>
      </c>
      <c r="D983" s="28">
        <v>1E-4</v>
      </c>
      <c r="E983" s="1">
        <f t="shared" si="104"/>
        <v>1718.0001301033672</v>
      </c>
      <c r="F983" s="1">
        <f t="shared" si="105"/>
        <v>1718</v>
      </c>
      <c r="G983" s="1">
        <f t="shared" si="106"/>
        <v>1.264000020455569E-4</v>
      </c>
      <c r="M983" s="1">
        <f>G983</f>
        <v>1.264000020455569E-4</v>
      </c>
      <c r="Q983" s="1">
        <f ca="1">+C$11+C$12*F983</f>
        <v>4.4745186087040562E-2</v>
      </c>
      <c r="S983" s="84">
        <f t="shared" si="107"/>
        <v>29153.318599999999</v>
      </c>
    </row>
    <row r="984" spans="1:34" x14ac:dyDescent="0.2">
      <c r="A984" s="29" t="s">
        <v>250</v>
      </c>
      <c r="B984" s="29"/>
      <c r="C984" s="28">
        <v>44177.642999999996</v>
      </c>
      <c r="D984" s="28"/>
      <c r="E984" s="1">
        <f t="shared" si="104"/>
        <v>1723.9951779410551</v>
      </c>
      <c r="F984" s="1">
        <f t="shared" si="105"/>
        <v>1724</v>
      </c>
      <c r="G984" s="1">
        <f t="shared" si="106"/>
        <v>-4.6847999983583577E-3</v>
      </c>
      <c r="K984" s="1">
        <f>G984</f>
        <v>-4.6847999983583577E-3</v>
      </c>
      <c r="S984" s="84">
        <f t="shared" si="107"/>
        <v>29159.142999999996</v>
      </c>
      <c r="AC984" s="1" t="s">
        <v>236</v>
      </c>
      <c r="AD984" s="1">
        <v>7</v>
      </c>
      <c r="AF984" s="1" t="s">
        <v>145</v>
      </c>
      <c r="AH984" s="1" t="s">
        <v>134</v>
      </c>
    </row>
    <row r="985" spans="1:34" x14ac:dyDescent="0.2">
      <c r="A985" s="29" t="s">
        <v>250</v>
      </c>
      <c r="B985" s="29"/>
      <c r="C985" s="28">
        <v>44189.307999999997</v>
      </c>
      <c r="D985" s="28"/>
      <c r="E985" s="1">
        <f t="shared" si="104"/>
        <v>1736.0019482567379</v>
      </c>
      <c r="F985" s="1">
        <f t="shared" si="105"/>
        <v>1736</v>
      </c>
      <c r="G985" s="1">
        <f t="shared" si="106"/>
        <v>1.8927999990410171E-3</v>
      </c>
      <c r="K985" s="1">
        <f>G985</f>
        <v>1.8927999990410171E-3</v>
      </c>
      <c r="S985" s="84">
        <f t="shared" si="107"/>
        <v>29170.807999999997</v>
      </c>
      <c r="AC985" s="1" t="s">
        <v>236</v>
      </c>
      <c r="AD985" s="1">
        <v>9</v>
      </c>
      <c r="AF985" s="1" t="s">
        <v>133</v>
      </c>
      <c r="AH985" s="1" t="s">
        <v>134</v>
      </c>
    </row>
    <row r="986" spans="1:34" x14ac:dyDescent="0.2">
      <c r="A986" s="29" t="s">
        <v>220</v>
      </c>
      <c r="B986" s="29"/>
      <c r="C986" s="28">
        <v>44212.623</v>
      </c>
      <c r="D986" s="28"/>
      <c r="E986" s="1">
        <f t="shared" si="104"/>
        <v>1760.0000494063436</v>
      </c>
      <c r="F986" s="1">
        <f t="shared" si="105"/>
        <v>1760</v>
      </c>
      <c r="G986" s="1">
        <f t="shared" si="106"/>
        <v>4.8000001697801054E-5</v>
      </c>
      <c r="J986" s="1">
        <f>G986</f>
        <v>4.8000001697801054E-5</v>
      </c>
      <c r="S986" s="84">
        <f t="shared" si="107"/>
        <v>29194.123</v>
      </c>
    </row>
    <row r="987" spans="1:34" x14ac:dyDescent="0.2">
      <c r="A987" s="29" t="s">
        <v>220</v>
      </c>
      <c r="B987" s="29"/>
      <c r="C987" s="28">
        <v>44214.565999999999</v>
      </c>
      <c r="D987" s="28"/>
      <c r="E987" s="1">
        <f t="shared" si="104"/>
        <v>1761.9999769437084</v>
      </c>
      <c r="F987" s="1">
        <f t="shared" si="105"/>
        <v>1762</v>
      </c>
      <c r="G987" s="1">
        <f t="shared" si="106"/>
        <v>-2.2399995941668749E-5</v>
      </c>
      <c r="J987" s="1">
        <f>G987</f>
        <v>-2.2399995941668749E-5</v>
      </c>
      <c r="S987" s="84">
        <f t="shared" si="107"/>
        <v>29196.065999999999</v>
      </c>
    </row>
    <row r="988" spans="1:34" x14ac:dyDescent="0.2">
      <c r="A988" s="29" t="s">
        <v>252</v>
      </c>
      <c r="B988" s="29"/>
      <c r="C988" s="28">
        <v>44218.449000000001</v>
      </c>
      <c r="D988" s="28"/>
      <c r="E988" s="1">
        <f t="shared" si="104"/>
        <v>1765.9967441220892</v>
      </c>
      <c r="F988" s="1">
        <f t="shared" si="105"/>
        <v>1766</v>
      </c>
      <c r="G988" s="1">
        <f t="shared" si="106"/>
        <v>-3.1631999954697676E-3</v>
      </c>
      <c r="K988" s="1">
        <f>G988</f>
        <v>-3.1631999954697676E-3</v>
      </c>
      <c r="S988" s="84">
        <f t="shared" si="107"/>
        <v>29199.949000000001</v>
      </c>
      <c r="AC988" s="1" t="s">
        <v>236</v>
      </c>
      <c r="AD988" s="1">
        <v>6</v>
      </c>
      <c r="AF988" s="1" t="s">
        <v>145</v>
      </c>
      <c r="AH988" s="1" t="s">
        <v>134</v>
      </c>
    </row>
    <row r="989" spans="1:34" x14ac:dyDescent="0.2">
      <c r="A989" s="29" t="s">
        <v>252</v>
      </c>
      <c r="B989" s="29"/>
      <c r="C989" s="28">
        <v>44221.364999999998</v>
      </c>
      <c r="D989" s="28"/>
      <c r="E989" s="1">
        <f t="shared" si="104"/>
        <v>1768.9981793763109</v>
      </c>
      <c r="F989" s="1">
        <f t="shared" si="105"/>
        <v>1769</v>
      </c>
      <c r="G989" s="1">
        <f t="shared" si="106"/>
        <v>-1.7688000007183291E-3</v>
      </c>
      <c r="K989" s="1">
        <f>G989</f>
        <v>-1.7688000007183291E-3</v>
      </c>
      <c r="S989" s="84">
        <f t="shared" si="107"/>
        <v>29202.864999999998</v>
      </c>
      <c r="AC989" s="1" t="s">
        <v>236</v>
      </c>
      <c r="AD989" s="1">
        <v>6</v>
      </c>
      <c r="AF989" s="1" t="s">
        <v>145</v>
      </c>
      <c r="AH989" s="1" t="s">
        <v>134</v>
      </c>
    </row>
    <row r="990" spans="1:34" x14ac:dyDescent="0.2">
      <c r="A990" s="29" t="s">
        <v>252</v>
      </c>
      <c r="B990" s="29"/>
      <c r="C990" s="28">
        <v>44224.279000000002</v>
      </c>
      <c r="D990" s="28"/>
      <c r="E990" s="1">
        <f t="shared" si="104"/>
        <v>1771.9975560329717</v>
      </c>
      <c r="F990" s="1">
        <f t="shared" si="105"/>
        <v>1772</v>
      </c>
      <c r="G990" s="1">
        <f t="shared" si="106"/>
        <v>-2.3743999990983866E-3</v>
      </c>
      <c r="K990" s="1">
        <f>G990</f>
        <v>-2.3743999990983866E-3</v>
      </c>
      <c r="S990" s="84">
        <f t="shared" si="107"/>
        <v>29205.779000000002</v>
      </c>
      <c r="AC990" s="1" t="s">
        <v>236</v>
      </c>
      <c r="AD990" s="1">
        <v>6</v>
      </c>
      <c r="AF990" s="1" t="s">
        <v>145</v>
      </c>
      <c r="AH990" s="1" t="s">
        <v>134</v>
      </c>
    </row>
    <row r="991" spans="1:34" x14ac:dyDescent="0.2">
      <c r="A991" s="29" t="s">
        <v>252</v>
      </c>
      <c r="B991" s="29"/>
      <c r="C991" s="28">
        <v>44225.252</v>
      </c>
      <c r="D991" s="28"/>
      <c r="E991" s="1">
        <f t="shared" si="104"/>
        <v>1772.9990637498288</v>
      </c>
      <c r="F991" s="1">
        <f t="shared" si="105"/>
        <v>1773</v>
      </c>
      <c r="G991" s="1">
        <f t="shared" si="106"/>
        <v>-9.095999994315207E-4</v>
      </c>
      <c r="K991" s="1">
        <f>G991</f>
        <v>-9.095999994315207E-4</v>
      </c>
      <c r="S991" s="84">
        <f t="shared" si="107"/>
        <v>29206.752</v>
      </c>
      <c r="AC991" s="1" t="s">
        <v>236</v>
      </c>
      <c r="AD991" s="1">
        <v>6</v>
      </c>
      <c r="AF991" s="1" t="s">
        <v>145</v>
      </c>
      <c r="AH991" s="1" t="s">
        <v>134</v>
      </c>
    </row>
    <row r="992" spans="1:34" x14ac:dyDescent="0.2">
      <c r="A992" s="29" t="s">
        <v>220</v>
      </c>
      <c r="B992" s="29"/>
      <c r="C992" s="28">
        <v>44246.627999999997</v>
      </c>
      <c r="D992" s="28"/>
      <c r="E992" s="1">
        <f t="shared" si="104"/>
        <v>1795.001354557199</v>
      </c>
      <c r="F992" s="1">
        <f t="shared" si="105"/>
        <v>1795</v>
      </c>
      <c r="G992" s="1">
        <f t="shared" si="106"/>
        <v>1.3160000016796403E-3</v>
      </c>
      <c r="J992" s="1">
        <f>G992</f>
        <v>1.3160000016796403E-3</v>
      </c>
      <c r="S992" s="84">
        <f t="shared" si="107"/>
        <v>29228.127999999997</v>
      </c>
    </row>
    <row r="993" spans="1:34" x14ac:dyDescent="0.2">
      <c r="A993" s="29" t="s">
        <v>220</v>
      </c>
      <c r="B993" s="29"/>
      <c r="C993" s="28">
        <v>44248.567000000003</v>
      </c>
      <c r="D993" s="28"/>
      <c r="E993" s="1">
        <f t="shared" si="104"/>
        <v>1796.9971648994344</v>
      </c>
      <c r="F993" s="1">
        <f t="shared" si="105"/>
        <v>1797</v>
      </c>
      <c r="G993" s="1">
        <f t="shared" si="106"/>
        <v>-2.7543999967747368E-3</v>
      </c>
      <c r="J993" s="1">
        <f>G993</f>
        <v>-2.7543999967747368E-3</v>
      </c>
      <c r="S993" s="84">
        <f t="shared" si="107"/>
        <v>29230.067000000003</v>
      </c>
    </row>
    <row r="994" spans="1:34" x14ac:dyDescent="0.2">
      <c r="A994" s="29" t="s">
        <v>252</v>
      </c>
      <c r="B994" s="29"/>
      <c r="C994" s="28">
        <v>44257.307999999997</v>
      </c>
      <c r="D994" s="28"/>
      <c r="E994" s="1">
        <f t="shared" si="104"/>
        <v>1805.9942655706138</v>
      </c>
      <c r="F994" s="1">
        <f t="shared" si="105"/>
        <v>1806</v>
      </c>
      <c r="G994" s="1">
        <f t="shared" si="106"/>
        <v>-5.5712000030325726E-3</v>
      </c>
      <c r="K994" s="1">
        <f>G994</f>
        <v>-5.5712000030325726E-3</v>
      </c>
      <c r="S994" s="84">
        <f t="shared" si="107"/>
        <v>29238.807999999997</v>
      </c>
      <c r="AC994" s="1" t="s">
        <v>236</v>
      </c>
      <c r="AD994" s="1">
        <v>12</v>
      </c>
      <c r="AF994" s="1" t="s">
        <v>190</v>
      </c>
      <c r="AH994" s="1" t="s">
        <v>134</v>
      </c>
    </row>
    <row r="995" spans="1:34" x14ac:dyDescent="0.2">
      <c r="A995" s="29" t="s">
        <v>220</v>
      </c>
      <c r="B995" s="29"/>
      <c r="C995" s="28">
        <v>44279.66</v>
      </c>
      <c r="D995" s="28"/>
      <c r="E995" s="1">
        <f t="shared" si="104"/>
        <v>1829.001151991205</v>
      </c>
      <c r="F995" s="1">
        <f t="shared" si="105"/>
        <v>1829</v>
      </c>
      <c r="G995" s="1">
        <f t="shared" si="106"/>
        <v>1.1192000092705712E-3</v>
      </c>
      <c r="J995" s="1">
        <f>G995</f>
        <v>1.1192000092705712E-3</v>
      </c>
      <c r="S995" s="84">
        <f t="shared" si="107"/>
        <v>29261.160000000003</v>
      </c>
    </row>
    <row r="996" spans="1:34" x14ac:dyDescent="0.2">
      <c r="A996" s="29" t="s">
        <v>252</v>
      </c>
      <c r="B996" s="29"/>
      <c r="C996" s="28">
        <v>44290.343999999997</v>
      </c>
      <c r="D996" s="28"/>
      <c r="E996" s="1">
        <f t="shared" si="104"/>
        <v>1839.9981801997494</v>
      </c>
      <c r="F996" s="1">
        <f t="shared" si="105"/>
        <v>1840</v>
      </c>
      <c r="G996" s="1">
        <f t="shared" si="106"/>
        <v>-1.768000001902692E-3</v>
      </c>
      <c r="K996" s="1">
        <f t="shared" ref="K996:K1002" si="108">G996</f>
        <v>-1.768000001902692E-3</v>
      </c>
      <c r="S996" s="84">
        <f t="shared" si="107"/>
        <v>29271.843999999997</v>
      </c>
      <c r="AC996" s="1" t="s">
        <v>236</v>
      </c>
      <c r="AD996" s="1">
        <v>12</v>
      </c>
      <c r="AF996" s="1" t="s">
        <v>190</v>
      </c>
      <c r="AH996" s="1" t="s">
        <v>134</v>
      </c>
    </row>
    <row r="997" spans="1:34" x14ac:dyDescent="0.2">
      <c r="A997" s="29" t="s">
        <v>252</v>
      </c>
      <c r="B997" s="29"/>
      <c r="C997" s="28">
        <v>44291.317000000003</v>
      </c>
      <c r="D997" s="28"/>
      <c r="E997" s="1">
        <f t="shared" si="104"/>
        <v>1840.9996879166138</v>
      </c>
      <c r="F997" s="1">
        <f t="shared" si="105"/>
        <v>1841</v>
      </c>
      <c r="G997" s="1">
        <f t="shared" si="106"/>
        <v>-3.0319999495986849E-4</v>
      </c>
      <c r="K997" s="1">
        <f t="shared" si="108"/>
        <v>-3.0319999495986849E-4</v>
      </c>
      <c r="S997" s="84">
        <f t="shared" si="107"/>
        <v>29272.817000000003</v>
      </c>
      <c r="AC997" s="1" t="s">
        <v>236</v>
      </c>
      <c r="AD997" s="1">
        <v>12</v>
      </c>
      <c r="AF997" s="1" t="s">
        <v>190</v>
      </c>
      <c r="AH997" s="1" t="s">
        <v>134</v>
      </c>
    </row>
    <row r="998" spans="1:34" x14ac:dyDescent="0.2">
      <c r="A998" s="29" t="s">
        <v>252</v>
      </c>
      <c r="B998" s="29"/>
      <c r="C998" s="28">
        <v>44293.256999999998</v>
      </c>
      <c r="D998" s="28"/>
      <c r="E998" s="1">
        <f t="shared" si="104"/>
        <v>1842.9965275576221</v>
      </c>
      <c r="F998" s="1">
        <f t="shared" si="105"/>
        <v>1843</v>
      </c>
      <c r="G998" s="1">
        <f t="shared" si="106"/>
        <v>-3.3735999968484975E-3</v>
      </c>
      <c r="K998" s="1">
        <f t="shared" si="108"/>
        <v>-3.3735999968484975E-3</v>
      </c>
      <c r="S998" s="84">
        <f t="shared" si="107"/>
        <v>29274.756999999998</v>
      </c>
      <c r="AC998" s="1" t="s">
        <v>236</v>
      </c>
      <c r="AD998" s="1">
        <v>7</v>
      </c>
      <c r="AF998" s="1" t="s">
        <v>145</v>
      </c>
      <c r="AH998" s="1" t="s">
        <v>134</v>
      </c>
    </row>
    <row r="999" spans="1:34" x14ac:dyDescent="0.2">
      <c r="A999" s="29" t="s">
        <v>253</v>
      </c>
      <c r="B999" s="29"/>
      <c r="C999" s="28">
        <v>44452.591999999997</v>
      </c>
      <c r="D999" s="28"/>
      <c r="E999" s="1">
        <f t="shared" si="104"/>
        <v>2006.9998493106571</v>
      </c>
      <c r="F999" s="1">
        <f t="shared" si="105"/>
        <v>2007</v>
      </c>
      <c r="G999" s="1">
        <f t="shared" si="106"/>
        <v>-1.4640000154031441E-4</v>
      </c>
      <c r="K999" s="1">
        <f t="shared" si="108"/>
        <v>-1.4640000154031441E-4</v>
      </c>
      <c r="S999" s="84">
        <f t="shared" si="107"/>
        <v>29434.091999999997</v>
      </c>
      <c r="AD999" s="1">
        <v>9</v>
      </c>
      <c r="AF999" s="1" t="s">
        <v>145</v>
      </c>
      <c r="AH999" s="1" t="s">
        <v>134</v>
      </c>
    </row>
    <row r="1000" spans="1:34" x14ac:dyDescent="0.2">
      <c r="A1000" s="29" t="s">
        <v>253</v>
      </c>
      <c r="B1000" s="29"/>
      <c r="C1000" s="28">
        <v>44453.563999999998</v>
      </c>
      <c r="D1000" s="28"/>
      <c r="E1000" s="1">
        <f t="shared" si="104"/>
        <v>2008.0003277287335</v>
      </c>
      <c r="F1000" s="1">
        <f t="shared" si="105"/>
        <v>2008</v>
      </c>
      <c r="G1000" s="1">
        <f t="shared" si="106"/>
        <v>3.184000015608035E-4</v>
      </c>
      <c r="K1000" s="1">
        <f t="shared" si="108"/>
        <v>3.184000015608035E-4</v>
      </c>
      <c r="S1000" s="84">
        <f t="shared" si="107"/>
        <v>29435.063999999998</v>
      </c>
      <c r="AD1000" s="1">
        <v>8</v>
      </c>
      <c r="AF1000" s="1" t="s">
        <v>145</v>
      </c>
      <c r="AH1000" s="1" t="s">
        <v>134</v>
      </c>
    </row>
    <row r="1001" spans="1:34" x14ac:dyDescent="0.2">
      <c r="A1001" s="29" t="s">
        <v>253</v>
      </c>
      <c r="B1001" s="29"/>
      <c r="C1001" s="28">
        <v>44458.42</v>
      </c>
      <c r="D1001" s="28"/>
      <c r="E1001" s="1">
        <f t="shared" si="104"/>
        <v>2012.9986026239712</v>
      </c>
      <c r="F1001" s="1">
        <f t="shared" si="105"/>
        <v>2013</v>
      </c>
      <c r="G1001" s="1">
        <f t="shared" si="106"/>
        <v>-1.3575999983004294E-3</v>
      </c>
      <c r="K1001" s="1">
        <f t="shared" si="108"/>
        <v>-1.3575999983004294E-3</v>
      </c>
      <c r="S1001" s="84">
        <f t="shared" si="107"/>
        <v>29439.919999999998</v>
      </c>
      <c r="AD1001" s="1">
        <v>6</v>
      </c>
      <c r="AF1001" s="1" t="s">
        <v>145</v>
      </c>
      <c r="AH1001" s="1" t="s">
        <v>134</v>
      </c>
    </row>
    <row r="1002" spans="1:34" x14ac:dyDescent="0.2">
      <c r="A1002" s="29" t="s">
        <v>254</v>
      </c>
      <c r="B1002" s="29"/>
      <c r="C1002" s="28">
        <v>44484.652000000002</v>
      </c>
      <c r="D1002" s="28"/>
      <c r="E1002" s="1">
        <f t="shared" si="104"/>
        <v>2039.9991683265866</v>
      </c>
      <c r="F1002" s="1">
        <f t="shared" si="105"/>
        <v>2040</v>
      </c>
      <c r="G1002" s="1">
        <f t="shared" si="106"/>
        <v>-8.0799999705050141E-4</v>
      </c>
      <c r="K1002" s="1">
        <f t="shared" si="108"/>
        <v>-8.0799999705050141E-4</v>
      </c>
      <c r="S1002" s="84">
        <f t="shared" si="107"/>
        <v>29466.152000000002</v>
      </c>
      <c r="AC1002" s="1" t="s">
        <v>236</v>
      </c>
      <c r="AD1002" s="1">
        <v>6</v>
      </c>
      <c r="AF1002" s="1" t="s">
        <v>145</v>
      </c>
      <c r="AH1002" s="1" t="s">
        <v>134</v>
      </c>
    </row>
    <row r="1003" spans="1:34" x14ac:dyDescent="0.2">
      <c r="A1003" s="26" t="s">
        <v>249</v>
      </c>
      <c r="B1003" s="27" t="s">
        <v>52</v>
      </c>
      <c r="C1003" s="26">
        <v>44487.565000000002</v>
      </c>
      <c r="D1003" s="2"/>
      <c r="E1003" s="29">
        <f t="shared" si="104"/>
        <v>2042.9975156844596</v>
      </c>
      <c r="F1003" s="29">
        <f t="shared" si="105"/>
        <v>2043</v>
      </c>
      <c r="G1003" s="29">
        <f t="shared" si="106"/>
        <v>-2.4135999919963069E-3</v>
      </c>
      <c r="H1003" s="29"/>
      <c r="I1003" s="29"/>
      <c r="J1003" s="29"/>
      <c r="K1003" s="29"/>
      <c r="L1003" s="29"/>
      <c r="N1003" s="29"/>
      <c r="O1003" s="29"/>
      <c r="P1003" s="29">
        <f>G1003</f>
        <v>-2.4135999919963069E-3</v>
      </c>
      <c r="Q1003" s="29">
        <f ca="1">+C$11+C$12*F1003</f>
        <v>4.1566584240524097E-2</v>
      </c>
      <c r="R1003" s="29"/>
      <c r="S1003" s="83">
        <f t="shared" si="107"/>
        <v>29469.065000000002</v>
      </c>
    </row>
    <row r="1004" spans="1:34" x14ac:dyDescent="0.2">
      <c r="A1004" s="26" t="s">
        <v>249</v>
      </c>
      <c r="B1004" s="27" t="s">
        <v>52</v>
      </c>
      <c r="C1004" s="26">
        <v>44487.572</v>
      </c>
      <c r="D1004" s="2"/>
      <c r="E1004" s="29">
        <f t="shared" si="104"/>
        <v>2043.0047207759455</v>
      </c>
      <c r="F1004" s="29">
        <f t="shared" si="105"/>
        <v>2043</v>
      </c>
      <c r="G1004" s="29">
        <f t="shared" si="106"/>
        <v>4.586400005791802E-3</v>
      </c>
      <c r="H1004" s="29"/>
      <c r="I1004" s="29"/>
      <c r="J1004" s="29"/>
      <c r="K1004" s="29"/>
      <c r="L1004" s="29"/>
      <c r="N1004" s="29"/>
      <c r="O1004" s="29"/>
      <c r="P1004" s="29">
        <f>G1004</f>
        <v>4.586400005791802E-3</v>
      </c>
      <c r="Q1004" s="29">
        <f ca="1">+C$11+C$12*F1004</f>
        <v>4.1566584240524097E-2</v>
      </c>
      <c r="R1004" s="29"/>
      <c r="S1004" s="83">
        <f t="shared" si="107"/>
        <v>29469.072</v>
      </c>
    </row>
    <row r="1005" spans="1:34" x14ac:dyDescent="0.2">
      <c r="A1005" s="26" t="s">
        <v>249</v>
      </c>
      <c r="B1005" s="27" t="s">
        <v>52</v>
      </c>
      <c r="C1005" s="26">
        <v>44488.533000000003</v>
      </c>
      <c r="D1005" s="2"/>
      <c r="E1005" s="29">
        <f t="shared" si="104"/>
        <v>2043.993876907399</v>
      </c>
      <c r="F1005" s="29">
        <f t="shared" si="105"/>
        <v>2044</v>
      </c>
      <c r="G1005" s="29">
        <f t="shared" si="106"/>
        <v>-5.9487999969860539E-3</v>
      </c>
      <c r="H1005" s="29"/>
      <c r="I1005" s="29"/>
      <c r="J1005" s="29"/>
      <c r="K1005" s="29"/>
      <c r="L1005" s="29"/>
      <c r="N1005" s="29"/>
      <c r="O1005" s="29"/>
      <c r="P1005" s="29">
        <f>G1005</f>
        <v>-5.9487999969860539E-3</v>
      </c>
      <c r="Q1005" s="29">
        <f ca="1">+C$11+C$12*F1005</f>
        <v>4.1556803927150207E-2</v>
      </c>
      <c r="R1005" s="29"/>
      <c r="S1005" s="83">
        <f t="shared" si="107"/>
        <v>29470.033000000003</v>
      </c>
    </row>
    <row r="1006" spans="1:34" x14ac:dyDescent="0.2">
      <c r="A1006" s="29" t="s">
        <v>255</v>
      </c>
      <c r="B1006" s="29"/>
      <c r="C1006" s="28">
        <v>44488.534</v>
      </c>
      <c r="D1006" s="28"/>
      <c r="E1006" s="1">
        <f t="shared" si="104"/>
        <v>2043.9949062061794</v>
      </c>
      <c r="F1006" s="1">
        <f t="shared" si="105"/>
        <v>2044</v>
      </c>
      <c r="G1006" s="1">
        <f t="shared" si="106"/>
        <v>-4.9488000004203059E-3</v>
      </c>
      <c r="K1006" s="1">
        <f>G1006</f>
        <v>-4.9488000004203059E-3</v>
      </c>
      <c r="S1006" s="84">
        <f t="shared" si="107"/>
        <v>29470.034</v>
      </c>
      <c r="AC1006" s="1" t="s">
        <v>236</v>
      </c>
      <c r="AD1006" s="1">
        <v>9</v>
      </c>
      <c r="AF1006" s="1" t="s">
        <v>246</v>
      </c>
      <c r="AH1006" s="1" t="s">
        <v>134</v>
      </c>
    </row>
    <row r="1007" spans="1:34" x14ac:dyDescent="0.2">
      <c r="A1007" s="26" t="s">
        <v>249</v>
      </c>
      <c r="B1007" s="27" t="s">
        <v>52</v>
      </c>
      <c r="C1007" s="26">
        <v>44488.535000000003</v>
      </c>
      <c r="D1007" s="2"/>
      <c r="E1007" s="29">
        <f t="shared" si="104"/>
        <v>2043.9959355049675</v>
      </c>
      <c r="F1007" s="29">
        <f t="shared" si="105"/>
        <v>2044</v>
      </c>
      <c r="G1007" s="29">
        <f t="shared" si="106"/>
        <v>-3.9487999965786003E-3</v>
      </c>
      <c r="H1007" s="29"/>
      <c r="I1007" s="29"/>
      <c r="J1007" s="29"/>
      <c r="K1007" s="29"/>
      <c r="L1007" s="29"/>
      <c r="N1007" s="29"/>
      <c r="O1007" s="29"/>
      <c r="P1007" s="29">
        <f>G1007</f>
        <v>-3.9487999965786003E-3</v>
      </c>
      <c r="Q1007" s="29">
        <f ca="1">+C$11+C$12*F1007</f>
        <v>4.1556803927150207E-2</v>
      </c>
      <c r="R1007" s="29"/>
      <c r="S1007" s="83">
        <f t="shared" si="107"/>
        <v>29470.035000000003</v>
      </c>
    </row>
    <row r="1008" spans="1:34" x14ac:dyDescent="0.2">
      <c r="A1008" s="29" t="s">
        <v>255</v>
      </c>
      <c r="B1008" s="29"/>
      <c r="C1008" s="28">
        <v>44489.508000000002</v>
      </c>
      <c r="D1008" s="28"/>
      <c r="E1008" s="1">
        <f t="shared" si="104"/>
        <v>2044.9974432218244</v>
      </c>
      <c r="F1008" s="1">
        <f t="shared" si="105"/>
        <v>2045</v>
      </c>
      <c r="G1008" s="1">
        <f t="shared" si="106"/>
        <v>-2.4839999969117343E-3</v>
      </c>
      <c r="K1008" s="1">
        <f>G1008</f>
        <v>-2.4839999969117343E-3</v>
      </c>
      <c r="S1008" s="84">
        <f t="shared" si="107"/>
        <v>29471.008000000002</v>
      </c>
      <c r="AC1008" s="1" t="s">
        <v>236</v>
      </c>
      <c r="AD1008" s="1">
        <v>10</v>
      </c>
      <c r="AF1008" s="1" t="s">
        <v>246</v>
      </c>
      <c r="AH1008" s="1" t="s">
        <v>134</v>
      </c>
    </row>
    <row r="1009" spans="1:34" x14ac:dyDescent="0.2">
      <c r="A1009" s="29" t="s">
        <v>254</v>
      </c>
      <c r="B1009" s="29"/>
      <c r="C1009" s="28">
        <v>44489.51</v>
      </c>
      <c r="D1009" s="28"/>
      <c r="E1009" s="1">
        <f t="shared" si="104"/>
        <v>2044.9995018193929</v>
      </c>
      <c r="F1009" s="1">
        <f t="shared" si="105"/>
        <v>2045</v>
      </c>
      <c r="G1009" s="1">
        <f t="shared" si="106"/>
        <v>-4.8399999650428072E-4</v>
      </c>
      <c r="K1009" s="1">
        <f>G1009</f>
        <v>-4.8399999650428072E-4</v>
      </c>
      <c r="S1009" s="84">
        <f t="shared" si="107"/>
        <v>29471.010000000002</v>
      </c>
      <c r="AC1009" s="1" t="s">
        <v>236</v>
      </c>
      <c r="AD1009" s="1">
        <v>13</v>
      </c>
      <c r="AF1009" s="1" t="s">
        <v>133</v>
      </c>
      <c r="AH1009" s="1" t="s">
        <v>134</v>
      </c>
    </row>
    <row r="1010" spans="1:34" x14ac:dyDescent="0.2">
      <c r="A1010" s="26" t="s">
        <v>249</v>
      </c>
      <c r="B1010" s="27" t="s">
        <v>52</v>
      </c>
      <c r="C1010" s="26">
        <v>44489.510999999999</v>
      </c>
      <c r="D1010" s="2"/>
      <c r="E1010" s="29">
        <f t="shared" si="104"/>
        <v>2045.0005311181733</v>
      </c>
      <c r="F1010" s="29">
        <f t="shared" si="105"/>
        <v>2045</v>
      </c>
      <c r="G1010" s="29">
        <f t="shared" si="106"/>
        <v>5.1600000006146729E-4</v>
      </c>
      <c r="H1010" s="29"/>
      <c r="I1010" s="29"/>
      <c r="J1010" s="29"/>
      <c r="K1010" s="29"/>
      <c r="L1010" s="29"/>
      <c r="N1010" s="29"/>
      <c r="O1010" s="29"/>
      <c r="P1010" s="29">
        <f>G1010</f>
        <v>5.1600000006146729E-4</v>
      </c>
      <c r="Q1010" s="29">
        <f ca="1">+C$11+C$12*F1010</f>
        <v>4.154702361377631E-2</v>
      </c>
      <c r="R1010" s="29"/>
      <c r="S1010" s="83">
        <f t="shared" si="107"/>
        <v>29471.010999999999</v>
      </c>
    </row>
    <row r="1011" spans="1:34" x14ac:dyDescent="0.2">
      <c r="A1011" s="26" t="s">
        <v>249</v>
      </c>
      <c r="B1011" s="27" t="s">
        <v>52</v>
      </c>
      <c r="C1011" s="26">
        <v>44489.510999999999</v>
      </c>
      <c r="D1011" s="2"/>
      <c r="E1011" s="29">
        <f t="shared" si="104"/>
        <v>2045.0005311181733</v>
      </c>
      <c r="F1011" s="29">
        <f t="shared" si="105"/>
        <v>2045</v>
      </c>
      <c r="G1011" s="29">
        <f t="shared" si="106"/>
        <v>5.1600000006146729E-4</v>
      </c>
      <c r="H1011" s="29"/>
      <c r="I1011" s="29"/>
      <c r="J1011" s="29"/>
      <c r="K1011" s="29"/>
      <c r="L1011" s="29"/>
      <c r="N1011" s="29"/>
      <c r="O1011" s="29"/>
      <c r="P1011" s="29">
        <f>G1011</f>
        <v>5.1600000006146729E-4</v>
      </c>
      <c r="Q1011" s="29">
        <f ca="1">+C$11+C$12*F1011</f>
        <v>4.154702361377631E-2</v>
      </c>
      <c r="R1011" s="29"/>
      <c r="S1011" s="83">
        <f t="shared" si="107"/>
        <v>29471.010999999999</v>
      </c>
    </row>
    <row r="1012" spans="1:34" x14ac:dyDescent="0.2">
      <c r="A1012" s="29" t="s">
        <v>255</v>
      </c>
      <c r="B1012" s="29"/>
      <c r="C1012" s="28">
        <v>44490.48</v>
      </c>
      <c r="D1012" s="28"/>
      <c r="E1012" s="1">
        <f t="shared" si="104"/>
        <v>2045.9979216399008</v>
      </c>
      <c r="F1012" s="1">
        <f t="shared" si="105"/>
        <v>2046</v>
      </c>
      <c r="G1012" s="1">
        <f t="shared" si="106"/>
        <v>-2.0191999938106164E-3</v>
      </c>
      <c r="K1012" s="1">
        <f>G1012</f>
        <v>-2.0191999938106164E-3</v>
      </c>
      <c r="S1012" s="84">
        <f t="shared" si="107"/>
        <v>29471.980000000003</v>
      </c>
      <c r="AC1012" s="1" t="s">
        <v>236</v>
      </c>
      <c r="AD1012" s="1">
        <v>5</v>
      </c>
      <c r="AF1012" s="1" t="s">
        <v>246</v>
      </c>
      <c r="AH1012" s="1" t="s">
        <v>134</v>
      </c>
    </row>
    <row r="1013" spans="1:34" x14ac:dyDescent="0.2">
      <c r="A1013" s="29" t="s">
        <v>254</v>
      </c>
      <c r="B1013" s="29"/>
      <c r="C1013" s="28">
        <v>44490.481</v>
      </c>
      <c r="D1013" s="28"/>
      <c r="E1013" s="1">
        <f t="shared" si="104"/>
        <v>2045.9989509386812</v>
      </c>
      <c r="F1013" s="1">
        <f t="shared" si="105"/>
        <v>2046</v>
      </c>
      <c r="G1013" s="1">
        <f t="shared" si="106"/>
        <v>-1.0191999972448684E-3</v>
      </c>
      <c r="K1013" s="1">
        <f>G1013</f>
        <v>-1.0191999972448684E-3</v>
      </c>
      <c r="S1013" s="84">
        <f t="shared" si="107"/>
        <v>29471.981</v>
      </c>
      <c r="AC1013" s="1" t="s">
        <v>236</v>
      </c>
      <c r="AD1013" s="1">
        <v>12</v>
      </c>
      <c r="AF1013" s="1" t="s">
        <v>133</v>
      </c>
      <c r="AH1013" s="1" t="s">
        <v>134</v>
      </c>
    </row>
    <row r="1014" spans="1:34" x14ac:dyDescent="0.2">
      <c r="A1014" s="26" t="s">
        <v>256</v>
      </c>
      <c r="B1014" s="27" t="s">
        <v>52</v>
      </c>
      <c r="C1014" s="26">
        <v>44490.485000000001</v>
      </c>
      <c r="D1014" s="2"/>
      <c r="E1014" s="29">
        <f t="shared" si="104"/>
        <v>2046.0030681338183</v>
      </c>
      <c r="F1014" s="29">
        <f t="shared" si="105"/>
        <v>2046</v>
      </c>
      <c r="G1014" s="29">
        <f t="shared" si="106"/>
        <v>2.9808000035700388E-3</v>
      </c>
      <c r="H1014" s="29"/>
      <c r="I1014" s="29"/>
      <c r="J1014" s="29"/>
      <c r="K1014" s="29"/>
      <c r="L1014" s="29"/>
      <c r="N1014" s="29"/>
      <c r="O1014" s="29"/>
      <c r="P1014" s="29">
        <f>G1014</f>
        <v>2.9808000035700388E-3</v>
      </c>
      <c r="Q1014" s="29">
        <f ca="1">+C$11+C$12*F1014</f>
        <v>4.1537243300402413E-2</v>
      </c>
      <c r="R1014" s="29"/>
      <c r="S1014" s="83">
        <f t="shared" si="107"/>
        <v>29471.985000000001</v>
      </c>
    </row>
    <row r="1015" spans="1:34" x14ac:dyDescent="0.2">
      <c r="A1015" s="26" t="s">
        <v>249</v>
      </c>
      <c r="B1015" s="27" t="s">
        <v>52</v>
      </c>
      <c r="C1015" s="26">
        <v>44491.451000000001</v>
      </c>
      <c r="D1015" s="2"/>
      <c r="E1015" s="29">
        <f t="shared" si="104"/>
        <v>2046.9973707591894</v>
      </c>
      <c r="F1015" s="29">
        <f t="shared" si="105"/>
        <v>2047</v>
      </c>
      <c r="G1015" s="29">
        <f t="shared" si="106"/>
        <v>-2.5543999945512041E-3</v>
      </c>
      <c r="H1015" s="29"/>
      <c r="I1015" s="29"/>
      <c r="J1015" s="29"/>
      <c r="K1015" s="29"/>
      <c r="L1015" s="29"/>
      <c r="N1015" s="29"/>
      <c r="O1015" s="29"/>
      <c r="P1015" s="29">
        <f>G1015</f>
        <v>-2.5543999945512041E-3</v>
      </c>
      <c r="Q1015" s="29">
        <f ca="1">+C$11+C$12*F1015</f>
        <v>4.1527462987028516E-2</v>
      </c>
      <c r="R1015" s="29"/>
      <c r="S1015" s="83">
        <f t="shared" si="107"/>
        <v>29472.951000000001</v>
      </c>
    </row>
    <row r="1016" spans="1:34" x14ac:dyDescent="0.2">
      <c r="A1016" s="26" t="s">
        <v>249</v>
      </c>
      <c r="B1016" s="27" t="s">
        <v>52</v>
      </c>
      <c r="C1016" s="26">
        <v>44491.451000000001</v>
      </c>
      <c r="D1016" s="2"/>
      <c r="E1016" s="29">
        <f t="shared" si="104"/>
        <v>2046.9973707591894</v>
      </c>
      <c r="F1016" s="29">
        <f t="shared" si="105"/>
        <v>2047</v>
      </c>
      <c r="G1016" s="29">
        <f t="shared" si="106"/>
        <v>-2.5543999945512041E-3</v>
      </c>
      <c r="H1016" s="29"/>
      <c r="I1016" s="29"/>
      <c r="J1016" s="29"/>
      <c r="K1016" s="29"/>
      <c r="L1016" s="29"/>
      <c r="N1016" s="29"/>
      <c r="O1016" s="29"/>
      <c r="P1016" s="29">
        <f>G1016</f>
        <v>-2.5543999945512041E-3</v>
      </c>
      <c r="Q1016" s="29">
        <f ca="1">+C$11+C$12*F1016</f>
        <v>4.1527462987028516E-2</v>
      </c>
      <c r="R1016" s="29"/>
      <c r="S1016" s="83">
        <f t="shared" si="107"/>
        <v>29472.951000000001</v>
      </c>
    </row>
    <row r="1017" spans="1:34" x14ac:dyDescent="0.2">
      <c r="A1017" s="29" t="s">
        <v>255</v>
      </c>
      <c r="B1017" s="29"/>
      <c r="C1017" s="28">
        <v>44491.451999999997</v>
      </c>
      <c r="D1017" s="28"/>
      <c r="E1017" s="1">
        <f t="shared" si="104"/>
        <v>2046.9984000579698</v>
      </c>
      <c r="F1017" s="1">
        <f t="shared" si="105"/>
        <v>2047</v>
      </c>
      <c r="G1017" s="1">
        <f t="shared" si="106"/>
        <v>-1.5543999979854561E-3</v>
      </c>
      <c r="K1017" s="1">
        <f>G1017</f>
        <v>-1.5543999979854561E-3</v>
      </c>
      <c r="S1017" s="84">
        <f t="shared" si="107"/>
        <v>29472.951999999997</v>
      </c>
      <c r="AC1017" s="1" t="s">
        <v>236</v>
      </c>
      <c r="AD1017" s="1">
        <v>5</v>
      </c>
      <c r="AF1017" s="1" t="s">
        <v>246</v>
      </c>
      <c r="AH1017" s="1" t="s">
        <v>134</v>
      </c>
    </row>
    <row r="1018" spans="1:34" x14ac:dyDescent="0.2">
      <c r="A1018" s="29" t="s">
        <v>255</v>
      </c>
      <c r="B1018" s="29"/>
      <c r="C1018" s="28">
        <v>44492.423999999999</v>
      </c>
      <c r="D1018" s="28"/>
      <c r="E1018" s="1">
        <f t="shared" si="104"/>
        <v>2047.9988784760462</v>
      </c>
      <c r="F1018" s="1">
        <f t="shared" si="105"/>
        <v>2048</v>
      </c>
      <c r="G1018" s="1">
        <f t="shared" si="106"/>
        <v>-1.0896000021602958E-3</v>
      </c>
      <c r="K1018" s="1">
        <f>G1018</f>
        <v>-1.0896000021602958E-3</v>
      </c>
      <c r="S1018" s="84">
        <f t="shared" si="107"/>
        <v>29473.923999999999</v>
      </c>
      <c r="AC1018" s="1" t="s">
        <v>236</v>
      </c>
      <c r="AD1018" s="1">
        <v>6</v>
      </c>
      <c r="AF1018" s="1" t="s">
        <v>246</v>
      </c>
      <c r="AH1018" s="1" t="s">
        <v>134</v>
      </c>
    </row>
    <row r="1019" spans="1:34" x14ac:dyDescent="0.2">
      <c r="A1019" s="29" t="s">
        <v>255</v>
      </c>
      <c r="B1019" s="29"/>
      <c r="C1019" s="28">
        <v>44493.396999999997</v>
      </c>
      <c r="D1019" s="28"/>
      <c r="E1019" s="1">
        <f t="shared" si="104"/>
        <v>2049.0003861929031</v>
      </c>
      <c r="F1019" s="1">
        <f t="shared" si="105"/>
        <v>2049</v>
      </c>
      <c r="G1019" s="1">
        <f t="shared" si="106"/>
        <v>3.7519999750657007E-4</v>
      </c>
      <c r="K1019" s="1">
        <f>G1019</f>
        <v>3.7519999750657007E-4</v>
      </c>
      <c r="S1019" s="84">
        <f t="shared" si="107"/>
        <v>29474.896999999997</v>
      </c>
      <c r="AC1019" s="1" t="s">
        <v>236</v>
      </c>
      <c r="AD1019" s="1">
        <v>6</v>
      </c>
      <c r="AF1019" s="1" t="s">
        <v>246</v>
      </c>
      <c r="AH1019" s="1" t="s">
        <v>134</v>
      </c>
    </row>
    <row r="1020" spans="1:34" x14ac:dyDescent="0.2">
      <c r="A1020" s="29" t="s">
        <v>255</v>
      </c>
      <c r="B1020" s="29"/>
      <c r="C1020" s="28">
        <v>44494.362000000001</v>
      </c>
      <c r="D1020" s="28"/>
      <c r="E1020" s="1">
        <f t="shared" si="104"/>
        <v>2049.9936595194936</v>
      </c>
      <c r="F1020" s="1">
        <f t="shared" si="105"/>
        <v>2050</v>
      </c>
      <c r="G1020" s="1">
        <f t="shared" si="106"/>
        <v>-6.1599999971804209E-3</v>
      </c>
      <c r="K1020" s="1">
        <f>G1020</f>
        <v>-6.1599999971804209E-3</v>
      </c>
      <c r="S1020" s="84">
        <f t="shared" si="107"/>
        <v>29475.862000000001</v>
      </c>
      <c r="AC1020" s="1" t="s">
        <v>236</v>
      </c>
      <c r="AD1020" s="1">
        <v>9</v>
      </c>
      <c r="AF1020" s="1" t="s">
        <v>246</v>
      </c>
      <c r="AH1020" s="1" t="s">
        <v>134</v>
      </c>
    </row>
    <row r="1021" spans="1:34" x14ac:dyDescent="0.2">
      <c r="A1021" s="29" t="s">
        <v>257</v>
      </c>
      <c r="B1021" s="29"/>
      <c r="C1021" s="28">
        <v>44494.364999999998</v>
      </c>
      <c r="D1021" s="28"/>
      <c r="E1021" s="1">
        <f t="shared" si="104"/>
        <v>2049.9967474158425</v>
      </c>
      <c r="F1021" s="1">
        <f t="shared" si="105"/>
        <v>2050</v>
      </c>
      <c r="G1021" s="1">
        <f t="shared" si="106"/>
        <v>-3.1600000002072193E-3</v>
      </c>
      <c r="L1021" s="1">
        <f>G1021</f>
        <v>-3.1600000002072193E-3</v>
      </c>
      <c r="S1021" s="84">
        <f t="shared" si="107"/>
        <v>29475.864999999998</v>
      </c>
      <c r="AD1021" s="1">
        <v>5</v>
      </c>
      <c r="AF1021" s="1" t="s">
        <v>259</v>
      </c>
      <c r="AH1021" s="1" t="s">
        <v>134</v>
      </c>
    </row>
    <row r="1022" spans="1:34" x14ac:dyDescent="0.2">
      <c r="A1022" s="29" t="s">
        <v>258</v>
      </c>
      <c r="B1022" s="29"/>
      <c r="C1022" s="28">
        <v>44494.372000000003</v>
      </c>
      <c r="D1022" s="28"/>
      <c r="E1022" s="1">
        <f t="shared" si="104"/>
        <v>2050.0039525073362</v>
      </c>
      <c r="F1022" s="1">
        <f t="shared" si="105"/>
        <v>2050</v>
      </c>
      <c r="G1022" s="1">
        <f t="shared" si="106"/>
        <v>3.8400000048568472E-3</v>
      </c>
      <c r="K1022" s="1">
        <f>G1022</f>
        <v>3.8400000048568472E-3</v>
      </c>
      <c r="S1022" s="84">
        <f t="shared" si="107"/>
        <v>29475.872000000003</v>
      </c>
      <c r="AC1022" s="1" t="s">
        <v>236</v>
      </c>
      <c r="AD1022" s="1">
        <v>7</v>
      </c>
      <c r="AF1022" s="1" t="s">
        <v>251</v>
      </c>
      <c r="AH1022" s="1" t="s">
        <v>134</v>
      </c>
    </row>
    <row r="1023" spans="1:34" x14ac:dyDescent="0.2">
      <c r="A1023" s="29" t="s">
        <v>255</v>
      </c>
      <c r="B1023" s="29"/>
      <c r="C1023" s="28">
        <v>44495.336000000003</v>
      </c>
      <c r="D1023" s="28"/>
      <c r="E1023" s="1">
        <f t="shared" si="104"/>
        <v>2050.9961965351386</v>
      </c>
      <c r="F1023" s="1">
        <f t="shared" si="105"/>
        <v>2051</v>
      </c>
      <c r="G1023" s="1">
        <f t="shared" si="106"/>
        <v>-3.6951999936718494E-3</v>
      </c>
      <c r="K1023" s="1">
        <f>G1023</f>
        <v>-3.6951999936718494E-3</v>
      </c>
      <c r="S1023" s="84">
        <f t="shared" si="107"/>
        <v>29476.836000000003</v>
      </c>
      <c r="AC1023" s="1" t="s">
        <v>236</v>
      </c>
      <c r="AD1023" s="1">
        <v>4</v>
      </c>
      <c r="AF1023" s="1" t="s">
        <v>246</v>
      </c>
      <c r="AH1023" s="1" t="s">
        <v>134</v>
      </c>
    </row>
    <row r="1024" spans="1:34" x14ac:dyDescent="0.2">
      <c r="A1024" s="29" t="s">
        <v>255</v>
      </c>
      <c r="B1024" s="29"/>
      <c r="C1024" s="28">
        <v>44496.313000000002</v>
      </c>
      <c r="D1024" s="28"/>
      <c r="E1024" s="1">
        <f t="shared" si="104"/>
        <v>2052.0018214471324</v>
      </c>
      <c r="F1024" s="1">
        <f t="shared" si="105"/>
        <v>2052</v>
      </c>
      <c r="G1024" s="1">
        <f t="shared" si="106"/>
        <v>1.7696000068099238E-3</v>
      </c>
      <c r="K1024" s="1">
        <f>G1024</f>
        <v>1.7696000068099238E-3</v>
      </c>
      <c r="S1024" s="84">
        <f t="shared" si="107"/>
        <v>29477.813000000002</v>
      </c>
      <c r="AC1024" s="1" t="s">
        <v>236</v>
      </c>
      <c r="AD1024" s="1">
        <v>7</v>
      </c>
      <c r="AF1024" s="1" t="s">
        <v>246</v>
      </c>
      <c r="AH1024" s="1" t="s">
        <v>134</v>
      </c>
    </row>
    <row r="1025" spans="1:34" x14ac:dyDescent="0.2">
      <c r="A1025" s="29" t="s">
        <v>220</v>
      </c>
      <c r="B1025" s="29"/>
      <c r="C1025" s="28">
        <v>44518.656000000003</v>
      </c>
      <c r="D1025" s="28"/>
      <c r="E1025" s="1">
        <f t="shared" si="104"/>
        <v>2074.9994441786616</v>
      </c>
      <c r="F1025" s="1">
        <f t="shared" si="105"/>
        <v>2075</v>
      </c>
      <c r="G1025" s="1">
        <f t="shared" si="106"/>
        <v>-5.399999936344102E-4</v>
      </c>
      <c r="J1025" s="1">
        <f>G1025</f>
        <v>-5.399999936344102E-4</v>
      </c>
      <c r="S1025" s="84">
        <f t="shared" si="107"/>
        <v>29500.156000000003</v>
      </c>
    </row>
    <row r="1026" spans="1:34" x14ac:dyDescent="0.2">
      <c r="A1026" s="29" t="s">
        <v>220</v>
      </c>
      <c r="B1026" s="29"/>
      <c r="C1026" s="28">
        <v>44520.601999999999</v>
      </c>
      <c r="D1026" s="28"/>
      <c r="E1026" s="1">
        <f t="shared" si="104"/>
        <v>2077.0024596123753</v>
      </c>
      <c r="F1026" s="1">
        <f t="shared" si="105"/>
        <v>2077</v>
      </c>
      <c r="G1026" s="1">
        <f t="shared" si="106"/>
        <v>2.389599998423364E-3</v>
      </c>
      <c r="J1026" s="1">
        <f>G1026</f>
        <v>2.389599998423364E-3</v>
      </c>
      <c r="S1026" s="84">
        <f t="shared" si="107"/>
        <v>29502.101999999999</v>
      </c>
    </row>
    <row r="1027" spans="1:34" x14ac:dyDescent="0.2">
      <c r="A1027" s="26" t="s">
        <v>256</v>
      </c>
      <c r="B1027" s="27" t="s">
        <v>52</v>
      </c>
      <c r="C1027" s="26">
        <v>44523.512000000002</v>
      </c>
      <c r="D1027" s="2"/>
      <c r="E1027" s="29">
        <f t="shared" si="104"/>
        <v>2079.9977190738991</v>
      </c>
      <c r="F1027" s="29">
        <f t="shared" si="105"/>
        <v>2080</v>
      </c>
      <c r="G1027" s="29">
        <f t="shared" si="106"/>
        <v>-2.2159999934956431E-3</v>
      </c>
      <c r="H1027" s="29"/>
      <c r="I1027" s="29"/>
      <c r="J1027" s="29"/>
      <c r="K1027" s="29"/>
      <c r="L1027" s="29"/>
      <c r="N1027" s="29"/>
      <c r="O1027" s="29"/>
      <c r="P1027" s="29">
        <f>G1027</f>
        <v>-2.2159999934956431E-3</v>
      </c>
      <c r="Q1027" s="29">
        <f ca="1">+C$11+C$12*F1027</f>
        <v>4.1204712645689916E-2</v>
      </c>
      <c r="R1027" s="29"/>
      <c r="S1027" s="83">
        <f t="shared" si="107"/>
        <v>29505.012000000002</v>
      </c>
    </row>
    <row r="1028" spans="1:34" x14ac:dyDescent="0.2">
      <c r="A1028" s="29" t="s">
        <v>255</v>
      </c>
      <c r="B1028" s="29"/>
      <c r="C1028" s="28">
        <v>44524.489000000001</v>
      </c>
      <c r="D1028" s="28"/>
      <c r="E1028" s="1">
        <f t="shared" si="104"/>
        <v>2081.003343985893</v>
      </c>
      <c r="F1028" s="1">
        <f t="shared" si="105"/>
        <v>2081</v>
      </c>
      <c r="G1028" s="1">
        <f t="shared" si="106"/>
        <v>3.24880000698613E-3</v>
      </c>
      <c r="K1028" s="1">
        <f>G1028</f>
        <v>3.24880000698613E-3</v>
      </c>
      <c r="S1028" s="84">
        <f t="shared" si="107"/>
        <v>29505.989000000001</v>
      </c>
      <c r="AC1028" s="1" t="s">
        <v>236</v>
      </c>
      <c r="AD1028" s="1">
        <v>10</v>
      </c>
      <c r="AF1028" s="1" t="s">
        <v>246</v>
      </c>
      <c r="AH1028" s="1" t="s">
        <v>134</v>
      </c>
    </row>
    <row r="1029" spans="1:34" x14ac:dyDescent="0.2">
      <c r="A1029" s="26" t="s">
        <v>256</v>
      </c>
      <c r="B1029" s="27" t="s">
        <v>52</v>
      </c>
      <c r="C1029" s="26">
        <v>44525.457000000002</v>
      </c>
      <c r="D1029" s="2"/>
      <c r="E1029" s="29">
        <f t="shared" si="104"/>
        <v>2081.9997052088329</v>
      </c>
      <c r="F1029" s="29">
        <f t="shared" si="105"/>
        <v>2082</v>
      </c>
      <c r="G1029" s="29">
        <f t="shared" si="106"/>
        <v>-2.8639999800361693E-4</v>
      </c>
      <c r="H1029" s="29"/>
      <c r="I1029" s="29"/>
      <c r="J1029" s="29"/>
      <c r="K1029" s="29"/>
      <c r="L1029" s="29"/>
      <c r="N1029" s="29"/>
      <c r="O1029" s="29"/>
      <c r="P1029" s="29">
        <f>G1029</f>
        <v>-2.8639999800361693E-4</v>
      </c>
      <c r="Q1029" s="29">
        <f ca="1">+C$11+C$12*F1029</f>
        <v>4.1185152018942128E-2</v>
      </c>
      <c r="R1029" s="29"/>
      <c r="S1029" s="83">
        <f t="shared" si="107"/>
        <v>29506.957000000002</v>
      </c>
    </row>
    <row r="1030" spans="1:34" x14ac:dyDescent="0.2">
      <c r="A1030" s="29" t="s">
        <v>255</v>
      </c>
      <c r="B1030" s="29"/>
      <c r="C1030" s="28">
        <v>44525.459000000003</v>
      </c>
      <c r="D1030" s="28"/>
      <c r="E1030" s="1">
        <f t="shared" si="104"/>
        <v>2082.0017638064014</v>
      </c>
      <c r="F1030" s="1">
        <f t="shared" si="105"/>
        <v>2082</v>
      </c>
      <c r="G1030" s="1">
        <f t="shared" si="106"/>
        <v>1.7136000024038367E-3</v>
      </c>
      <c r="K1030" s="1">
        <f>G1030</f>
        <v>1.7136000024038367E-3</v>
      </c>
      <c r="S1030" s="84">
        <f t="shared" si="107"/>
        <v>29506.959000000003</v>
      </c>
      <c r="AC1030" s="1" t="s">
        <v>236</v>
      </c>
      <c r="AD1030" s="1">
        <v>7</v>
      </c>
      <c r="AF1030" s="1" t="s">
        <v>133</v>
      </c>
      <c r="AH1030" s="1" t="s">
        <v>134</v>
      </c>
    </row>
    <row r="1031" spans="1:34" x14ac:dyDescent="0.2">
      <c r="A1031" s="29" t="s">
        <v>255</v>
      </c>
      <c r="B1031" s="29"/>
      <c r="C1031" s="28">
        <v>44527.4</v>
      </c>
      <c r="D1031" s="28"/>
      <c r="E1031" s="1">
        <f t="shared" si="104"/>
        <v>2083.9996327461977</v>
      </c>
      <c r="F1031" s="1">
        <f t="shared" si="105"/>
        <v>2084</v>
      </c>
      <c r="G1031" s="1">
        <f t="shared" si="106"/>
        <v>-3.5679999564308673E-4</v>
      </c>
      <c r="K1031" s="1">
        <f>G1031</f>
        <v>-3.5679999564308673E-4</v>
      </c>
      <c r="S1031" s="84">
        <f t="shared" si="107"/>
        <v>29508.9</v>
      </c>
      <c r="AC1031" s="1" t="s">
        <v>236</v>
      </c>
      <c r="AD1031" s="1">
        <v>5</v>
      </c>
      <c r="AF1031" s="1" t="s">
        <v>246</v>
      </c>
      <c r="AH1031" s="1" t="s">
        <v>134</v>
      </c>
    </row>
    <row r="1032" spans="1:34" x14ac:dyDescent="0.2">
      <c r="A1032" s="26" t="s">
        <v>256</v>
      </c>
      <c r="B1032" s="27" t="s">
        <v>52</v>
      </c>
      <c r="C1032" s="26">
        <v>44528.37</v>
      </c>
      <c r="D1032" s="2"/>
      <c r="E1032" s="29">
        <f t="shared" si="104"/>
        <v>2084.9980525667056</v>
      </c>
      <c r="F1032" s="29">
        <f t="shared" si="105"/>
        <v>2085</v>
      </c>
      <c r="G1032" s="29">
        <f t="shared" si="106"/>
        <v>-1.8919999929494224E-3</v>
      </c>
      <c r="H1032" s="29"/>
      <c r="I1032" s="29"/>
      <c r="J1032" s="29"/>
      <c r="K1032" s="29"/>
      <c r="L1032" s="29"/>
      <c r="N1032" s="29"/>
      <c r="O1032" s="29"/>
      <c r="P1032" s="29">
        <f>G1032</f>
        <v>-1.8919999929494224E-3</v>
      </c>
      <c r="Q1032" s="29">
        <f ca="1">+C$11+C$12*F1032</f>
        <v>4.1155811078820437E-2</v>
      </c>
      <c r="R1032" s="29"/>
      <c r="S1032" s="83">
        <f t="shared" si="107"/>
        <v>29509.870000000003</v>
      </c>
    </row>
    <row r="1033" spans="1:34" x14ac:dyDescent="0.2">
      <c r="A1033" s="33" t="s">
        <v>238</v>
      </c>
      <c r="B1033" s="32"/>
      <c r="C1033" s="28">
        <v>44546.830900000001</v>
      </c>
      <c r="D1033" s="28">
        <v>1E-4</v>
      </c>
      <c r="E1033" s="1">
        <f t="shared" si="104"/>
        <v>2103.9998344887586</v>
      </c>
      <c r="F1033" s="1">
        <f t="shared" si="105"/>
        <v>2104</v>
      </c>
      <c r="G1033" s="1">
        <f t="shared" si="106"/>
        <v>-1.6079999477369711E-4</v>
      </c>
      <c r="M1033" s="1">
        <f>G1033</f>
        <v>-1.6079999477369711E-4</v>
      </c>
      <c r="Q1033" s="1">
        <f ca="1">+C$11+C$12*F1033</f>
        <v>4.096998512471639E-2</v>
      </c>
      <c r="S1033" s="84">
        <f t="shared" si="107"/>
        <v>29528.330900000001</v>
      </c>
    </row>
    <row r="1034" spans="1:34" x14ac:dyDescent="0.2">
      <c r="A1034" s="26" t="s">
        <v>256</v>
      </c>
      <c r="B1034" s="27" t="s">
        <v>52</v>
      </c>
      <c r="C1034" s="26">
        <v>44553.631000000001</v>
      </c>
      <c r="D1034" s="2"/>
      <c r="E1034" s="29">
        <f t="shared" si="104"/>
        <v>2110.999169150025</v>
      </c>
      <c r="F1034" s="29">
        <f t="shared" si="105"/>
        <v>2111</v>
      </c>
      <c r="G1034" s="29">
        <f t="shared" si="106"/>
        <v>-8.0719999823486432E-4</v>
      </c>
      <c r="H1034" s="29"/>
      <c r="I1034" s="29"/>
      <c r="J1034" s="29"/>
      <c r="K1034" s="29"/>
      <c r="L1034" s="29"/>
      <c r="N1034" s="29"/>
      <c r="O1034" s="29"/>
      <c r="P1034" s="29">
        <f>G1034</f>
        <v>-8.0719999823486432E-4</v>
      </c>
      <c r="Q1034" s="29">
        <f ca="1">+C$11+C$12*F1034</f>
        <v>4.090152293109911E-2</v>
      </c>
      <c r="R1034" s="29"/>
      <c r="S1034" s="83">
        <f t="shared" si="107"/>
        <v>29535.131000000001</v>
      </c>
    </row>
    <row r="1035" spans="1:34" x14ac:dyDescent="0.2">
      <c r="A1035" s="29" t="s">
        <v>220</v>
      </c>
      <c r="B1035" s="29"/>
      <c r="C1035" s="28">
        <v>44554.6</v>
      </c>
      <c r="D1035" s="28"/>
      <c r="E1035" s="1">
        <f t="shared" si="104"/>
        <v>2111.9965596717452</v>
      </c>
      <c r="F1035" s="1">
        <f t="shared" si="105"/>
        <v>2112</v>
      </c>
      <c r="G1035" s="1">
        <f t="shared" si="106"/>
        <v>-3.3423999993829057E-3</v>
      </c>
      <c r="J1035" s="1">
        <f>G1035</f>
        <v>-3.3423999993829057E-3</v>
      </c>
      <c r="S1035" s="84">
        <f t="shared" si="107"/>
        <v>29536.1</v>
      </c>
    </row>
    <row r="1036" spans="1:34" x14ac:dyDescent="0.2">
      <c r="A1036" s="29" t="s">
        <v>255</v>
      </c>
      <c r="B1036" s="29"/>
      <c r="C1036" s="28">
        <v>44559.462</v>
      </c>
      <c r="D1036" s="28"/>
      <c r="E1036" s="1">
        <f t="shared" si="104"/>
        <v>2117.0010103596883</v>
      </c>
      <c r="F1036" s="1">
        <f t="shared" si="105"/>
        <v>2117</v>
      </c>
      <c r="G1036" s="1">
        <f t="shared" si="106"/>
        <v>9.8160000197822228E-4</v>
      </c>
      <c r="K1036" s="1">
        <f t="shared" ref="K1036:K1045" si="109">G1036</f>
        <v>9.8160000197822228E-4</v>
      </c>
      <c r="S1036" s="84">
        <f t="shared" si="107"/>
        <v>29540.962</v>
      </c>
      <c r="AC1036" s="1" t="s">
        <v>236</v>
      </c>
      <c r="AD1036" s="1">
        <v>9</v>
      </c>
      <c r="AF1036" s="1" t="s">
        <v>246</v>
      </c>
      <c r="AH1036" s="1" t="s">
        <v>134</v>
      </c>
    </row>
    <row r="1037" spans="1:34" x14ac:dyDescent="0.2">
      <c r="A1037" s="29" t="s">
        <v>255</v>
      </c>
      <c r="B1037" s="29"/>
      <c r="C1037" s="28">
        <v>44561.404999999999</v>
      </c>
      <c r="D1037" s="28"/>
      <c r="E1037" s="1">
        <f t="shared" si="104"/>
        <v>2119.0009378970531</v>
      </c>
      <c r="F1037" s="1">
        <f t="shared" si="105"/>
        <v>2119</v>
      </c>
      <c r="G1037" s="1">
        <f t="shared" si="106"/>
        <v>9.1120000433875248E-4</v>
      </c>
      <c r="K1037" s="1">
        <f t="shared" si="109"/>
        <v>9.1120000433875248E-4</v>
      </c>
      <c r="S1037" s="84">
        <f t="shared" si="107"/>
        <v>29542.904999999999</v>
      </c>
      <c r="AC1037" s="1" t="s">
        <v>236</v>
      </c>
      <c r="AD1037" s="1">
        <v>8</v>
      </c>
      <c r="AF1037" s="1" t="s">
        <v>145</v>
      </c>
      <c r="AH1037" s="1" t="s">
        <v>134</v>
      </c>
    </row>
    <row r="1038" spans="1:34" x14ac:dyDescent="0.2">
      <c r="A1038" s="29" t="s">
        <v>255</v>
      </c>
      <c r="B1038" s="29"/>
      <c r="C1038" s="28">
        <v>44564.322</v>
      </c>
      <c r="D1038" s="28"/>
      <c r="E1038" s="1">
        <f t="shared" si="104"/>
        <v>2122.0034024500628</v>
      </c>
      <c r="F1038" s="1">
        <f t="shared" si="105"/>
        <v>2122</v>
      </c>
      <c r="G1038" s="1">
        <f t="shared" si="106"/>
        <v>3.3056000029318966E-3</v>
      </c>
      <c r="K1038" s="1">
        <f t="shared" si="109"/>
        <v>3.3056000029318966E-3</v>
      </c>
      <c r="S1038" s="84">
        <f t="shared" si="107"/>
        <v>29545.822</v>
      </c>
      <c r="AC1038" s="1" t="s">
        <v>236</v>
      </c>
      <c r="AD1038" s="1">
        <v>9</v>
      </c>
      <c r="AF1038" s="1" t="s">
        <v>190</v>
      </c>
      <c r="AH1038" s="1" t="s">
        <v>134</v>
      </c>
    </row>
    <row r="1039" spans="1:34" x14ac:dyDescent="0.2">
      <c r="A1039" s="29" t="s">
        <v>255</v>
      </c>
      <c r="B1039" s="29"/>
      <c r="C1039" s="28">
        <v>44565.292999999998</v>
      </c>
      <c r="D1039" s="28"/>
      <c r="E1039" s="1">
        <f t="shared" si="104"/>
        <v>2123.0028515693512</v>
      </c>
      <c r="F1039" s="1">
        <f t="shared" si="105"/>
        <v>2123</v>
      </c>
      <c r="G1039" s="1">
        <f t="shared" si="106"/>
        <v>2.7704000021913089E-3</v>
      </c>
      <c r="K1039" s="1">
        <f t="shared" si="109"/>
        <v>2.7704000021913089E-3</v>
      </c>
      <c r="S1039" s="84">
        <f t="shared" si="107"/>
        <v>29546.792999999998</v>
      </c>
      <c r="AC1039" s="1" t="s">
        <v>236</v>
      </c>
      <c r="AD1039" s="1">
        <v>9</v>
      </c>
      <c r="AF1039" s="1" t="s">
        <v>190</v>
      </c>
      <c r="AH1039" s="1" t="s">
        <v>134</v>
      </c>
    </row>
    <row r="1040" spans="1:34" x14ac:dyDescent="0.2">
      <c r="A1040" s="29" t="s">
        <v>255</v>
      </c>
      <c r="B1040" s="29"/>
      <c r="C1040" s="28">
        <v>44567.235000000001</v>
      </c>
      <c r="D1040" s="28"/>
      <c r="E1040" s="1">
        <f t="shared" si="104"/>
        <v>2125.0017498079355</v>
      </c>
      <c r="F1040" s="1">
        <f t="shared" si="105"/>
        <v>2125</v>
      </c>
      <c r="G1040" s="1">
        <f t="shared" si="106"/>
        <v>1.7000000007101335E-3</v>
      </c>
      <c r="K1040" s="1">
        <f t="shared" si="109"/>
        <v>1.7000000007101335E-3</v>
      </c>
      <c r="S1040" s="84">
        <f t="shared" si="107"/>
        <v>29548.735000000001</v>
      </c>
      <c r="AC1040" s="1" t="s">
        <v>236</v>
      </c>
      <c r="AD1040" s="1">
        <v>7</v>
      </c>
      <c r="AF1040" s="1" t="s">
        <v>145</v>
      </c>
      <c r="AH1040" s="1" t="s">
        <v>134</v>
      </c>
    </row>
    <row r="1041" spans="1:34" x14ac:dyDescent="0.2">
      <c r="A1041" s="29" t="s">
        <v>255</v>
      </c>
      <c r="B1041" s="29"/>
      <c r="C1041" s="28">
        <v>44567.241000000002</v>
      </c>
      <c r="D1041" s="28"/>
      <c r="E1041" s="1">
        <f t="shared" si="104"/>
        <v>2125.0079256006411</v>
      </c>
      <c r="F1041" s="1">
        <f t="shared" si="105"/>
        <v>2125</v>
      </c>
      <c r="G1041" s="1">
        <f t="shared" si="106"/>
        <v>7.7000000019324943E-3</v>
      </c>
      <c r="K1041" s="1">
        <f t="shared" si="109"/>
        <v>7.7000000019324943E-3</v>
      </c>
      <c r="S1041" s="84">
        <f t="shared" si="107"/>
        <v>29548.741000000002</v>
      </c>
      <c r="AC1041" s="1" t="s">
        <v>236</v>
      </c>
      <c r="AD1041" s="1">
        <v>5</v>
      </c>
      <c r="AF1041" s="1" t="s">
        <v>190</v>
      </c>
      <c r="AH1041" s="1" t="s">
        <v>134</v>
      </c>
    </row>
    <row r="1042" spans="1:34" x14ac:dyDescent="0.2">
      <c r="A1042" s="29" t="s">
        <v>258</v>
      </c>
      <c r="B1042" s="29"/>
      <c r="C1042" s="28">
        <v>44568.201000000001</v>
      </c>
      <c r="D1042" s="28"/>
      <c r="E1042" s="1">
        <f t="shared" si="104"/>
        <v>2125.9960524333069</v>
      </c>
      <c r="F1042" s="1">
        <f t="shared" si="105"/>
        <v>2126</v>
      </c>
      <c r="G1042" s="1">
        <f t="shared" si="106"/>
        <v>-3.8351999974111095E-3</v>
      </c>
      <c r="K1042" s="1">
        <f t="shared" si="109"/>
        <v>-3.8351999974111095E-3</v>
      </c>
      <c r="S1042" s="84">
        <f t="shared" si="107"/>
        <v>29549.701000000001</v>
      </c>
      <c r="AC1042" s="1" t="s">
        <v>236</v>
      </c>
      <c r="AD1042" s="1">
        <v>6</v>
      </c>
      <c r="AF1042" s="1" t="s">
        <v>246</v>
      </c>
      <c r="AH1042" s="1" t="s">
        <v>134</v>
      </c>
    </row>
    <row r="1043" spans="1:34" x14ac:dyDescent="0.2">
      <c r="A1043" s="29" t="s">
        <v>258</v>
      </c>
      <c r="B1043" s="29"/>
      <c r="C1043" s="28">
        <v>44590.55</v>
      </c>
      <c r="D1043" s="28"/>
      <c r="E1043" s="1">
        <f t="shared" si="104"/>
        <v>2148.9998509575412</v>
      </c>
      <c r="F1043" s="1">
        <f t="shared" si="105"/>
        <v>2149</v>
      </c>
      <c r="G1043" s="1">
        <f t="shared" si="106"/>
        <v>-1.4479999663308263E-4</v>
      </c>
      <c r="K1043" s="1">
        <f t="shared" si="109"/>
        <v>-1.4479999663308263E-4</v>
      </c>
      <c r="S1043" s="84">
        <f t="shared" si="107"/>
        <v>29572.050000000003</v>
      </c>
      <c r="AC1043" s="1" t="s">
        <v>236</v>
      </c>
      <c r="AD1043" s="1">
        <v>6</v>
      </c>
      <c r="AF1043" s="1" t="s">
        <v>145</v>
      </c>
      <c r="AH1043" s="1" t="s">
        <v>134</v>
      </c>
    </row>
    <row r="1044" spans="1:34" x14ac:dyDescent="0.2">
      <c r="A1044" s="29" t="s">
        <v>258</v>
      </c>
      <c r="B1044" s="29"/>
      <c r="C1044" s="28">
        <v>44595.408000000003</v>
      </c>
      <c r="D1044" s="28"/>
      <c r="E1044" s="1">
        <f t="shared" si="104"/>
        <v>2154.0001844503477</v>
      </c>
      <c r="F1044" s="1">
        <f t="shared" si="105"/>
        <v>2154</v>
      </c>
      <c r="G1044" s="1">
        <f t="shared" si="106"/>
        <v>1.7920000391313806E-4</v>
      </c>
      <c r="K1044" s="1">
        <f t="shared" si="109"/>
        <v>1.7920000391313806E-4</v>
      </c>
      <c r="S1044" s="84">
        <f t="shared" si="107"/>
        <v>29576.908000000003</v>
      </c>
      <c r="AC1044" s="1" t="s">
        <v>236</v>
      </c>
      <c r="AD1044" s="1">
        <v>8</v>
      </c>
      <c r="AF1044" s="1" t="s">
        <v>145</v>
      </c>
      <c r="AH1044" s="1" t="s">
        <v>134</v>
      </c>
    </row>
    <row r="1045" spans="1:34" x14ac:dyDescent="0.2">
      <c r="A1045" s="29" t="s">
        <v>258</v>
      </c>
      <c r="B1045" s="29"/>
      <c r="C1045" s="28">
        <v>44601.237999999998</v>
      </c>
      <c r="D1045" s="28"/>
      <c r="E1045" s="1">
        <f t="shared" ref="E1045:E1108" si="110">(C1045-C$7)/C$8</f>
        <v>2160.0009963612229</v>
      </c>
      <c r="F1045" s="1">
        <f t="shared" ref="F1045:F1108" si="111">ROUND(2*E1045,0)/2</f>
        <v>2160</v>
      </c>
      <c r="G1045" s="1">
        <f t="shared" ref="G1045:G1108" si="112">C1045-(C$7+C$8*F1045)</f>
        <v>9.6800000028451905E-4</v>
      </c>
      <c r="K1045" s="1">
        <f t="shared" si="109"/>
        <v>9.6800000028451905E-4</v>
      </c>
      <c r="S1045" s="84">
        <f t="shared" ref="S1045:S1108" si="113">+C1045-15018.5</f>
        <v>29582.737999999998</v>
      </c>
      <c r="AC1045" s="1" t="s">
        <v>236</v>
      </c>
      <c r="AD1045" s="1">
        <v>9</v>
      </c>
      <c r="AF1045" s="1" t="s">
        <v>133</v>
      </c>
      <c r="AH1045" s="1" t="s">
        <v>134</v>
      </c>
    </row>
    <row r="1046" spans="1:34" x14ac:dyDescent="0.2">
      <c r="A1046" s="29" t="s">
        <v>220</v>
      </c>
      <c r="B1046" s="29"/>
      <c r="C1046" s="28">
        <v>44622.608999999997</v>
      </c>
      <c r="D1046" s="28"/>
      <c r="E1046" s="1">
        <f t="shared" si="110"/>
        <v>2181.9981406746756</v>
      </c>
      <c r="F1046" s="1">
        <f t="shared" si="111"/>
        <v>2182</v>
      </c>
      <c r="G1046" s="1">
        <f t="shared" si="112"/>
        <v>-1.8064000032609329E-3</v>
      </c>
      <c r="J1046" s="1">
        <f>G1046</f>
        <v>-1.8064000032609329E-3</v>
      </c>
      <c r="S1046" s="84">
        <f t="shared" si="113"/>
        <v>29604.108999999997</v>
      </c>
    </row>
    <row r="1047" spans="1:34" x14ac:dyDescent="0.2">
      <c r="A1047" s="26" t="s">
        <v>256</v>
      </c>
      <c r="B1047" s="27" t="s">
        <v>52</v>
      </c>
      <c r="C1047" s="26">
        <v>44631.353999999999</v>
      </c>
      <c r="D1047" s="2"/>
      <c r="E1047" s="29">
        <f t="shared" si="110"/>
        <v>2190.9993585409993</v>
      </c>
      <c r="F1047" s="29">
        <f t="shared" si="111"/>
        <v>2191</v>
      </c>
      <c r="G1047" s="29">
        <f t="shared" si="112"/>
        <v>-6.2320000142790377E-4</v>
      </c>
      <c r="H1047" s="29"/>
      <c r="I1047" s="29"/>
      <c r="J1047" s="29"/>
      <c r="K1047" s="29"/>
      <c r="L1047" s="29"/>
      <c r="N1047" s="29"/>
      <c r="O1047" s="29"/>
      <c r="P1047" s="29">
        <f>G1047</f>
        <v>-6.2320000142790377E-4</v>
      </c>
      <c r="Q1047" s="29">
        <f ca="1">+C$11+C$12*F1047</f>
        <v>4.0119097861187371E-2</v>
      </c>
      <c r="R1047" s="29"/>
      <c r="S1047" s="83">
        <f t="shared" si="113"/>
        <v>29612.853999999999</v>
      </c>
    </row>
    <row r="1048" spans="1:34" x14ac:dyDescent="0.2">
      <c r="A1048" s="29" t="s">
        <v>260</v>
      </c>
      <c r="B1048" s="29"/>
      <c r="C1048" s="28">
        <v>44631.355000000003</v>
      </c>
      <c r="D1048" s="28"/>
      <c r="E1048" s="1">
        <f t="shared" si="110"/>
        <v>2191.0003878397874</v>
      </c>
      <c r="F1048" s="1">
        <f t="shared" si="111"/>
        <v>2191</v>
      </c>
      <c r="G1048" s="1">
        <f t="shared" si="112"/>
        <v>3.7680000241380185E-4</v>
      </c>
      <c r="K1048" s="1">
        <f t="shared" ref="K1048:K1055" si="114">G1048</f>
        <v>3.7680000241380185E-4</v>
      </c>
      <c r="S1048" s="84">
        <f t="shared" si="113"/>
        <v>29612.855000000003</v>
      </c>
      <c r="AD1048" s="1">
        <v>9</v>
      </c>
      <c r="AF1048" s="1" t="s">
        <v>133</v>
      </c>
      <c r="AH1048" s="1" t="s">
        <v>134</v>
      </c>
    </row>
    <row r="1049" spans="1:34" x14ac:dyDescent="0.2">
      <c r="A1049" s="29" t="s">
        <v>258</v>
      </c>
      <c r="B1049" s="29"/>
      <c r="C1049" s="28">
        <v>44633.298000000003</v>
      </c>
      <c r="D1049" s="28"/>
      <c r="E1049" s="1">
        <f t="shared" si="110"/>
        <v>2193.0003153771522</v>
      </c>
      <c r="F1049" s="1">
        <f t="shared" si="111"/>
        <v>2193</v>
      </c>
      <c r="G1049" s="1">
        <f t="shared" si="112"/>
        <v>3.0640000477433205E-4</v>
      </c>
      <c r="K1049" s="1">
        <f t="shared" si="114"/>
        <v>3.0640000477433205E-4</v>
      </c>
      <c r="S1049" s="84">
        <f t="shared" si="113"/>
        <v>29614.798000000003</v>
      </c>
      <c r="AC1049" s="1" t="s">
        <v>236</v>
      </c>
      <c r="AD1049" s="1">
        <v>7</v>
      </c>
      <c r="AF1049" s="1" t="s">
        <v>145</v>
      </c>
      <c r="AH1049" s="1" t="s">
        <v>134</v>
      </c>
    </row>
    <row r="1050" spans="1:34" x14ac:dyDescent="0.2">
      <c r="A1050" s="29" t="s">
        <v>258</v>
      </c>
      <c r="B1050" s="29"/>
      <c r="C1050" s="28">
        <v>44635.241000000002</v>
      </c>
      <c r="D1050" s="28"/>
      <c r="E1050" s="1">
        <f t="shared" si="110"/>
        <v>2195.000242914517</v>
      </c>
      <c r="F1050" s="1">
        <f t="shared" si="111"/>
        <v>2195</v>
      </c>
      <c r="G1050" s="1">
        <f t="shared" si="112"/>
        <v>2.3600000713486224E-4</v>
      </c>
      <c r="K1050" s="1">
        <f t="shared" si="114"/>
        <v>2.3600000713486224E-4</v>
      </c>
      <c r="S1050" s="84">
        <f t="shared" si="113"/>
        <v>29616.741000000002</v>
      </c>
      <c r="AC1050" s="1" t="s">
        <v>236</v>
      </c>
      <c r="AD1050" s="1">
        <v>6</v>
      </c>
      <c r="AF1050" s="1" t="s">
        <v>145</v>
      </c>
      <c r="AH1050" s="1" t="s">
        <v>134</v>
      </c>
    </row>
    <row r="1051" spans="1:34" x14ac:dyDescent="0.2">
      <c r="A1051" s="29" t="s">
        <v>260</v>
      </c>
      <c r="B1051" s="29"/>
      <c r="C1051" s="28">
        <v>44636.213000000003</v>
      </c>
      <c r="D1051" s="28"/>
      <c r="E1051" s="1">
        <f t="shared" si="110"/>
        <v>2196.0007213325935</v>
      </c>
      <c r="F1051" s="1">
        <f t="shared" si="111"/>
        <v>2196</v>
      </c>
      <c r="G1051" s="1">
        <f t="shared" si="112"/>
        <v>7.0080000296002254E-4</v>
      </c>
      <c r="K1051" s="1">
        <f t="shared" si="114"/>
        <v>7.0080000296002254E-4</v>
      </c>
      <c r="S1051" s="84">
        <f t="shared" si="113"/>
        <v>29617.713000000003</v>
      </c>
      <c r="AD1051" s="1">
        <v>8</v>
      </c>
      <c r="AF1051" s="1" t="s">
        <v>246</v>
      </c>
      <c r="AH1051" s="1" t="s">
        <v>134</v>
      </c>
    </row>
    <row r="1052" spans="1:34" x14ac:dyDescent="0.2">
      <c r="A1052" s="29" t="s">
        <v>261</v>
      </c>
      <c r="B1052" s="29"/>
      <c r="C1052" s="28">
        <v>44829.546000000002</v>
      </c>
      <c r="D1052" s="28"/>
      <c r="E1052" s="1">
        <f t="shared" si="110"/>
        <v>2394.9981431449978</v>
      </c>
      <c r="F1052" s="1">
        <f t="shared" si="111"/>
        <v>2395</v>
      </c>
      <c r="G1052" s="1">
        <f t="shared" si="112"/>
        <v>-1.803999999538064E-3</v>
      </c>
      <c r="K1052" s="1">
        <f t="shared" si="114"/>
        <v>-1.803999999538064E-3</v>
      </c>
      <c r="S1052" s="84">
        <f t="shared" si="113"/>
        <v>29811.046000000002</v>
      </c>
      <c r="AD1052" s="1">
        <v>7</v>
      </c>
      <c r="AF1052" s="1" t="s">
        <v>145</v>
      </c>
      <c r="AH1052" s="1" t="s">
        <v>134</v>
      </c>
    </row>
    <row r="1053" spans="1:34" x14ac:dyDescent="0.2">
      <c r="A1053" s="29" t="s">
        <v>261</v>
      </c>
      <c r="B1053" s="29"/>
      <c r="C1053" s="28">
        <v>44830.52</v>
      </c>
      <c r="D1053" s="28"/>
      <c r="E1053" s="1">
        <f t="shared" si="110"/>
        <v>2396.0006801606355</v>
      </c>
      <c r="F1053" s="1">
        <f t="shared" si="111"/>
        <v>2396</v>
      </c>
      <c r="G1053" s="1">
        <f t="shared" si="112"/>
        <v>6.6079999669454992E-4</v>
      </c>
      <c r="K1053" s="1">
        <f t="shared" si="114"/>
        <v>6.6079999669454992E-4</v>
      </c>
      <c r="S1053" s="84">
        <f t="shared" si="113"/>
        <v>29812.019999999997</v>
      </c>
      <c r="AD1053" s="1">
        <v>11</v>
      </c>
      <c r="AF1053" s="1" t="s">
        <v>145</v>
      </c>
      <c r="AH1053" s="1" t="s">
        <v>134</v>
      </c>
    </row>
    <row r="1054" spans="1:34" x14ac:dyDescent="0.2">
      <c r="A1054" s="29" t="s">
        <v>261</v>
      </c>
      <c r="B1054" s="29"/>
      <c r="C1054" s="28">
        <v>44834.406999999999</v>
      </c>
      <c r="D1054" s="28"/>
      <c r="E1054" s="1">
        <f t="shared" si="110"/>
        <v>2400.0015645341532</v>
      </c>
      <c r="F1054" s="1">
        <f t="shared" si="111"/>
        <v>2400</v>
      </c>
      <c r="G1054" s="1">
        <f t="shared" si="112"/>
        <v>1.5199999979813583E-3</v>
      </c>
      <c r="K1054" s="1">
        <f t="shared" si="114"/>
        <v>1.5199999979813583E-3</v>
      </c>
      <c r="S1054" s="84">
        <f t="shared" si="113"/>
        <v>29815.906999999999</v>
      </c>
      <c r="AD1054" s="1">
        <v>7</v>
      </c>
      <c r="AF1054" s="1" t="s">
        <v>145</v>
      </c>
      <c r="AH1054" s="1" t="s">
        <v>134</v>
      </c>
    </row>
    <row r="1055" spans="1:34" x14ac:dyDescent="0.2">
      <c r="A1055" s="29" t="s">
        <v>261</v>
      </c>
      <c r="B1055" s="29"/>
      <c r="C1055" s="28">
        <v>44835.377999999997</v>
      </c>
      <c r="D1055" s="28"/>
      <c r="E1055" s="1">
        <f t="shared" si="110"/>
        <v>2401.0010136534415</v>
      </c>
      <c r="F1055" s="1">
        <f t="shared" si="111"/>
        <v>2401</v>
      </c>
      <c r="G1055" s="1">
        <f t="shared" si="112"/>
        <v>9.8479999724077061E-4</v>
      </c>
      <c r="K1055" s="1">
        <f t="shared" si="114"/>
        <v>9.8479999724077061E-4</v>
      </c>
      <c r="S1055" s="84">
        <f t="shared" si="113"/>
        <v>29816.877999999997</v>
      </c>
      <c r="AD1055" s="1">
        <v>6</v>
      </c>
      <c r="AF1055" s="1" t="s">
        <v>145</v>
      </c>
      <c r="AH1055" s="1" t="s">
        <v>134</v>
      </c>
    </row>
    <row r="1056" spans="1:34" x14ac:dyDescent="0.2">
      <c r="A1056" s="29" t="s">
        <v>220</v>
      </c>
      <c r="B1056" s="29"/>
      <c r="C1056" s="28">
        <v>44852.862999999998</v>
      </c>
      <c r="D1056" s="28"/>
      <c r="E1056" s="1">
        <f t="shared" si="110"/>
        <v>2418.9983028921647</v>
      </c>
      <c r="F1056" s="1">
        <f t="shared" si="111"/>
        <v>2419</v>
      </c>
      <c r="G1056" s="1">
        <f t="shared" si="112"/>
        <v>-1.6487999964738265E-3</v>
      </c>
      <c r="J1056" s="1">
        <f>G1056</f>
        <v>-1.6487999964738265E-3</v>
      </c>
      <c r="S1056" s="84">
        <f t="shared" si="113"/>
        <v>29834.362999999998</v>
      </c>
    </row>
    <row r="1057" spans="1:34" x14ac:dyDescent="0.2">
      <c r="A1057" s="29" t="s">
        <v>220</v>
      </c>
      <c r="B1057" s="29"/>
      <c r="C1057" s="28">
        <v>44884.925999999999</v>
      </c>
      <c r="D1057" s="28"/>
      <c r="E1057" s="1">
        <f t="shared" si="110"/>
        <v>2452.000709804443</v>
      </c>
      <c r="F1057" s="1">
        <f t="shared" si="111"/>
        <v>2452</v>
      </c>
      <c r="G1057" s="1">
        <f t="shared" si="112"/>
        <v>6.8960000498918816E-4</v>
      </c>
      <c r="J1057" s="1">
        <f>G1057</f>
        <v>6.8960000498918816E-4</v>
      </c>
      <c r="S1057" s="84">
        <f t="shared" si="113"/>
        <v>29866.425999999999</v>
      </c>
    </row>
    <row r="1058" spans="1:34" x14ac:dyDescent="0.2">
      <c r="A1058" s="29" t="s">
        <v>262</v>
      </c>
      <c r="B1058" s="29"/>
      <c r="C1058" s="28">
        <v>44902.42</v>
      </c>
      <c r="D1058" s="28"/>
      <c r="E1058" s="1">
        <f t="shared" si="110"/>
        <v>2470.0072627322206</v>
      </c>
      <c r="F1058" s="1">
        <f t="shared" si="111"/>
        <v>2470</v>
      </c>
      <c r="G1058" s="1">
        <f t="shared" si="112"/>
        <v>7.056000002194196E-3</v>
      </c>
      <c r="K1058" s="1">
        <f t="shared" ref="K1058:K1065" si="115">G1058</f>
        <v>7.056000002194196E-3</v>
      </c>
      <c r="S1058" s="84">
        <f t="shared" si="113"/>
        <v>29883.919999999998</v>
      </c>
      <c r="AD1058" s="1">
        <v>7</v>
      </c>
      <c r="AF1058" s="1" t="s">
        <v>246</v>
      </c>
      <c r="AH1058" s="1" t="s">
        <v>134</v>
      </c>
    </row>
    <row r="1059" spans="1:34" x14ac:dyDescent="0.2">
      <c r="A1059" s="29" t="s">
        <v>262</v>
      </c>
      <c r="B1059" s="29"/>
      <c r="C1059" s="28">
        <v>44903.385999999999</v>
      </c>
      <c r="D1059" s="28"/>
      <c r="E1059" s="1">
        <f t="shared" si="110"/>
        <v>2471.0015653575915</v>
      </c>
      <c r="F1059" s="1">
        <f t="shared" si="111"/>
        <v>2471</v>
      </c>
      <c r="G1059" s="1">
        <f t="shared" si="112"/>
        <v>1.520800004072953E-3</v>
      </c>
      <c r="K1059" s="1">
        <f t="shared" si="115"/>
        <v>1.520800004072953E-3</v>
      </c>
      <c r="S1059" s="84">
        <f t="shared" si="113"/>
        <v>29884.885999999999</v>
      </c>
      <c r="AD1059" s="1">
        <v>10</v>
      </c>
      <c r="AF1059" s="1" t="s">
        <v>246</v>
      </c>
      <c r="AH1059" s="1" t="s">
        <v>134</v>
      </c>
    </row>
    <row r="1060" spans="1:34" x14ac:dyDescent="0.2">
      <c r="A1060" s="29" t="s">
        <v>262</v>
      </c>
      <c r="B1060" s="29"/>
      <c r="C1060" s="28">
        <v>44906.3</v>
      </c>
      <c r="D1060" s="28"/>
      <c r="E1060" s="1">
        <f t="shared" si="110"/>
        <v>2474.0009420142524</v>
      </c>
      <c r="F1060" s="1">
        <f t="shared" si="111"/>
        <v>2474</v>
      </c>
      <c r="G1060" s="1">
        <f t="shared" si="112"/>
        <v>9.152000056928955E-4</v>
      </c>
      <c r="K1060" s="1">
        <f t="shared" si="115"/>
        <v>9.152000056928955E-4</v>
      </c>
      <c r="S1060" s="84">
        <f t="shared" si="113"/>
        <v>29887.800000000003</v>
      </c>
      <c r="AC1060" s="1" t="s">
        <v>236</v>
      </c>
      <c r="AD1060" s="1">
        <v>11</v>
      </c>
      <c r="AF1060" s="1" t="s">
        <v>246</v>
      </c>
      <c r="AH1060" s="1" t="s">
        <v>134</v>
      </c>
    </row>
    <row r="1061" spans="1:34" x14ac:dyDescent="0.2">
      <c r="A1061" s="29" t="s">
        <v>262</v>
      </c>
      <c r="B1061" s="29"/>
      <c r="C1061" s="28">
        <v>44906.300999999999</v>
      </c>
      <c r="D1061" s="28"/>
      <c r="E1061" s="1">
        <f t="shared" si="110"/>
        <v>2474.0019713130328</v>
      </c>
      <c r="F1061" s="1">
        <f t="shared" si="111"/>
        <v>2474</v>
      </c>
      <c r="G1061" s="1">
        <f t="shared" si="112"/>
        <v>1.9152000022586435E-3</v>
      </c>
      <c r="K1061" s="1">
        <f t="shared" si="115"/>
        <v>1.9152000022586435E-3</v>
      </c>
      <c r="S1061" s="84">
        <f t="shared" si="113"/>
        <v>29887.800999999999</v>
      </c>
      <c r="AD1061" s="1">
        <v>7</v>
      </c>
      <c r="AF1061" s="1" t="s">
        <v>145</v>
      </c>
      <c r="AH1061" s="1" t="s">
        <v>134</v>
      </c>
    </row>
    <row r="1062" spans="1:34" x14ac:dyDescent="0.2">
      <c r="A1062" s="29" t="s">
        <v>263</v>
      </c>
      <c r="B1062" s="29"/>
      <c r="C1062" s="28">
        <v>44942.243999999999</v>
      </c>
      <c r="D1062" s="28"/>
      <c r="E1062" s="1">
        <f t="shared" si="110"/>
        <v>2510.9980575073359</v>
      </c>
      <c r="F1062" s="1">
        <f t="shared" si="111"/>
        <v>2511</v>
      </c>
      <c r="G1062" s="1">
        <f t="shared" si="112"/>
        <v>-1.8872000000556E-3</v>
      </c>
      <c r="K1062" s="1">
        <f t="shared" si="115"/>
        <v>-1.8872000000556E-3</v>
      </c>
      <c r="S1062" s="84">
        <f t="shared" si="113"/>
        <v>29923.743999999999</v>
      </c>
      <c r="AC1062" s="1" t="s">
        <v>236</v>
      </c>
      <c r="AD1062" s="1">
        <v>5</v>
      </c>
      <c r="AF1062" s="1" t="s">
        <v>264</v>
      </c>
      <c r="AH1062" s="1" t="s">
        <v>134</v>
      </c>
    </row>
    <row r="1063" spans="1:34" x14ac:dyDescent="0.2">
      <c r="A1063" s="29" t="s">
        <v>263</v>
      </c>
      <c r="B1063" s="29"/>
      <c r="C1063" s="28">
        <v>44942.248</v>
      </c>
      <c r="D1063" s="28"/>
      <c r="E1063" s="1">
        <f t="shared" si="110"/>
        <v>2511.0021747024725</v>
      </c>
      <c r="F1063" s="1">
        <f t="shared" si="111"/>
        <v>2511</v>
      </c>
      <c r="G1063" s="1">
        <f t="shared" si="112"/>
        <v>2.1128000007593073E-3</v>
      </c>
      <c r="K1063" s="1">
        <f t="shared" si="115"/>
        <v>2.1128000007593073E-3</v>
      </c>
      <c r="S1063" s="84">
        <f t="shared" si="113"/>
        <v>29923.748</v>
      </c>
      <c r="AC1063" s="1" t="s">
        <v>236</v>
      </c>
      <c r="AD1063" s="1">
        <v>5</v>
      </c>
      <c r="AF1063" s="1" t="s">
        <v>265</v>
      </c>
      <c r="AH1063" s="1" t="s">
        <v>134</v>
      </c>
    </row>
    <row r="1064" spans="1:34" x14ac:dyDescent="0.2">
      <c r="A1064" s="29" t="s">
        <v>263</v>
      </c>
      <c r="B1064" s="29"/>
      <c r="C1064" s="28">
        <v>44942.249000000003</v>
      </c>
      <c r="D1064" s="28"/>
      <c r="E1064" s="1">
        <f t="shared" si="110"/>
        <v>2511.0032040012607</v>
      </c>
      <c r="F1064" s="1">
        <f t="shared" si="111"/>
        <v>2511</v>
      </c>
      <c r="G1064" s="1">
        <f t="shared" si="112"/>
        <v>3.1128000046010129E-3</v>
      </c>
      <c r="K1064" s="1">
        <f t="shared" si="115"/>
        <v>3.1128000046010129E-3</v>
      </c>
      <c r="S1064" s="84">
        <f t="shared" si="113"/>
        <v>29923.749000000003</v>
      </c>
      <c r="AC1064" s="1" t="s">
        <v>236</v>
      </c>
      <c r="AD1064" s="1">
        <v>5</v>
      </c>
      <c r="AF1064" s="1" t="s">
        <v>266</v>
      </c>
      <c r="AH1064" s="1" t="s">
        <v>134</v>
      </c>
    </row>
    <row r="1065" spans="1:34" x14ac:dyDescent="0.2">
      <c r="A1065" s="29" t="s">
        <v>263</v>
      </c>
      <c r="B1065" s="29"/>
      <c r="C1065" s="28">
        <v>44942.25</v>
      </c>
      <c r="D1065" s="28"/>
      <c r="E1065" s="1">
        <f t="shared" si="110"/>
        <v>2511.0042333000411</v>
      </c>
      <c r="F1065" s="1">
        <f t="shared" si="111"/>
        <v>2511</v>
      </c>
      <c r="G1065" s="1">
        <f t="shared" si="112"/>
        <v>4.1128000011667609E-3</v>
      </c>
      <c r="K1065" s="1">
        <f t="shared" si="115"/>
        <v>4.1128000011667609E-3</v>
      </c>
      <c r="S1065" s="84">
        <f t="shared" si="113"/>
        <v>29923.75</v>
      </c>
      <c r="AC1065" s="1" t="s">
        <v>236</v>
      </c>
      <c r="AD1065" s="1">
        <v>5</v>
      </c>
      <c r="AF1065" s="1" t="s">
        <v>267</v>
      </c>
      <c r="AH1065" s="1" t="s">
        <v>134</v>
      </c>
    </row>
    <row r="1066" spans="1:34" x14ac:dyDescent="0.2">
      <c r="A1066" s="29" t="s">
        <v>220</v>
      </c>
      <c r="B1066" s="29"/>
      <c r="C1066" s="28">
        <v>44957.79</v>
      </c>
      <c r="D1066" s="28"/>
      <c r="E1066" s="1">
        <f t="shared" si="110"/>
        <v>2526.9995364038309</v>
      </c>
      <c r="F1066" s="1">
        <f t="shared" si="111"/>
        <v>2527</v>
      </c>
      <c r="G1066" s="1">
        <f t="shared" si="112"/>
        <v>-4.5039999531581998E-4</v>
      </c>
      <c r="J1066" s="1">
        <f>G1066</f>
        <v>-4.5039999531581998E-4</v>
      </c>
      <c r="S1066" s="84">
        <f t="shared" si="113"/>
        <v>29939.29</v>
      </c>
    </row>
    <row r="1067" spans="1:34" x14ac:dyDescent="0.2">
      <c r="A1067" s="29" t="s">
        <v>268</v>
      </c>
      <c r="B1067" s="29"/>
      <c r="C1067" s="28">
        <v>44970.417000000001</v>
      </c>
      <c r="D1067" s="28"/>
      <c r="E1067" s="1">
        <f t="shared" si="110"/>
        <v>2539.9964921497476</v>
      </c>
      <c r="F1067" s="1">
        <f t="shared" si="111"/>
        <v>2540</v>
      </c>
      <c r="G1067" s="1">
        <f t="shared" si="112"/>
        <v>-3.4079999968525954E-3</v>
      </c>
      <c r="P1067" s="1">
        <f>G1067</f>
        <v>-3.4079999968525954E-3</v>
      </c>
      <c r="S1067" s="84">
        <f t="shared" si="113"/>
        <v>29951.917000000001</v>
      </c>
      <c r="AC1067" s="1" t="s">
        <v>236</v>
      </c>
      <c r="AH1067" s="1" t="s">
        <v>241</v>
      </c>
    </row>
    <row r="1068" spans="1:34" x14ac:dyDescent="0.2">
      <c r="A1068" s="29" t="s">
        <v>263</v>
      </c>
      <c r="B1068" s="29"/>
      <c r="C1068" s="28">
        <v>44970.419000000002</v>
      </c>
      <c r="D1068" s="28"/>
      <c r="E1068" s="1">
        <f t="shared" si="110"/>
        <v>2539.9985507473161</v>
      </c>
      <c r="F1068" s="1">
        <f t="shared" si="111"/>
        <v>2540</v>
      </c>
      <c r="G1068" s="1">
        <f t="shared" si="112"/>
        <v>-1.4079999964451417E-3</v>
      </c>
      <c r="K1068" s="1">
        <f>G1068</f>
        <v>-1.4079999964451417E-3</v>
      </c>
      <c r="S1068" s="84">
        <f t="shared" si="113"/>
        <v>29951.919000000002</v>
      </c>
      <c r="AC1068" s="1" t="s">
        <v>236</v>
      </c>
      <c r="AD1068" s="1">
        <v>11</v>
      </c>
      <c r="AF1068" s="1" t="s">
        <v>246</v>
      </c>
      <c r="AH1068" s="1" t="s">
        <v>134</v>
      </c>
    </row>
    <row r="1069" spans="1:34" x14ac:dyDescent="0.2">
      <c r="A1069" s="29" t="s">
        <v>263</v>
      </c>
      <c r="B1069" s="29"/>
      <c r="C1069" s="28">
        <v>44971.385999999999</v>
      </c>
      <c r="D1069" s="28"/>
      <c r="E1069" s="1">
        <f t="shared" si="110"/>
        <v>2540.9938826714674</v>
      </c>
      <c r="F1069" s="1">
        <f t="shared" si="111"/>
        <v>2541</v>
      </c>
      <c r="G1069" s="1">
        <f t="shared" si="112"/>
        <v>-5.9431999980006367E-3</v>
      </c>
      <c r="K1069" s="1">
        <f>G1069</f>
        <v>-5.9431999980006367E-3</v>
      </c>
      <c r="S1069" s="84">
        <f t="shared" si="113"/>
        <v>29952.885999999999</v>
      </c>
      <c r="AC1069" s="1" t="s">
        <v>236</v>
      </c>
      <c r="AD1069" s="1">
        <v>9</v>
      </c>
      <c r="AF1069" s="1" t="s">
        <v>246</v>
      </c>
      <c r="AH1069" s="1" t="s">
        <v>134</v>
      </c>
    </row>
    <row r="1070" spans="1:34" x14ac:dyDescent="0.2">
      <c r="A1070" s="29" t="s">
        <v>220</v>
      </c>
      <c r="B1070" s="29"/>
      <c r="C1070" s="28">
        <v>44995.678</v>
      </c>
      <c r="D1070" s="28"/>
      <c r="E1070" s="1">
        <f t="shared" si="110"/>
        <v>2565.997608733067</v>
      </c>
      <c r="F1070" s="1">
        <f t="shared" si="111"/>
        <v>2566</v>
      </c>
      <c r="G1070" s="1">
        <f t="shared" si="112"/>
        <v>-2.3231999948620796E-3</v>
      </c>
      <c r="J1070" s="1">
        <f>G1070</f>
        <v>-2.3231999948620796E-3</v>
      </c>
      <c r="S1070" s="84">
        <f t="shared" si="113"/>
        <v>29977.178</v>
      </c>
    </row>
    <row r="1071" spans="1:34" x14ac:dyDescent="0.2">
      <c r="A1071" s="29" t="s">
        <v>269</v>
      </c>
      <c r="B1071" s="29"/>
      <c r="C1071" s="28">
        <v>45007.336000000003</v>
      </c>
      <c r="D1071" s="28"/>
      <c r="E1071" s="1">
        <f t="shared" si="110"/>
        <v>2577.9971739572638</v>
      </c>
      <c r="F1071" s="1">
        <f t="shared" si="111"/>
        <v>2578</v>
      </c>
      <c r="G1071" s="1">
        <f t="shared" si="112"/>
        <v>-2.7455999952508137E-3</v>
      </c>
      <c r="K1071" s="1">
        <f t="shared" ref="K1071:K1076" si="116">G1071</f>
        <v>-2.7455999952508137E-3</v>
      </c>
      <c r="S1071" s="84">
        <f t="shared" si="113"/>
        <v>29988.836000000003</v>
      </c>
      <c r="AD1071" s="1">
        <v>10</v>
      </c>
      <c r="AF1071" s="1" t="s">
        <v>246</v>
      </c>
      <c r="AH1071" s="1" t="s">
        <v>134</v>
      </c>
    </row>
    <row r="1072" spans="1:34" x14ac:dyDescent="0.2">
      <c r="A1072" s="29" t="s">
        <v>269</v>
      </c>
      <c r="B1072" s="29"/>
      <c r="C1072" s="28">
        <v>45008.309000000001</v>
      </c>
      <c r="D1072" s="28"/>
      <c r="E1072" s="1">
        <f t="shared" si="110"/>
        <v>2578.9986816741207</v>
      </c>
      <c r="F1072" s="1">
        <f t="shared" si="111"/>
        <v>2579</v>
      </c>
      <c r="G1072" s="1">
        <f t="shared" si="112"/>
        <v>-1.2807999955839477E-3</v>
      </c>
      <c r="K1072" s="1">
        <f t="shared" si="116"/>
        <v>-1.2807999955839477E-3</v>
      </c>
      <c r="S1072" s="84">
        <f t="shared" si="113"/>
        <v>29989.809000000001</v>
      </c>
      <c r="AD1072" s="1">
        <v>14</v>
      </c>
      <c r="AF1072" s="1" t="s">
        <v>246</v>
      </c>
      <c r="AH1072" s="1" t="s">
        <v>134</v>
      </c>
    </row>
    <row r="1073" spans="1:34" x14ac:dyDescent="0.2">
      <c r="A1073" s="29" t="s">
        <v>269</v>
      </c>
      <c r="B1073" s="29"/>
      <c r="C1073" s="28">
        <v>45009.281000000003</v>
      </c>
      <c r="D1073" s="28"/>
      <c r="E1073" s="1">
        <f t="shared" si="110"/>
        <v>2579.9991600921971</v>
      </c>
      <c r="F1073" s="1">
        <f t="shared" si="111"/>
        <v>2580</v>
      </c>
      <c r="G1073" s="1">
        <f t="shared" si="112"/>
        <v>-8.1599999248282984E-4</v>
      </c>
      <c r="K1073" s="1">
        <f t="shared" si="116"/>
        <v>-8.1599999248282984E-4</v>
      </c>
      <c r="S1073" s="84">
        <f t="shared" si="113"/>
        <v>29990.781000000003</v>
      </c>
      <c r="AD1073" s="1">
        <v>13</v>
      </c>
      <c r="AF1073" s="1" t="s">
        <v>246</v>
      </c>
      <c r="AH1073" s="1" t="s">
        <v>134</v>
      </c>
    </row>
    <row r="1074" spans="1:34" x14ac:dyDescent="0.2">
      <c r="A1074" s="29" t="s">
        <v>269</v>
      </c>
      <c r="B1074" s="29"/>
      <c r="C1074" s="28">
        <v>45010.252</v>
      </c>
      <c r="D1074" s="28"/>
      <c r="E1074" s="1">
        <f t="shared" si="110"/>
        <v>2580.9986092114855</v>
      </c>
      <c r="F1074" s="1">
        <f t="shared" si="111"/>
        <v>2581</v>
      </c>
      <c r="G1074" s="1">
        <f t="shared" si="112"/>
        <v>-1.3512000004993752E-3</v>
      </c>
      <c r="K1074" s="1">
        <f t="shared" si="116"/>
        <v>-1.3512000004993752E-3</v>
      </c>
      <c r="S1074" s="84">
        <f t="shared" si="113"/>
        <v>29991.752</v>
      </c>
      <c r="AD1074" s="1">
        <v>9</v>
      </c>
      <c r="AF1074" s="1" t="s">
        <v>190</v>
      </c>
      <c r="AH1074" s="1" t="s">
        <v>134</v>
      </c>
    </row>
    <row r="1075" spans="1:34" x14ac:dyDescent="0.2">
      <c r="A1075" s="29" t="s">
        <v>269</v>
      </c>
      <c r="B1075" s="29"/>
      <c r="C1075" s="28">
        <v>45010.252999999997</v>
      </c>
      <c r="D1075" s="28"/>
      <c r="E1075" s="1">
        <f t="shared" si="110"/>
        <v>2580.9996385102663</v>
      </c>
      <c r="F1075" s="1">
        <f t="shared" si="111"/>
        <v>2581</v>
      </c>
      <c r="G1075" s="1">
        <f t="shared" si="112"/>
        <v>-3.5120000393362716E-4</v>
      </c>
      <c r="K1075" s="1">
        <f t="shared" si="116"/>
        <v>-3.5120000393362716E-4</v>
      </c>
      <c r="S1075" s="84">
        <f t="shared" si="113"/>
        <v>29991.752999999997</v>
      </c>
      <c r="AD1075" s="1">
        <v>5</v>
      </c>
      <c r="AF1075" s="1" t="s">
        <v>246</v>
      </c>
      <c r="AH1075" s="1" t="s">
        <v>134</v>
      </c>
    </row>
    <row r="1076" spans="1:34" x14ac:dyDescent="0.2">
      <c r="A1076" s="29" t="s">
        <v>270</v>
      </c>
      <c r="B1076" s="29"/>
      <c r="C1076" s="28">
        <v>45169.582000000002</v>
      </c>
      <c r="D1076" s="28"/>
      <c r="E1076" s="1">
        <f t="shared" si="110"/>
        <v>2744.996784470603</v>
      </c>
      <c r="F1076" s="1">
        <f t="shared" si="111"/>
        <v>2745</v>
      </c>
      <c r="G1076" s="1">
        <f t="shared" si="112"/>
        <v>-3.1239999952958897E-3</v>
      </c>
      <c r="K1076" s="1">
        <f t="shared" si="116"/>
        <v>-3.1239999952958897E-3</v>
      </c>
      <c r="S1076" s="84">
        <f t="shared" si="113"/>
        <v>30151.082000000002</v>
      </c>
      <c r="AD1076" s="1">
        <v>11</v>
      </c>
      <c r="AF1076" s="1" t="s">
        <v>145</v>
      </c>
      <c r="AH1076" s="1" t="s">
        <v>134</v>
      </c>
    </row>
    <row r="1077" spans="1:34" x14ac:dyDescent="0.2">
      <c r="A1077" s="26" t="s">
        <v>271</v>
      </c>
      <c r="B1077" s="27" t="s">
        <v>52</v>
      </c>
      <c r="C1077" s="26">
        <v>45205.525999999998</v>
      </c>
      <c r="D1077" s="2"/>
      <c r="E1077" s="29">
        <f t="shared" si="110"/>
        <v>2781.9938999636865</v>
      </c>
      <c r="F1077" s="29">
        <f t="shared" si="111"/>
        <v>2782</v>
      </c>
      <c r="G1077" s="29">
        <f t="shared" si="112"/>
        <v>-5.9264000010443851E-3</v>
      </c>
      <c r="H1077" s="29"/>
      <c r="I1077" s="29"/>
      <c r="J1077" s="29"/>
      <c r="K1077" s="29"/>
      <c r="L1077" s="29"/>
      <c r="N1077" s="29"/>
      <c r="O1077" s="29"/>
      <c r="P1077" s="29">
        <f>G1077</f>
        <v>-5.9264000010443851E-3</v>
      </c>
      <c r="Q1077" s="29">
        <f ca="1">+C$11+C$12*F1077</f>
        <v>3.4338932657214355E-2</v>
      </c>
      <c r="R1077" s="29"/>
      <c r="S1077" s="83">
        <f t="shared" si="113"/>
        <v>30187.025999999998</v>
      </c>
    </row>
    <row r="1078" spans="1:34" x14ac:dyDescent="0.2">
      <c r="A1078" s="26" t="s">
        <v>271</v>
      </c>
      <c r="B1078" s="27" t="s">
        <v>52</v>
      </c>
      <c r="C1078" s="26">
        <v>45205.527000000002</v>
      </c>
      <c r="D1078" s="2"/>
      <c r="E1078" s="29">
        <f t="shared" si="110"/>
        <v>2781.9949292624747</v>
      </c>
      <c r="F1078" s="29">
        <f t="shared" si="111"/>
        <v>2782</v>
      </c>
      <c r="G1078" s="29">
        <f t="shared" si="112"/>
        <v>-4.9263999972026795E-3</v>
      </c>
      <c r="H1078" s="29"/>
      <c r="I1078" s="29"/>
      <c r="J1078" s="29"/>
      <c r="K1078" s="29"/>
      <c r="L1078" s="29"/>
      <c r="N1078" s="29"/>
      <c r="O1078" s="29"/>
      <c r="P1078" s="29">
        <f>G1078</f>
        <v>-4.9263999972026795E-3</v>
      </c>
      <c r="Q1078" s="29">
        <f ca="1">+C$11+C$12*F1078</f>
        <v>3.4338932657214355E-2</v>
      </c>
      <c r="R1078" s="29"/>
      <c r="S1078" s="83">
        <f t="shared" si="113"/>
        <v>30187.027000000002</v>
      </c>
    </row>
    <row r="1079" spans="1:34" x14ac:dyDescent="0.2">
      <c r="A1079" s="26" t="s">
        <v>271</v>
      </c>
      <c r="B1079" s="27" t="s">
        <v>52</v>
      </c>
      <c r="C1079" s="26">
        <v>45205.531999999999</v>
      </c>
      <c r="D1079" s="2"/>
      <c r="E1079" s="29">
        <f t="shared" si="110"/>
        <v>2782.0000757563921</v>
      </c>
      <c r="F1079" s="29">
        <f t="shared" si="111"/>
        <v>2782</v>
      </c>
      <c r="G1079" s="29">
        <f t="shared" si="112"/>
        <v>7.3600000177975744E-5</v>
      </c>
      <c r="H1079" s="29"/>
      <c r="I1079" s="29"/>
      <c r="J1079" s="29"/>
      <c r="K1079" s="29"/>
      <c r="L1079" s="29"/>
      <c r="N1079" s="29"/>
      <c r="O1079" s="29"/>
      <c r="P1079" s="29">
        <f>G1079</f>
        <v>7.3600000177975744E-5</v>
      </c>
      <c r="Q1079" s="29">
        <f ca="1">+C$11+C$12*F1079</f>
        <v>3.4338932657214355E-2</v>
      </c>
      <c r="R1079" s="29"/>
      <c r="S1079" s="83">
        <f t="shared" si="113"/>
        <v>30187.031999999999</v>
      </c>
    </row>
    <row r="1080" spans="1:34" x14ac:dyDescent="0.2">
      <c r="A1080" s="26" t="s">
        <v>271</v>
      </c>
      <c r="B1080" s="27" t="s">
        <v>52</v>
      </c>
      <c r="C1080" s="26">
        <v>45205.533000000003</v>
      </c>
      <c r="D1080" s="2"/>
      <c r="E1080" s="29">
        <f t="shared" si="110"/>
        <v>2782.0011050551798</v>
      </c>
      <c r="F1080" s="29">
        <f t="shared" si="111"/>
        <v>2782</v>
      </c>
      <c r="G1080" s="29">
        <f t="shared" si="112"/>
        <v>1.0736000040196814E-3</v>
      </c>
      <c r="H1080" s="29"/>
      <c r="I1080" s="29"/>
      <c r="J1080" s="29"/>
      <c r="K1080" s="29"/>
      <c r="L1080" s="29"/>
      <c r="N1080" s="29"/>
      <c r="O1080" s="29"/>
      <c r="P1080" s="29">
        <f>G1080</f>
        <v>1.0736000040196814E-3</v>
      </c>
      <c r="Q1080" s="29">
        <f ca="1">+C$11+C$12*F1080</f>
        <v>3.4338932657214355E-2</v>
      </c>
      <c r="R1080" s="29"/>
      <c r="S1080" s="83">
        <f t="shared" si="113"/>
        <v>30187.033000000003</v>
      </c>
    </row>
    <row r="1081" spans="1:34" x14ac:dyDescent="0.2">
      <c r="A1081" s="29" t="s">
        <v>272</v>
      </c>
      <c r="B1081" s="29"/>
      <c r="C1081" s="28">
        <v>45207.476000000002</v>
      </c>
      <c r="D1081" s="28"/>
      <c r="E1081" s="1">
        <f t="shared" si="110"/>
        <v>2784.001032592545</v>
      </c>
      <c r="F1081" s="1">
        <f t="shared" si="111"/>
        <v>2784</v>
      </c>
      <c r="G1081" s="1">
        <f t="shared" si="112"/>
        <v>1.0032000063802116E-3</v>
      </c>
      <c r="K1081" s="1">
        <f>G1081</f>
        <v>1.0032000063802116E-3</v>
      </c>
      <c r="S1081" s="84">
        <f t="shared" si="113"/>
        <v>30188.976000000002</v>
      </c>
      <c r="AD1081" s="1">
        <v>9</v>
      </c>
      <c r="AF1081" s="1" t="s">
        <v>133</v>
      </c>
      <c r="AH1081" s="1" t="s">
        <v>134</v>
      </c>
    </row>
    <row r="1082" spans="1:34" x14ac:dyDescent="0.2">
      <c r="A1082" s="26" t="s">
        <v>271</v>
      </c>
      <c r="B1082" s="27" t="s">
        <v>52</v>
      </c>
      <c r="C1082" s="26">
        <v>45207.476999999999</v>
      </c>
      <c r="D1082" s="2"/>
      <c r="E1082" s="29">
        <f t="shared" si="110"/>
        <v>2784.0020618913254</v>
      </c>
      <c r="F1082" s="29">
        <f t="shared" si="111"/>
        <v>2784</v>
      </c>
      <c r="G1082" s="29">
        <f t="shared" si="112"/>
        <v>2.0032000029459596E-3</v>
      </c>
      <c r="H1082" s="29"/>
      <c r="I1082" s="29"/>
      <c r="J1082" s="29"/>
      <c r="K1082" s="29"/>
      <c r="L1082" s="29"/>
      <c r="N1082" s="29"/>
      <c r="O1082" s="29"/>
      <c r="P1082" s="29">
        <f t="shared" ref="P1082:P1088" si="117">G1082</f>
        <v>2.0032000029459596E-3</v>
      </c>
      <c r="Q1082" s="29">
        <f t="shared" ref="Q1082:Q1087" ca="1" si="118">+C$11+C$12*F1082</f>
        <v>3.4319372030466561E-2</v>
      </c>
      <c r="R1082" s="29"/>
      <c r="S1082" s="83">
        <f t="shared" si="113"/>
        <v>30188.976999999999</v>
      </c>
    </row>
    <row r="1083" spans="1:34" x14ac:dyDescent="0.2">
      <c r="A1083" s="26" t="s">
        <v>271</v>
      </c>
      <c r="B1083" s="27" t="s">
        <v>52</v>
      </c>
      <c r="C1083" s="26">
        <v>45207.478999999999</v>
      </c>
      <c r="D1083" s="2"/>
      <c r="E1083" s="29">
        <f t="shared" si="110"/>
        <v>2784.0041204888939</v>
      </c>
      <c r="F1083" s="29">
        <f t="shared" si="111"/>
        <v>2784</v>
      </c>
      <c r="G1083" s="29">
        <f t="shared" si="112"/>
        <v>4.0032000033534132E-3</v>
      </c>
      <c r="H1083" s="29"/>
      <c r="I1083" s="29"/>
      <c r="J1083" s="29"/>
      <c r="K1083" s="29"/>
      <c r="L1083" s="29"/>
      <c r="N1083" s="29"/>
      <c r="O1083" s="29"/>
      <c r="P1083" s="29">
        <f t="shared" si="117"/>
        <v>4.0032000033534132E-3</v>
      </c>
      <c r="Q1083" s="29">
        <f t="shared" ca="1" si="118"/>
        <v>3.4319372030466561E-2</v>
      </c>
      <c r="R1083" s="29"/>
      <c r="S1083" s="83">
        <f t="shared" si="113"/>
        <v>30188.978999999999</v>
      </c>
    </row>
    <row r="1084" spans="1:34" x14ac:dyDescent="0.2">
      <c r="A1084" s="26" t="s">
        <v>271</v>
      </c>
      <c r="B1084" s="27" t="s">
        <v>52</v>
      </c>
      <c r="C1084" s="26">
        <v>45207.48</v>
      </c>
      <c r="D1084" s="2"/>
      <c r="E1084" s="29">
        <f t="shared" si="110"/>
        <v>2784.0051497876816</v>
      </c>
      <c r="F1084" s="29">
        <f t="shared" si="111"/>
        <v>2784</v>
      </c>
      <c r="G1084" s="29">
        <f t="shared" si="112"/>
        <v>5.0032000071951188E-3</v>
      </c>
      <c r="H1084" s="29"/>
      <c r="I1084" s="29"/>
      <c r="J1084" s="29"/>
      <c r="K1084" s="29"/>
      <c r="L1084" s="29"/>
      <c r="N1084" s="29"/>
      <c r="O1084" s="29"/>
      <c r="P1084" s="29">
        <f t="shared" si="117"/>
        <v>5.0032000071951188E-3</v>
      </c>
      <c r="Q1084" s="29">
        <f t="shared" ca="1" si="118"/>
        <v>3.4319372030466561E-2</v>
      </c>
      <c r="R1084" s="29"/>
      <c r="S1084" s="83">
        <f t="shared" si="113"/>
        <v>30188.980000000003</v>
      </c>
    </row>
    <row r="1085" spans="1:34" x14ac:dyDescent="0.2">
      <c r="A1085" s="26" t="s">
        <v>271</v>
      </c>
      <c r="B1085" s="27" t="s">
        <v>52</v>
      </c>
      <c r="C1085" s="26">
        <v>45207.48</v>
      </c>
      <c r="D1085" s="2"/>
      <c r="E1085" s="29">
        <f t="shared" si="110"/>
        <v>2784.0051497876816</v>
      </c>
      <c r="F1085" s="29">
        <f t="shared" si="111"/>
        <v>2784</v>
      </c>
      <c r="G1085" s="29">
        <f t="shared" si="112"/>
        <v>5.0032000071951188E-3</v>
      </c>
      <c r="H1085" s="29"/>
      <c r="I1085" s="29"/>
      <c r="J1085" s="29"/>
      <c r="K1085" s="29"/>
      <c r="L1085" s="29"/>
      <c r="N1085" s="29"/>
      <c r="O1085" s="29"/>
      <c r="P1085" s="29">
        <f t="shared" si="117"/>
        <v>5.0032000071951188E-3</v>
      </c>
      <c r="Q1085" s="29">
        <f t="shared" ca="1" si="118"/>
        <v>3.4319372030466561E-2</v>
      </c>
      <c r="R1085" s="29"/>
      <c r="S1085" s="83">
        <f t="shared" si="113"/>
        <v>30188.980000000003</v>
      </c>
    </row>
    <row r="1086" spans="1:34" x14ac:dyDescent="0.2">
      <c r="A1086" s="26" t="s">
        <v>271</v>
      </c>
      <c r="B1086" s="27" t="s">
        <v>52</v>
      </c>
      <c r="C1086" s="26">
        <v>45207.482000000004</v>
      </c>
      <c r="D1086" s="2"/>
      <c r="E1086" s="29">
        <f t="shared" si="110"/>
        <v>2784.0072083852501</v>
      </c>
      <c r="F1086" s="29">
        <f t="shared" si="111"/>
        <v>2784</v>
      </c>
      <c r="G1086" s="29">
        <f t="shared" si="112"/>
        <v>7.0032000076025724E-3</v>
      </c>
      <c r="H1086" s="29"/>
      <c r="I1086" s="29"/>
      <c r="J1086" s="29"/>
      <c r="K1086" s="29"/>
      <c r="L1086" s="29"/>
      <c r="N1086" s="29"/>
      <c r="O1086" s="29"/>
      <c r="P1086" s="29">
        <f t="shared" si="117"/>
        <v>7.0032000076025724E-3</v>
      </c>
      <c r="Q1086" s="29">
        <f t="shared" ca="1" si="118"/>
        <v>3.4319372030466561E-2</v>
      </c>
      <c r="R1086" s="29"/>
      <c r="S1086" s="83">
        <f t="shared" si="113"/>
        <v>30188.982000000004</v>
      </c>
    </row>
    <row r="1087" spans="1:34" x14ac:dyDescent="0.2">
      <c r="A1087" s="26" t="s">
        <v>271</v>
      </c>
      <c r="B1087" s="27" t="s">
        <v>52</v>
      </c>
      <c r="C1087" s="26">
        <v>45207.483999999997</v>
      </c>
      <c r="D1087" s="2"/>
      <c r="E1087" s="29">
        <f t="shared" si="110"/>
        <v>2784.0092669828114</v>
      </c>
      <c r="F1087" s="29">
        <f t="shared" si="111"/>
        <v>2784</v>
      </c>
      <c r="G1087" s="29">
        <f t="shared" si="112"/>
        <v>9.0032000007340685E-3</v>
      </c>
      <c r="H1087" s="29"/>
      <c r="I1087" s="29"/>
      <c r="J1087" s="29"/>
      <c r="K1087" s="29"/>
      <c r="L1087" s="29"/>
      <c r="N1087" s="29"/>
      <c r="O1087" s="29"/>
      <c r="P1087" s="29">
        <f t="shared" si="117"/>
        <v>9.0032000007340685E-3</v>
      </c>
      <c r="Q1087" s="29">
        <f t="shared" ca="1" si="118"/>
        <v>3.4319372030466561E-2</v>
      </c>
      <c r="R1087" s="29"/>
      <c r="S1087" s="83">
        <f t="shared" si="113"/>
        <v>30188.983999999997</v>
      </c>
    </row>
    <row r="1088" spans="1:34" x14ac:dyDescent="0.2">
      <c r="A1088" s="29" t="s">
        <v>273</v>
      </c>
      <c r="B1088" s="29"/>
      <c r="C1088" s="28">
        <v>45208.447</v>
      </c>
      <c r="D1088" s="28"/>
      <c r="E1088" s="1">
        <f t="shared" si="110"/>
        <v>2785.0004817118333</v>
      </c>
      <c r="F1088" s="1">
        <f t="shared" si="111"/>
        <v>2785</v>
      </c>
      <c r="G1088" s="1">
        <f t="shared" si="112"/>
        <v>4.6800000563962385E-4</v>
      </c>
      <c r="P1088" s="1">
        <f t="shared" si="117"/>
        <v>4.6800000563962385E-4</v>
      </c>
      <c r="S1088" s="84">
        <f t="shared" si="113"/>
        <v>30189.947</v>
      </c>
      <c r="AC1088" s="1" t="s">
        <v>236</v>
      </c>
      <c r="AH1088" s="1" t="s">
        <v>241</v>
      </c>
    </row>
    <row r="1089" spans="1:34" x14ac:dyDescent="0.2">
      <c r="A1089" s="29" t="s">
        <v>274</v>
      </c>
      <c r="B1089" s="29"/>
      <c r="C1089" s="28">
        <v>45244.394999999997</v>
      </c>
      <c r="D1089" s="28"/>
      <c r="E1089" s="1">
        <f t="shared" si="110"/>
        <v>2822.0017144000535</v>
      </c>
      <c r="F1089" s="1">
        <f t="shared" si="111"/>
        <v>2822</v>
      </c>
      <c r="G1089" s="1">
        <f t="shared" si="112"/>
        <v>1.6656000007060356E-3</v>
      </c>
      <c r="K1089" s="1">
        <f>G1089</f>
        <v>1.6656000007060356E-3</v>
      </c>
      <c r="S1089" s="84">
        <f t="shared" si="113"/>
        <v>30225.894999999997</v>
      </c>
      <c r="AC1089" s="1" t="s">
        <v>236</v>
      </c>
      <c r="AD1089" s="1">
        <v>7</v>
      </c>
      <c r="AF1089" s="1" t="s">
        <v>145</v>
      </c>
      <c r="AH1089" s="1" t="s">
        <v>134</v>
      </c>
    </row>
    <row r="1090" spans="1:34" x14ac:dyDescent="0.2">
      <c r="A1090" s="29" t="s">
        <v>220</v>
      </c>
      <c r="B1090" s="29"/>
      <c r="C1090" s="28">
        <v>45266.743000000002</v>
      </c>
      <c r="D1090" s="28"/>
      <c r="E1090" s="1">
        <f t="shared" si="110"/>
        <v>2845.0044836255079</v>
      </c>
      <c r="F1090" s="1">
        <f t="shared" si="111"/>
        <v>2845</v>
      </c>
      <c r="G1090" s="1">
        <f t="shared" si="112"/>
        <v>4.3560000049183145E-3</v>
      </c>
      <c r="J1090" s="1">
        <f>G1090</f>
        <v>4.3560000049183145E-3</v>
      </c>
      <c r="S1090" s="84">
        <f t="shared" si="113"/>
        <v>30248.243000000002</v>
      </c>
    </row>
    <row r="1091" spans="1:34" x14ac:dyDescent="0.2">
      <c r="A1091" s="29" t="s">
        <v>275</v>
      </c>
      <c r="B1091" s="29"/>
      <c r="C1091" s="28">
        <v>45277.425999999999</v>
      </c>
      <c r="D1091" s="28"/>
      <c r="E1091" s="1">
        <f t="shared" si="110"/>
        <v>2856.0004825352717</v>
      </c>
      <c r="F1091" s="1">
        <f t="shared" si="111"/>
        <v>2856</v>
      </c>
      <c r="G1091" s="1">
        <f t="shared" si="112"/>
        <v>4.6880000445526093E-4</v>
      </c>
      <c r="K1091" s="1">
        <f>G1091</f>
        <v>4.6880000445526093E-4</v>
      </c>
      <c r="S1091" s="84">
        <f t="shared" si="113"/>
        <v>30258.925999999999</v>
      </c>
      <c r="AC1091" s="1" t="s">
        <v>236</v>
      </c>
      <c r="AD1091" s="1">
        <v>7</v>
      </c>
      <c r="AF1091" s="1" t="s">
        <v>145</v>
      </c>
      <c r="AH1091" s="1" t="s">
        <v>134</v>
      </c>
    </row>
    <row r="1092" spans="1:34" x14ac:dyDescent="0.2">
      <c r="A1092" s="29" t="s">
        <v>275</v>
      </c>
      <c r="B1092" s="29"/>
      <c r="C1092" s="28">
        <v>45278.396000000001</v>
      </c>
      <c r="D1092" s="28"/>
      <c r="E1092" s="1">
        <f t="shared" si="110"/>
        <v>2856.9989023557796</v>
      </c>
      <c r="F1092" s="1">
        <f t="shared" si="111"/>
        <v>2857</v>
      </c>
      <c r="G1092" s="1">
        <f t="shared" si="112"/>
        <v>-1.0664000001270324E-3</v>
      </c>
      <c r="K1092" s="1">
        <f>G1092</f>
        <v>-1.0664000001270324E-3</v>
      </c>
      <c r="S1092" s="84">
        <f t="shared" si="113"/>
        <v>30259.896000000001</v>
      </c>
      <c r="AC1092" s="1" t="s">
        <v>236</v>
      </c>
      <c r="AD1092" s="1">
        <v>9</v>
      </c>
      <c r="AF1092" s="1" t="s">
        <v>145</v>
      </c>
      <c r="AH1092" s="1" t="s">
        <v>134</v>
      </c>
    </row>
    <row r="1093" spans="1:34" x14ac:dyDescent="0.2">
      <c r="A1093" s="29" t="s">
        <v>276</v>
      </c>
      <c r="B1093" s="29"/>
      <c r="C1093" s="28">
        <v>45280.34</v>
      </c>
      <c r="D1093" s="28"/>
      <c r="E1093" s="1">
        <f t="shared" si="110"/>
        <v>2858.9998591919248</v>
      </c>
      <c r="F1093" s="1">
        <f t="shared" si="111"/>
        <v>2859</v>
      </c>
      <c r="G1093" s="1">
        <f t="shared" si="112"/>
        <v>-1.368000012007542E-4</v>
      </c>
      <c r="P1093" s="1">
        <f>G1093</f>
        <v>-1.368000012007542E-4</v>
      </c>
      <c r="S1093" s="84">
        <f t="shared" si="113"/>
        <v>30261.839999999997</v>
      </c>
      <c r="AC1093" s="1" t="s">
        <v>40</v>
      </c>
      <c r="AH1093" s="1" t="s">
        <v>241</v>
      </c>
    </row>
    <row r="1094" spans="1:34" x14ac:dyDescent="0.2">
      <c r="A1094" s="29" t="s">
        <v>276</v>
      </c>
      <c r="B1094" s="29"/>
      <c r="C1094" s="28">
        <v>45280.341</v>
      </c>
      <c r="D1094" s="28"/>
      <c r="E1094" s="1">
        <f t="shared" si="110"/>
        <v>2859.0008884907129</v>
      </c>
      <c r="F1094" s="1">
        <f t="shared" si="111"/>
        <v>2859</v>
      </c>
      <c r="G1094" s="1">
        <f t="shared" si="112"/>
        <v>8.6320000264095142E-4</v>
      </c>
      <c r="P1094" s="1">
        <f>G1094</f>
        <v>8.6320000264095142E-4</v>
      </c>
      <c r="S1094" s="84">
        <f t="shared" si="113"/>
        <v>30261.841</v>
      </c>
      <c r="AC1094" s="1" t="s">
        <v>236</v>
      </c>
      <c r="AH1094" s="1" t="s">
        <v>241</v>
      </c>
    </row>
    <row r="1095" spans="1:34" x14ac:dyDescent="0.2">
      <c r="A1095" s="29" t="s">
        <v>276</v>
      </c>
      <c r="B1095" s="29"/>
      <c r="C1095" s="28">
        <v>45280.341999999997</v>
      </c>
      <c r="D1095" s="28"/>
      <c r="E1095" s="1">
        <f t="shared" si="110"/>
        <v>2859.0019177894933</v>
      </c>
      <c r="F1095" s="1">
        <f t="shared" si="111"/>
        <v>2859</v>
      </c>
      <c r="G1095" s="1">
        <f t="shared" si="112"/>
        <v>1.8631999992066994E-3</v>
      </c>
      <c r="P1095" s="1">
        <f>G1095</f>
        <v>1.8631999992066994E-3</v>
      </c>
      <c r="S1095" s="84">
        <f t="shared" si="113"/>
        <v>30261.841999999997</v>
      </c>
      <c r="AC1095" s="1" t="s">
        <v>236</v>
      </c>
      <c r="AH1095" s="1" t="s">
        <v>241</v>
      </c>
    </row>
    <row r="1096" spans="1:34" x14ac:dyDescent="0.2">
      <c r="A1096" s="29" t="s">
        <v>276</v>
      </c>
      <c r="B1096" s="29"/>
      <c r="C1096" s="28">
        <v>45280.343000000001</v>
      </c>
      <c r="D1096" s="28"/>
      <c r="E1096" s="1">
        <f t="shared" si="110"/>
        <v>2859.0029470882814</v>
      </c>
      <c r="F1096" s="1">
        <f t="shared" si="111"/>
        <v>2859</v>
      </c>
      <c r="G1096" s="1">
        <f t="shared" si="112"/>
        <v>2.8632000030484051E-3</v>
      </c>
      <c r="P1096" s="1">
        <f>G1096</f>
        <v>2.8632000030484051E-3</v>
      </c>
      <c r="S1096" s="84">
        <f t="shared" si="113"/>
        <v>30261.843000000001</v>
      </c>
      <c r="AC1096" s="1" t="s">
        <v>236</v>
      </c>
      <c r="AH1096" s="1" t="s">
        <v>241</v>
      </c>
    </row>
    <row r="1097" spans="1:34" x14ac:dyDescent="0.2">
      <c r="A1097" s="29" t="s">
        <v>220</v>
      </c>
      <c r="B1097" s="29"/>
      <c r="C1097" s="28">
        <v>45298.796999999999</v>
      </c>
      <c r="D1097" s="28"/>
      <c r="E1097" s="1">
        <f t="shared" si="110"/>
        <v>2877.9976268487244</v>
      </c>
      <c r="F1097" s="1">
        <f t="shared" si="111"/>
        <v>2878</v>
      </c>
      <c r="G1097" s="1">
        <f t="shared" si="112"/>
        <v>-2.305599999090191E-3</v>
      </c>
      <c r="J1097" s="1">
        <f>G1097</f>
        <v>-2.305599999090191E-3</v>
      </c>
      <c r="S1097" s="84">
        <f t="shared" si="113"/>
        <v>30280.296999999999</v>
      </c>
    </row>
    <row r="1098" spans="1:34" x14ac:dyDescent="0.2">
      <c r="A1098" s="29" t="s">
        <v>275</v>
      </c>
      <c r="B1098" s="29"/>
      <c r="C1098" s="28">
        <v>45314.345999999998</v>
      </c>
      <c r="D1098" s="28"/>
      <c r="E1098" s="1">
        <f t="shared" si="110"/>
        <v>2894.0021936415683</v>
      </c>
      <c r="F1098" s="1">
        <f t="shared" si="111"/>
        <v>2894</v>
      </c>
      <c r="G1098" s="1">
        <f t="shared" si="112"/>
        <v>2.1312000026227906E-3</v>
      </c>
      <c r="K1098" s="1">
        <f>G1098</f>
        <v>2.1312000026227906E-3</v>
      </c>
      <c r="S1098" s="84">
        <f t="shared" si="113"/>
        <v>30295.845999999998</v>
      </c>
      <c r="AC1098" s="1" t="s">
        <v>236</v>
      </c>
      <c r="AD1098" s="1">
        <v>7</v>
      </c>
      <c r="AF1098" s="1" t="s">
        <v>145</v>
      </c>
      <c r="AH1098" s="1" t="s">
        <v>134</v>
      </c>
    </row>
    <row r="1099" spans="1:34" x14ac:dyDescent="0.2">
      <c r="A1099" s="29" t="s">
        <v>273</v>
      </c>
      <c r="B1099" s="29"/>
      <c r="C1099" s="28">
        <v>45315.315999999999</v>
      </c>
      <c r="D1099" s="28"/>
      <c r="E1099" s="1">
        <f t="shared" si="110"/>
        <v>2895.0006134620762</v>
      </c>
      <c r="F1099" s="1">
        <f t="shared" si="111"/>
        <v>2895</v>
      </c>
      <c r="G1099" s="1">
        <f t="shared" si="112"/>
        <v>5.959999980404973E-4</v>
      </c>
      <c r="P1099" s="1">
        <f>G1099</f>
        <v>5.959999980404973E-4</v>
      </c>
      <c r="S1099" s="84">
        <f t="shared" si="113"/>
        <v>30296.815999999999</v>
      </c>
      <c r="AC1099" s="1" t="s">
        <v>236</v>
      </c>
      <c r="AH1099" s="1" t="s">
        <v>241</v>
      </c>
    </row>
    <row r="1100" spans="1:34" x14ac:dyDescent="0.2">
      <c r="A1100" s="29" t="s">
        <v>275</v>
      </c>
      <c r="B1100" s="29"/>
      <c r="C1100" s="28">
        <v>45345.434000000001</v>
      </c>
      <c r="D1100" s="28"/>
      <c r="E1100" s="1">
        <f t="shared" si="110"/>
        <v>2926.0010342394216</v>
      </c>
      <c r="F1100" s="1">
        <f t="shared" si="111"/>
        <v>2926</v>
      </c>
      <c r="G1100" s="1">
        <f t="shared" si="112"/>
        <v>1.0048000040114857E-3</v>
      </c>
      <c r="K1100" s="1">
        <f>G1100</f>
        <v>1.0048000040114857E-3</v>
      </c>
      <c r="S1100" s="84">
        <f t="shared" si="113"/>
        <v>30326.934000000001</v>
      </c>
      <c r="AC1100" s="1" t="s">
        <v>236</v>
      </c>
      <c r="AD1100" s="1">
        <v>10</v>
      </c>
      <c r="AF1100" s="1" t="s">
        <v>133</v>
      </c>
      <c r="AH1100" s="1" t="s">
        <v>134</v>
      </c>
    </row>
    <row r="1101" spans="1:34" x14ac:dyDescent="0.2">
      <c r="A1101" s="29" t="s">
        <v>275</v>
      </c>
      <c r="B1101" s="29"/>
      <c r="C1101" s="28">
        <v>45346.404000000002</v>
      </c>
      <c r="D1101" s="28"/>
      <c r="E1101" s="1">
        <f t="shared" si="110"/>
        <v>2926.9994540599296</v>
      </c>
      <c r="F1101" s="1">
        <f t="shared" si="111"/>
        <v>2927</v>
      </c>
      <c r="G1101" s="1">
        <f t="shared" si="112"/>
        <v>-5.3039999329484999E-4</v>
      </c>
      <c r="K1101" s="1">
        <f>G1101</f>
        <v>-5.3039999329484999E-4</v>
      </c>
      <c r="S1101" s="84">
        <f t="shared" si="113"/>
        <v>30327.904000000002</v>
      </c>
      <c r="AC1101" s="1" t="s">
        <v>236</v>
      </c>
      <c r="AD1101" s="1">
        <v>9</v>
      </c>
      <c r="AF1101" s="1" t="s">
        <v>133</v>
      </c>
      <c r="AH1101" s="1" t="s">
        <v>134</v>
      </c>
    </row>
    <row r="1102" spans="1:34" x14ac:dyDescent="0.2">
      <c r="A1102" s="29" t="s">
        <v>275</v>
      </c>
      <c r="B1102" s="29"/>
      <c r="C1102" s="28">
        <v>45349.315999999999</v>
      </c>
      <c r="D1102" s="28"/>
      <c r="E1102" s="1">
        <f t="shared" si="110"/>
        <v>2929.9967721190142</v>
      </c>
      <c r="F1102" s="1">
        <f t="shared" si="111"/>
        <v>2930</v>
      </c>
      <c r="G1102" s="1">
        <f t="shared" si="112"/>
        <v>-3.1359999993583187E-3</v>
      </c>
      <c r="K1102" s="1">
        <f>G1102</f>
        <v>-3.1359999993583187E-3</v>
      </c>
      <c r="S1102" s="84">
        <f t="shared" si="113"/>
        <v>30330.815999999999</v>
      </c>
      <c r="AC1102" s="1" t="s">
        <v>236</v>
      </c>
      <c r="AD1102" s="1">
        <v>9</v>
      </c>
      <c r="AF1102" s="1" t="s">
        <v>246</v>
      </c>
      <c r="AH1102" s="1" t="s">
        <v>134</v>
      </c>
    </row>
    <row r="1103" spans="1:34" x14ac:dyDescent="0.2">
      <c r="A1103" s="29" t="s">
        <v>275</v>
      </c>
      <c r="B1103" s="29"/>
      <c r="C1103" s="28">
        <v>45349.32</v>
      </c>
      <c r="D1103" s="28"/>
      <c r="E1103" s="1">
        <f t="shared" si="110"/>
        <v>2930.0008893141512</v>
      </c>
      <c r="F1103" s="1">
        <f t="shared" si="111"/>
        <v>2930</v>
      </c>
      <c r="G1103" s="1">
        <f t="shared" si="112"/>
        <v>8.6400000145658851E-4</v>
      </c>
      <c r="K1103" s="1">
        <f>G1103</f>
        <v>8.6400000145658851E-4</v>
      </c>
      <c r="S1103" s="84">
        <f t="shared" si="113"/>
        <v>30330.82</v>
      </c>
      <c r="AC1103" s="1" t="s">
        <v>236</v>
      </c>
      <c r="AD1103" s="1">
        <v>10</v>
      </c>
      <c r="AF1103" s="1" t="s">
        <v>251</v>
      </c>
      <c r="AH1103" s="1" t="s">
        <v>134</v>
      </c>
    </row>
    <row r="1104" spans="1:34" x14ac:dyDescent="0.2">
      <c r="A1104" s="26" t="s">
        <v>277</v>
      </c>
      <c r="B1104" s="27" t="s">
        <v>52</v>
      </c>
      <c r="C1104" s="26">
        <v>45349.326000000001</v>
      </c>
      <c r="D1104" s="2"/>
      <c r="E1104" s="29">
        <f t="shared" si="110"/>
        <v>2930.0070651068568</v>
      </c>
      <c r="F1104" s="29">
        <f t="shared" si="111"/>
        <v>2930</v>
      </c>
      <c r="G1104" s="29">
        <f t="shared" si="112"/>
        <v>6.8640000026789494E-3</v>
      </c>
      <c r="H1104" s="29"/>
      <c r="I1104" s="29"/>
      <c r="J1104" s="29"/>
      <c r="K1104" s="29"/>
      <c r="L1104" s="29"/>
      <c r="N1104" s="29"/>
      <c r="O1104" s="29"/>
      <c r="P1104" s="29">
        <f>G1104</f>
        <v>6.8640000026789494E-3</v>
      </c>
      <c r="Q1104" s="29">
        <f ca="1">+C$11+C$12*F1104</f>
        <v>3.2891446277877621E-2</v>
      </c>
      <c r="R1104" s="29"/>
      <c r="S1104" s="83">
        <f t="shared" si="113"/>
        <v>30330.826000000001</v>
      </c>
    </row>
    <row r="1105" spans="1:34" x14ac:dyDescent="0.2">
      <c r="A1105" s="29" t="s">
        <v>275</v>
      </c>
      <c r="B1105" s="29"/>
      <c r="C1105" s="28">
        <v>45351.264000000003</v>
      </c>
      <c r="D1105" s="28"/>
      <c r="E1105" s="1">
        <f t="shared" si="110"/>
        <v>2932.0018461503041</v>
      </c>
      <c r="F1105" s="1">
        <f t="shared" si="111"/>
        <v>2932</v>
      </c>
      <c r="G1105" s="1">
        <f t="shared" si="112"/>
        <v>1.7936000076588243E-3</v>
      </c>
      <c r="K1105" s="1">
        <f t="shared" ref="K1105:K1112" si="119">G1105</f>
        <v>1.7936000076588243E-3</v>
      </c>
      <c r="S1105" s="84">
        <f t="shared" si="113"/>
        <v>30332.764000000003</v>
      </c>
      <c r="AC1105" s="1" t="s">
        <v>236</v>
      </c>
      <c r="AD1105" s="1">
        <v>7</v>
      </c>
      <c r="AF1105" s="1" t="s">
        <v>246</v>
      </c>
      <c r="AH1105" s="1" t="s">
        <v>134</v>
      </c>
    </row>
    <row r="1106" spans="1:34" x14ac:dyDescent="0.2">
      <c r="A1106" s="29" t="s">
        <v>278</v>
      </c>
      <c r="B1106" s="29"/>
      <c r="C1106" s="28">
        <v>45381.38</v>
      </c>
      <c r="D1106" s="28"/>
      <c r="E1106" s="1">
        <f t="shared" si="110"/>
        <v>2963.0002083300733</v>
      </c>
      <c r="F1106" s="1">
        <f t="shared" si="111"/>
        <v>2963</v>
      </c>
      <c r="G1106" s="1">
        <f t="shared" si="112"/>
        <v>2.0239999867044389E-4</v>
      </c>
      <c r="K1106" s="1">
        <f t="shared" si="119"/>
        <v>2.0239999867044389E-4</v>
      </c>
      <c r="S1106" s="84">
        <f t="shared" si="113"/>
        <v>30362.879999999997</v>
      </c>
      <c r="AC1106" s="1" t="s">
        <v>236</v>
      </c>
      <c r="AD1106" s="1">
        <v>20</v>
      </c>
      <c r="AF1106" s="1" t="s">
        <v>279</v>
      </c>
      <c r="AH1106" s="1" t="s">
        <v>134</v>
      </c>
    </row>
    <row r="1107" spans="1:34" x14ac:dyDescent="0.2">
      <c r="A1107" s="29" t="s">
        <v>278</v>
      </c>
      <c r="B1107" s="29"/>
      <c r="C1107" s="28">
        <v>45383.322</v>
      </c>
      <c r="D1107" s="28"/>
      <c r="E1107" s="1">
        <f t="shared" si="110"/>
        <v>2964.9991065686577</v>
      </c>
      <c r="F1107" s="1">
        <f t="shared" si="111"/>
        <v>2965</v>
      </c>
      <c r="G1107" s="1">
        <f t="shared" si="112"/>
        <v>-8.6799999553477392E-4</v>
      </c>
      <c r="K1107" s="1">
        <f t="shared" si="119"/>
        <v>-8.6799999553477392E-4</v>
      </c>
      <c r="S1107" s="84">
        <f t="shared" si="113"/>
        <v>30364.822</v>
      </c>
      <c r="AC1107" s="1" t="s">
        <v>236</v>
      </c>
      <c r="AD1107" s="1">
        <v>7</v>
      </c>
      <c r="AF1107" s="1" t="s">
        <v>133</v>
      </c>
      <c r="AH1107" s="1" t="s">
        <v>134</v>
      </c>
    </row>
    <row r="1108" spans="1:34" x14ac:dyDescent="0.2">
      <c r="A1108" s="29" t="s">
        <v>278</v>
      </c>
      <c r="B1108" s="29"/>
      <c r="C1108" s="28">
        <v>45383.328000000001</v>
      </c>
      <c r="D1108" s="28"/>
      <c r="E1108" s="1">
        <f t="shared" si="110"/>
        <v>2965.0052823613632</v>
      </c>
      <c r="F1108" s="1">
        <f t="shared" si="111"/>
        <v>2965</v>
      </c>
      <c r="G1108" s="1">
        <f t="shared" si="112"/>
        <v>5.132000005687587E-3</v>
      </c>
      <c r="K1108" s="1">
        <f t="shared" si="119"/>
        <v>5.132000005687587E-3</v>
      </c>
      <c r="S1108" s="84">
        <f t="shared" si="113"/>
        <v>30364.828000000001</v>
      </c>
      <c r="AC1108" s="1" t="s">
        <v>236</v>
      </c>
      <c r="AD1108" s="1">
        <v>16</v>
      </c>
      <c r="AF1108" s="1" t="s">
        <v>279</v>
      </c>
      <c r="AH1108" s="1" t="s">
        <v>134</v>
      </c>
    </row>
    <row r="1109" spans="1:34" x14ac:dyDescent="0.2">
      <c r="A1109" s="29" t="s">
        <v>278</v>
      </c>
      <c r="B1109" s="29"/>
      <c r="C1109" s="28">
        <v>45384.292000000001</v>
      </c>
      <c r="D1109" s="28"/>
      <c r="E1109" s="1">
        <f t="shared" ref="E1109:E1172" si="120">(C1109-C$7)/C$8</f>
        <v>2965.9975263891656</v>
      </c>
      <c r="F1109" s="1">
        <f t="shared" ref="F1109:F1172" si="121">ROUND(2*E1109,0)/2</f>
        <v>2966</v>
      </c>
      <c r="G1109" s="1">
        <f t="shared" ref="G1109:G1172" si="122">C1109-(C$7+C$8*F1109)</f>
        <v>-2.4031999928411096E-3</v>
      </c>
      <c r="K1109" s="1">
        <f t="shared" si="119"/>
        <v>-2.4031999928411096E-3</v>
      </c>
      <c r="S1109" s="84">
        <f t="shared" ref="S1109:S1172" si="123">+C1109-15018.5</f>
        <v>30365.792000000001</v>
      </c>
      <c r="AC1109" s="1" t="s">
        <v>236</v>
      </c>
      <c r="AD1109" s="1">
        <v>11</v>
      </c>
      <c r="AF1109" s="1" t="s">
        <v>190</v>
      </c>
      <c r="AH1109" s="1" t="s">
        <v>134</v>
      </c>
    </row>
    <row r="1110" spans="1:34" x14ac:dyDescent="0.2">
      <c r="A1110" s="29" t="s">
        <v>278</v>
      </c>
      <c r="B1110" s="29"/>
      <c r="C1110" s="28">
        <v>45384.294000000002</v>
      </c>
      <c r="D1110" s="28"/>
      <c r="E1110" s="1">
        <f t="shared" si="120"/>
        <v>2965.9995849867341</v>
      </c>
      <c r="F1110" s="1">
        <f t="shared" si="121"/>
        <v>2966</v>
      </c>
      <c r="G1110" s="1">
        <f t="shared" si="122"/>
        <v>-4.0319999243365601E-4</v>
      </c>
      <c r="K1110" s="1">
        <f t="shared" si="119"/>
        <v>-4.0319999243365601E-4</v>
      </c>
      <c r="S1110" s="84">
        <f t="shared" si="123"/>
        <v>30365.794000000002</v>
      </c>
      <c r="AC1110" s="1" t="s">
        <v>236</v>
      </c>
      <c r="AD1110" s="1">
        <v>6</v>
      </c>
      <c r="AF1110" s="1" t="s">
        <v>145</v>
      </c>
      <c r="AH1110" s="1" t="s">
        <v>134</v>
      </c>
    </row>
    <row r="1111" spans="1:34" x14ac:dyDescent="0.2">
      <c r="A1111" s="29" t="s">
        <v>278</v>
      </c>
      <c r="B1111" s="29"/>
      <c r="C1111" s="28">
        <v>45384.298999999999</v>
      </c>
      <c r="D1111" s="28"/>
      <c r="E1111" s="1">
        <f t="shared" si="120"/>
        <v>2966.0047314806516</v>
      </c>
      <c r="F1111" s="1">
        <f t="shared" si="121"/>
        <v>2966</v>
      </c>
      <c r="G1111" s="1">
        <f t="shared" si="122"/>
        <v>4.5968000049469993E-3</v>
      </c>
      <c r="K1111" s="1">
        <f t="shared" si="119"/>
        <v>4.5968000049469993E-3</v>
      </c>
      <c r="S1111" s="84">
        <f t="shared" si="123"/>
        <v>30365.798999999999</v>
      </c>
      <c r="AC1111" s="1" t="s">
        <v>236</v>
      </c>
      <c r="AD1111" s="1">
        <v>19</v>
      </c>
      <c r="AF1111" s="1" t="s">
        <v>279</v>
      </c>
      <c r="AH1111" s="1" t="s">
        <v>134</v>
      </c>
    </row>
    <row r="1112" spans="1:34" x14ac:dyDescent="0.2">
      <c r="A1112" s="29" t="s">
        <v>280</v>
      </c>
      <c r="B1112" s="29"/>
      <c r="C1112" s="28">
        <v>45545.572</v>
      </c>
      <c r="D1112" s="28"/>
      <c r="E1112" s="1">
        <f t="shared" si="120"/>
        <v>3132.0028342771338</v>
      </c>
      <c r="F1112" s="1">
        <f t="shared" si="121"/>
        <v>3132</v>
      </c>
      <c r="G1112" s="1">
        <f t="shared" si="122"/>
        <v>2.7536000052350573E-3</v>
      </c>
      <c r="K1112" s="1">
        <f t="shared" si="119"/>
        <v>2.7536000052350573E-3</v>
      </c>
      <c r="S1112" s="84">
        <f t="shared" si="123"/>
        <v>30527.072</v>
      </c>
      <c r="AD1112" s="1">
        <v>5</v>
      </c>
      <c r="AF1112" s="1" t="s">
        <v>145</v>
      </c>
      <c r="AH1112" s="1" t="s">
        <v>134</v>
      </c>
    </row>
    <row r="1113" spans="1:34" x14ac:dyDescent="0.2">
      <c r="A1113" s="29" t="s">
        <v>273</v>
      </c>
      <c r="B1113" s="29"/>
      <c r="C1113" s="28">
        <v>45584.430999999997</v>
      </c>
      <c r="D1113" s="28"/>
      <c r="E1113" s="1">
        <f t="shared" si="120"/>
        <v>3172.0003557256587</v>
      </c>
      <c r="F1113" s="1">
        <f t="shared" si="121"/>
        <v>3172</v>
      </c>
      <c r="G1113" s="1">
        <f t="shared" si="122"/>
        <v>3.4559999767225236E-4</v>
      </c>
      <c r="P1113" s="1">
        <f>G1113</f>
        <v>3.4559999767225236E-4</v>
      </c>
      <c r="S1113" s="84">
        <f t="shared" si="123"/>
        <v>30565.930999999997</v>
      </c>
      <c r="AC1113" s="1" t="s">
        <v>236</v>
      </c>
      <c r="AH1113" s="1" t="s">
        <v>241</v>
      </c>
    </row>
    <row r="1114" spans="1:34" x14ac:dyDescent="0.2">
      <c r="A1114" s="29" t="s">
        <v>220</v>
      </c>
      <c r="B1114" s="29"/>
      <c r="C1114" s="28">
        <v>45608.722000000002</v>
      </c>
      <c r="D1114" s="28"/>
      <c r="E1114" s="1">
        <f t="shared" si="120"/>
        <v>3197.0030524884778</v>
      </c>
      <c r="F1114" s="1">
        <f t="shared" si="121"/>
        <v>3197</v>
      </c>
      <c r="G1114" s="1">
        <f t="shared" si="122"/>
        <v>2.9656000042450614E-3</v>
      </c>
      <c r="J1114" s="1">
        <f>G1114</f>
        <v>2.9656000042450614E-3</v>
      </c>
      <c r="S1114" s="84">
        <f t="shared" si="123"/>
        <v>30590.222000000002</v>
      </c>
    </row>
    <row r="1115" spans="1:34" x14ac:dyDescent="0.2">
      <c r="A1115" s="29" t="s">
        <v>220</v>
      </c>
      <c r="B1115" s="29"/>
      <c r="C1115" s="28">
        <v>45609.694000000003</v>
      </c>
      <c r="D1115" s="28"/>
      <c r="E1115" s="1">
        <f t="shared" si="120"/>
        <v>3198.0035309065543</v>
      </c>
      <c r="F1115" s="1">
        <f t="shared" si="121"/>
        <v>3198</v>
      </c>
      <c r="G1115" s="1">
        <f t="shared" si="122"/>
        <v>3.4304000073461793E-3</v>
      </c>
      <c r="J1115" s="1">
        <f>G1115</f>
        <v>3.4304000073461793E-3</v>
      </c>
      <c r="S1115" s="84">
        <f t="shared" si="123"/>
        <v>30591.194000000003</v>
      </c>
    </row>
    <row r="1116" spans="1:34" x14ac:dyDescent="0.2">
      <c r="A1116" s="29" t="s">
        <v>281</v>
      </c>
      <c r="B1116" s="29"/>
      <c r="C1116" s="28">
        <v>45610.663</v>
      </c>
      <c r="D1116" s="28"/>
      <c r="E1116" s="1">
        <f t="shared" si="120"/>
        <v>3199.0009214282741</v>
      </c>
      <c r="F1116" s="1">
        <f t="shared" si="121"/>
        <v>3199</v>
      </c>
      <c r="G1116" s="1">
        <f t="shared" si="122"/>
        <v>8.95200006198138E-4</v>
      </c>
      <c r="K1116" s="1">
        <f>G1116</f>
        <v>8.95200006198138E-4</v>
      </c>
      <c r="S1116" s="84">
        <f t="shared" si="123"/>
        <v>30592.163</v>
      </c>
      <c r="AC1116" s="1" t="s">
        <v>236</v>
      </c>
      <c r="AD1116" s="1">
        <v>15</v>
      </c>
      <c r="AF1116" s="1" t="s">
        <v>282</v>
      </c>
      <c r="AH1116" s="1" t="s">
        <v>134</v>
      </c>
    </row>
    <row r="1117" spans="1:34" x14ac:dyDescent="0.2">
      <c r="A1117" s="26" t="s">
        <v>271</v>
      </c>
      <c r="B1117" s="27" t="s">
        <v>52</v>
      </c>
      <c r="C1117" s="26">
        <v>45615.512999999999</v>
      </c>
      <c r="D1117" s="2"/>
      <c r="E1117" s="29">
        <f t="shared" si="120"/>
        <v>3203.9930205308065</v>
      </c>
      <c r="F1117" s="29">
        <f t="shared" si="121"/>
        <v>3204</v>
      </c>
      <c r="G1117" s="29">
        <f t="shared" si="122"/>
        <v>-6.7808000021614134E-3</v>
      </c>
      <c r="H1117" s="29"/>
      <c r="I1117" s="29"/>
      <c r="J1117" s="29"/>
      <c r="K1117" s="29"/>
      <c r="L1117" s="29"/>
      <c r="N1117" s="29"/>
      <c r="O1117" s="29"/>
      <c r="P1117" s="29">
        <f>G1117</f>
        <v>-6.7808000021614134E-3</v>
      </c>
      <c r="Q1117" s="29">
        <f ca="1">+C$11+C$12*F1117</f>
        <v>3.0211640413429892E-2</v>
      </c>
      <c r="R1117" s="29"/>
      <c r="S1117" s="83">
        <f t="shared" si="123"/>
        <v>30597.012999999999</v>
      </c>
    </row>
    <row r="1118" spans="1:34" x14ac:dyDescent="0.2">
      <c r="A1118" s="26" t="s">
        <v>271</v>
      </c>
      <c r="B1118" s="27" t="s">
        <v>52</v>
      </c>
      <c r="C1118" s="26">
        <v>45615.519</v>
      </c>
      <c r="D1118" s="2"/>
      <c r="E1118" s="29">
        <f t="shared" si="120"/>
        <v>3203.999196323512</v>
      </c>
      <c r="F1118" s="29">
        <f t="shared" si="121"/>
        <v>3204</v>
      </c>
      <c r="G1118" s="29">
        <f t="shared" si="122"/>
        <v>-7.8080000093905255E-4</v>
      </c>
      <c r="H1118" s="29"/>
      <c r="I1118" s="29"/>
      <c r="J1118" s="29"/>
      <c r="K1118" s="29"/>
      <c r="L1118" s="29"/>
      <c r="N1118" s="29"/>
      <c r="O1118" s="29"/>
      <c r="P1118" s="29">
        <f>G1118</f>
        <v>-7.8080000093905255E-4</v>
      </c>
      <c r="Q1118" s="29">
        <f ca="1">+C$11+C$12*F1118</f>
        <v>3.0211640413429892E-2</v>
      </c>
      <c r="R1118" s="29"/>
      <c r="S1118" s="83">
        <f t="shared" si="123"/>
        <v>30597.019</v>
      </c>
    </row>
    <row r="1119" spans="1:34" x14ac:dyDescent="0.2">
      <c r="A1119" s="26" t="s">
        <v>271</v>
      </c>
      <c r="B1119" s="27" t="s">
        <v>52</v>
      </c>
      <c r="C1119" s="26">
        <v>45617.464</v>
      </c>
      <c r="D1119" s="2"/>
      <c r="E1119" s="29">
        <f t="shared" si="120"/>
        <v>3206.0011824584453</v>
      </c>
      <c r="F1119" s="29">
        <f t="shared" si="121"/>
        <v>3206</v>
      </c>
      <c r="G1119" s="29">
        <f t="shared" si="122"/>
        <v>1.1488000018289313E-3</v>
      </c>
      <c r="H1119" s="29"/>
      <c r="I1119" s="29"/>
      <c r="J1119" s="29"/>
      <c r="K1119" s="29"/>
      <c r="L1119" s="29"/>
      <c r="N1119" s="29"/>
      <c r="O1119" s="29"/>
      <c r="P1119" s="29">
        <f>G1119</f>
        <v>1.1488000018289313E-3</v>
      </c>
      <c r="Q1119" s="29">
        <f ca="1">+C$11+C$12*F1119</f>
        <v>3.0192079786682098E-2</v>
      </c>
      <c r="R1119" s="29"/>
      <c r="S1119" s="83">
        <f t="shared" si="123"/>
        <v>30598.964</v>
      </c>
    </row>
    <row r="1120" spans="1:34" x14ac:dyDescent="0.2">
      <c r="A1120" s="29" t="s">
        <v>281</v>
      </c>
      <c r="B1120" s="29"/>
      <c r="C1120" s="28">
        <v>45621.341</v>
      </c>
      <c r="D1120" s="28"/>
      <c r="E1120" s="1">
        <f t="shared" si="120"/>
        <v>3209.9917738441204</v>
      </c>
      <c r="F1120" s="1">
        <f t="shared" si="121"/>
        <v>3210</v>
      </c>
      <c r="G1120" s="1">
        <f t="shared" si="122"/>
        <v>-7.9919999989215285E-3</v>
      </c>
      <c r="K1120" s="1">
        <f>G1120</f>
        <v>-7.9919999989215285E-3</v>
      </c>
      <c r="S1120" s="84">
        <f t="shared" si="123"/>
        <v>30602.841</v>
      </c>
      <c r="AC1120" s="1" t="s">
        <v>236</v>
      </c>
      <c r="AD1120" s="1">
        <v>12</v>
      </c>
      <c r="AF1120" s="1" t="s">
        <v>190</v>
      </c>
      <c r="AH1120" s="1" t="s">
        <v>134</v>
      </c>
    </row>
    <row r="1121" spans="1:34" x14ac:dyDescent="0.2">
      <c r="A1121" s="26" t="s">
        <v>271</v>
      </c>
      <c r="B1121" s="27" t="s">
        <v>52</v>
      </c>
      <c r="C1121" s="26">
        <v>45621.347999999998</v>
      </c>
      <c r="D1121" s="2"/>
      <c r="E1121" s="29">
        <f t="shared" si="120"/>
        <v>3209.9989789356064</v>
      </c>
      <c r="F1121" s="29">
        <f t="shared" si="121"/>
        <v>3210</v>
      </c>
      <c r="G1121" s="29">
        <f t="shared" si="122"/>
        <v>-9.9200000113341957E-4</v>
      </c>
      <c r="H1121" s="29"/>
      <c r="I1121" s="29"/>
      <c r="J1121" s="29"/>
      <c r="K1121" s="29"/>
      <c r="L1121" s="29"/>
      <c r="N1121" s="29"/>
      <c r="O1121" s="29"/>
      <c r="P1121" s="29">
        <f>G1121</f>
        <v>-9.9200000113341957E-4</v>
      </c>
      <c r="Q1121" s="29">
        <f ca="1">+C$11+C$12*F1121</f>
        <v>3.0152958533186509E-2</v>
      </c>
      <c r="R1121" s="29"/>
      <c r="S1121" s="83">
        <f t="shared" si="123"/>
        <v>30602.847999999998</v>
      </c>
    </row>
    <row r="1122" spans="1:34" x14ac:dyDescent="0.2">
      <c r="A1122" s="29" t="s">
        <v>281</v>
      </c>
      <c r="B1122" s="29"/>
      <c r="C1122" s="28">
        <v>45621.349000000002</v>
      </c>
      <c r="D1122" s="28"/>
      <c r="E1122" s="1">
        <f t="shared" si="120"/>
        <v>3210.0000082343945</v>
      </c>
      <c r="F1122" s="1">
        <f t="shared" si="121"/>
        <v>3210</v>
      </c>
      <c r="G1122" s="1">
        <f t="shared" si="122"/>
        <v>8.000002708286047E-6</v>
      </c>
      <c r="K1122" s="1">
        <f>G1122</f>
        <v>8.000002708286047E-6</v>
      </c>
      <c r="S1122" s="84">
        <f t="shared" si="123"/>
        <v>30602.849000000002</v>
      </c>
      <c r="AC1122" s="1" t="s">
        <v>236</v>
      </c>
      <c r="AD1122" s="1">
        <v>7</v>
      </c>
      <c r="AF1122" s="1" t="s">
        <v>283</v>
      </c>
      <c r="AH1122" s="1" t="s">
        <v>134</v>
      </c>
    </row>
    <row r="1123" spans="1:34" x14ac:dyDescent="0.2">
      <c r="A1123" s="29" t="s">
        <v>281</v>
      </c>
      <c r="B1123" s="29"/>
      <c r="C1123" s="28">
        <v>45622.32</v>
      </c>
      <c r="D1123" s="28"/>
      <c r="E1123" s="1">
        <f t="shared" si="120"/>
        <v>3210.9994573536828</v>
      </c>
      <c r="F1123" s="1">
        <f t="shared" si="121"/>
        <v>3211</v>
      </c>
      <c r="G1123" s="1">
        <f t="shared" si="122"/>
        <v>-5.2719999803230166E-4</v>
      </c>
      <c r="K1123" s="1">
        <f>G1123</f>
        <v>-5.2719999803230166E-4</v>
      </c>
      <c r="S1123" s="84">
        <f t="shared" si="123"/>
        <v>30603.82</v>
      </c>
      <c r="AC1123" s="1" t="s">
        <v>236</v>
      </c>
      <c r="AD1123" s="1">
        <v>6</v>
      </c>
      <c r="AF1123" s="1" t="s">
        <v>283</v>
      </c>
      <c r="AH1123" s="1" t="s">
        <v>134</v>
      </c>
    </row>
    <row r="1124" spans="1:34" x14ac:dyDescent="0.2">
      <c r="A1124" s="29" t="s">
        <v>281</v>
      </c>
      <c r="B1124" s="29"/>
      <c r="C1124" s="28">
        <v>45623.29</v>
      </c>
      <c r="D1124" s="28"/>
      <c r="E1124" s="1">
        <f t="shared" si="120"/>
        <v>3211.9978771741908</v>
      </c>
      <c r="F1124" s="1">
        <f t="shared" si="121"/>
        <v>3212</v>
      </c>
      <c r="G1124" s="1">
        <f t="shared" si="122"/>
        <v>-2.0623999953386374E-3</v>
      </c>
      <c r="K1124" s="1">
        <f>G1124</f>
        <v>-2.0623999953386374E-3</v>
      </c>
      <c r="S1124" s="84">
        <f t="shared" si="123"/>
        <v>30604.79</v>
      </c>
      <c r="AC1124" s="1" t="s">
        <v>236</v>
      </c>
      <c r="AD1124" s="1">
        <v>5</v>
      </c>
      <c r="AF1124" s="1" t="s">
        <v>283</v>
      </c>
      <c r="AH1124" s="1" t="s">
        <v>134</v>
      </c>
    </row>
    <row r="1125" spans="1:34" x14ac:dyDescent="0.2">
      <c r="A1125" s="29" t="s">
        <v>281</v>
      </c>
      <c r="B1125" s="29"/>
      <c r="C1125" s="28">
        <v>45625.237000000001</v>
      </c>
      <c r="D1125" s="28"/>
      <c r="E1125" s="1">
        <f t="shared" si="120"/>
        <v>3214.0019219066926</v>
      </c>
      <c r="F1125" s="1">
        <f t="shared" si="121"/>
        <v>3214</v>
      </c>
      <c r="G1125" s="1">
        <f t="shared" si="122"/>
        <v>1.8672000005608425E-3</v>
      </c>
      <c r="K1125" s="1">
        <f>G1125</f>
        <v>1.8672000005608425E-3</v>
      </c>
      <c r="S1125" s="84">
        <f t="shared" si="123"/>
        <v>30606.737000000001</v>
      </c>
      <c r="AC1125" s="1" t="s">
        <v>236</v>
      </c>
      <c r="AD1125" s="1">
        <v>6</v>
      </c>
      <c r="AF1125" s="1" t="s">
        <v>145</v>
      </c>
      <c r="AH1125" s="1" t="s">
        <v>134</v>
      </c>
    </row>
    <row r="1126" spans="1:34" x14ac:dyDescent="0.2">
      <c r="A1126" s="29" t="s">
        <v>220</v>
      </c>
      <c r="B1126" s="29"/>
      <c r="C1126" s="28">
        <v>45643.695</v>
      </c>
      <c r="D1126" s="28"/>
      <c r="E1126" s="1">
        <f t="shared" si="120"/>
        <v>3233.0007188622726</v>
      </c>
      <c r="F1126" s="1">
        <f t="shared" si="121"/>
        <v>3233</v>
      </c>
      <c r="G1126" s="1">
        <f t="shared" si="122"/>
        <v>6.9839999923715368E-4</v>
      </c>
      <c r="J1126" s="1">
        <f>G1126</f>
        <v>6.9839999923715368E-4</v>
      </c>
      <c r="S1126" s="84">
        <f t="shared" si="123"/>
        <v>30625.195</v>
      </c>
    </row>
    <row r="1127" spans="1:34" x14ac:dyDescent="0.2">
      <c r="A1127" s="29" t="s">
        <v>220</v>
      </c>
      <c r="B1127" s="29"/>
      <c r="C1127" s="28">
        <v>45643.697</v>
      </c>
      <c r="D1127" s="28"/>
      <c r="E1127" s="1">
        <f t="shared" si="120"/>
        <v>3233.0027774598411</v>
      </c>
      <c r="F1127" s="1">
        <f t="shared" si="121"/>
        <v>3233</v>
      </c>
      <c r="G1127" s="1">
        <f t="shared" si="122"/>
        <v>2.6983999996446073E-3</v>
      </c>
      <c r="J1127" s="1">
        <f>G1127</f>
        <v>2.6983999996446073E-3</v>
      </c>
      <c r="S1127" s="84">
        <f t="shared" si="123"/>
        <v>30625.197</v>
      </c>
    </row>
    <row r="1128" spans="1:34" x14ac:dyDescent="0.2">
      <c r="A1128" s="29" t="s">
        <v>281</v>
      </c>
      <c r="B1128" s="29"/>
      <c r="C1128" s="28">
        <v>45655.351999999999</v>
      </c>
      <c r="D1128" s="28"/>
      <c r="E1128" s="1">
        <f t="shared" si="120"/>
        <v>3244.9992547876814</v>
      </c>
      <c r="F1128" s="1">
        <f t="shared" si="121"/>
        <v>3245</v>
      </c>
      <c r="G1128" s="1">
        <f t="shared" si="122"/>
        <v>-7.2399999771732837E-4</v>
      </c>
      <c r="K1128" s="1">
        <f t="shared" ref="K1128:K1134" si="124">G1128</f>
        <v>-7.2399999771732837E-4</v>
      </c>
      <c r="S1128" s="84">
        <f t="shared" si="123"/>
        <v>30636.851999999999</v>
      </c>
      <c r="AC1128" s="1" t="s">
        <v>236</v>
      </c>
      <c r="AD1128" s="1">
        <v>7</v>
      </c>
      <c r="AF1128" s="1" t="s">
        <v>145</v>
      </c>
      <c r="AH1128" s="1" t="s">
        <v>134</v>
      </c>
    </row>
    <row r="1129" spans="1:34" x14ac:dyDescent="0.2">
      <c r="A1129" s="29" t="s">
        <v>281</v>
      </c>
      <c r="B1129" s="29"/>
      <c r="C1129" s="28">
        <v>45658.267999999996</v>
      </c>
      <c r="D1129" s="28"/>
      <c r="E1129" s="1">
        <f t="shared" si="120"/>
        <v>3248.0006900419035</v>
      </c>
      <c r="F1129" s="1">
        <f t="shared" si="121"/>
        <v>3248</v>
      </c>
      <c r="G1129" s="1">
        <f t="shared" si="122"/>
        <v>6.7039999703411013E-4</v>
      </c>
      <c r="K1129" s="1">
        <f t="shared" si="124"/>
        <v>6.7039999703411013E-4</v>
      </c>
      <c r="S1129" s="84">
        <f t="shared" si="123"/>
        <v>30639.767999999996</v>
      </c>
      <c r="AC1129" s="1" t="s">
        <v>236</v>
      </c>
      <c r="AD1129" s="1">
        <v>5</v>
      </c>
      <c r="AF1129" s="1" t="s">
        <v>246</v>
      </c>
      <c r="AH1129" s="1" t="s">
        <v>134</v>
      </c>
    </row>
    <row r="1130" spans="1:34" x14ac:dyDescent="0.2">
      <c r="A1130" s="29" t="s">
        <v>284</v>
      </c>
      <c r="B1130" s="29"/>
      <c r="C1130" s="28">
        <v>45689.356</v>
      </c>
      <c r="D1130" s="28"/>
      <c r="E1130" s="1">
        <f t="shared" si="120"/>
        <v>3279.9995306397564</v>
      </c>
      <c r="F1130" s="1">
        <f t="shared" si="121"/>
        <v>3280</v>
      </c>
      <c r="G1130" s="1">
        <f t="shared" si="122"/>
        <v>-4.5599999430123717E-4</v>
      </c>
      <c r="K1130" s="1">
        <f t="shared" si="124"/>
        <v>-4.5599999430123717E-4</v>
      </c>
      <c r="S1130" s="84">
        <f t="shared" si="123"/>
        <v>30670.856</v>
      </c>
      <c r="AC1130" s="1" t="s">
        <v>236</v>
      </c>
      <c r="AD1130" s="1">
        <v>9</v>
      </c>
      <c r="AF1130" s="1" t="s">
        <v>145</v>
      </c>
      <c r="AH1130" s="1" t="s">
        <v>134</v>
      </c>
    </row>
    <row r="1131" spans="1:34" x14ac:dyDescent="0.2">
      <c r="A1131" s="29" t="s">
        <v>284</v>
      </c>
      <c r="B1131" s="29"/>
      <c r="C1131" s="28">
        <v>45691.288999999997</v>
      </c>
      <c r="D1131" s="28"/>
      <c r="E1131" s="1">
        <f t="shared" si="120"/>
        <v>3281.989165189279</v>
      </c>
      <c r="F1131" s="1">
        <f t="shared" si="121"/>
        <v>3282</v>
      </c>
      <c r="G1131" s="1">
        <f t="shared" si="122"/>
        <v>-1.0526400001253933E-2</v>
      </c>
      <c r="K1131" s="1">
        <f t="shared" si="124"/>
        <v>-1.0526400001253933E-2</v>
      </c>
      <c r="S1131" s="84">
        <f t="shared" si="123"/>
        <v>30672.788999999997</v>
      </c>
      <c r="AD1131" s="1">
        <v>10</v>
      </c>
      <c r="AF1131" s="1" t="s">
        <v>190</v>
      </c>
      <c r="AH1131" s="1" t="s">
        <v>134</v>
      </c>
    </row>
    <row r="1132" spans="1:34" x14ac:dyDescent="0.2">
      <c r="A1132" s="29" t="s">
        <v>285</v>
      </c>
      <c r="B1132" s="29"/>
      <c r="C1132" s="28">
        <v>45691.298000000003</v>
      </c>
      <c r="D1132" s="28"/>
      <c r="E1132" s="1">
        <f t="shared" si="120"/>
        <v>3281.9984288783407</v>
      </c>
      <c r="F1132" s="1">
        <f t="shared" si="121"/>
        <v>3282</v>
      </c>
      <c r="G1132" s="1">
        <f t="shared" si="122"/>
        <v>-1.5263999957824126E-3</v>
      </c>
      <c r="K1132" s="1">
        <f t="shared" si="124"/>
        <v>-1.5263999957824126E-3</v>
      </c>
      <c r="S1132" s="84">
        <f t="shared" si="123"/>
        <v>30672.798000000003</v>
      </c>
      <c r="AC1132" s="1" t="s">
        <v>236</v>
      </c>
      <c r="AH1132" s="1" t="s">
        <v>241</v>
      </c>
    </row>
    <row r="1133" spans="1:34" x14ac:dyDescent="0.2">
      <c r="A1133" s="29" t="s">
        <v>286</v>
      </c>
      <c r="B1133" s="29"/>
      <c r="C1133" s="28">
        <v>45723.362000000001</v>
      </c>
      <c r="D1133" s="28"/>
      <c r="E1133" s="1">
        <f t="shared" si="120"/>
        <v>3315.0018650893999</v>
      </c>
      <c r="F1133" s="1">
        <f t="shared" si="121"/>
        <v>3315</v>
      </c>
      <c r="G1133" s="1">
        <f t="shared" si="122"/>
        <v>1.81200000224635E-3</v>
      </c>
      <c r="K1133" s="1">
        <f t="shared" si="124"/>
        <v>1.81200000224635E-3</v>
      </c>
      <c r="S1133" s="84">
        <f t="shared" si="123"/>
        <v>30704.862000000001</v>
      </c>
      <c r="AC1133" s="1" t="s">
        <v>236</v>
      </c>
      <c r="AD1133" s="1">
        <v>8</v>
      </c>
      <c r="AF1133" s="1" t="s">
        <v>246</v>
      </c>
      <c r="AH1133" s="1" t="s">
        <v>134</v>
      </c>
    </row>
    <row r="1134" spans="1:34" x14ac:dyDescent="0.2">
      <c r="A1134" s="29" t="s">
        <v>286</v>
      </c>
      <c r="B1134" s="29"/>
      <c r="C1134" s="28">
        <v>45727.243000000002</v>
      </c>
      <c r="D1134" s="28"/>
      <c r="E1134" s="1">
        <f t="shared" si="120"/>
        <v>3318.996573670212</v>
      </c>
      <c r="F1134" s="1">
        <f t="shared" si="121"/>
        <v>3319</v>
      </c>
      <c r="G1134" s="1">
        <f t="shared" si="122"/>
        <v>-3.3287999976892024E-3</v>
      </c>
      <c r="K1134" s="1">
        <f t="shared" si="124"/>
        <v>-3.3287999976892024E-3</v>
      </c>
      <c r="S1134" s="84">
        <f t="shared" si="123"/>
        <v>30708.743000000002</v>
      </c>
      <c r="AC1134" s="1" t="s">
        <v>236</v>
      </c>
      <c r="AD1134" s="1">
        <v>9</v>
      </c>
      <c r="AF1134" s="1" t="s">
        <v>246</v>
      </c>
      <c r="AH1134" s="1" t="s">
        <v>134</v>
      </c>
    </row>
    <row r="1135" spans="1:34" x14ac:dyDescent="0.2">
      <c r="A1135" s="29" t="s">
        <v>220</v>
      </c>
      <c r="B1135" s="29"/>
      <c r="C1135" s="28">
        <v>45910.866999999998</v>
      </c>
      <c r="D1135" s="28"/>
      <c r="E1135" s="1">
        <f t="shared" si="120"/>
        <v>3508.0005335884903</v>
      </c>
      <c r="F1135" s="1">
        <f t="shared" si="121"/>
        <v>3508</v>
      </c>
      <c r="G1135" s="1">
        <f t="shared" si="122"/>
        <v>5.1840000378433615E-4</v>
      </c>
      <c r="J1135" s="1">
        <f>G1135</f>
        <v>5.1840000378433615E-4</v>
      </c>
      <c r="S1135" s="84">
        <f t="shared" si="123"/>
        <v>30892.366999999998</v>
      </c>
    </row>
    <row r="1136" spans="1:34" x14ac:dyDescent="0.2">
      <c r="A1136" s="29" t="s">
        <v>287</v>
      </c>
      <c r="B1136" s="29"/>
      <c r="C1136" s="28">
        <v>45921.59</v>
      </c>
      <c r="D1136" s="28"/>
      <c r="E1136" s="1">
        <f t="shared" si="120"/>
        <v>3519.0377044496158</v>
      </c>
      <c r="F1136" s="1">
        <f t="shared" si="121"/>
        <v>3519</v>
      </c>
      <c r="G1136" s="1">
        <f t="shared" si="122"/>
        <v>3.663119999691844E-2</v>
      </c>
      <c r="K1136" s="1">
        <f>G1136</f>
        <v>3.663119999691844E-2</v>
      </c>
      <c r="S1136" s="84">
        <f t="shared" si="123"/>
        <v>30903.089999999997</v>
      </c>
      <c r="AC1136" s="1" t="s">
        <v>236</v>
      </c>
      <c r="AD1136" s="1">
        <v>26</v>
      </c>
      <c r="AF1136" s="1" t="s">
        <v>145</v>
      </c>
      <c r="AH1136" s="1" t="s">
        <v>134</v>
      </c>
    </row>
    <row r="1137" spans="1:34" x14ac:dyDescent="0.2">
      <c r="A1137" s="29" t="s">
        <v>220</v>
      </c>
      <c r="B1137" s="29"/>
      <c r="C1137" s="28">
        <v>45945.845000000001</v>
      </c>
      <c r="D1137" s="28"/>
      <c r="E1137" s="1">
        <f t="shared" si="120"/>
        <v>3544.0033464562098</v>
      </c>
      <c r="F1137" s="1">
        <f t="shared" si="121"/>
        <v>3544</v>
      </c>
      <c r="G1137" s="1">
        <f t="shared" si="122"/>
        <v>3.2512000034330413E-3</v>
      </c>
      <c r="J1137" s="1">
        <f>G1137</f>
        <v>3.2512000034330413E-3</v>
      </c>
      <c r="S1137" s="84">
        <f t="shared" si="123"/>
        <v>30927.345000000001</v>
      </c>
    </row>
    <row r="1138" spans="1:34" x14ac:dyDescent="0.2">
      <c r="A1138" s="29" t="s">
        <v>288</v>
      </c>
      <c r="B1138" s="29"/>
      <c r="C1138" s="28">
        <v>45998.298000000003</v>
      </c>
      <c r="D1138" s="28"/>
      <c r="E1138" s="1">
        <f t="shared" si="120"/>
        <v>3597.9931555748103</v>
      </c>
      <c r="F1138" s="1">
        <f t="shared" si="121"/>
        <v>3598</v>
      </c>
      <c r="G1138" s="1">
        <f t="shared" si="122"/>
        <v>-6.6495999926701188E-3</v>
      </c>
      <c r="K1138" s="1">
        <f>G1138</f>
        <v>-6.6495999926701188E-3</v>
      </c>
      <c r="S1138" s="84">
        <f t="shared" si="123"/>
        <v>30979.798000000003</v>
      </c>
      <c r="AC1138" s="1" t="s">
        <v>236</v>
      </c>
      <c r="AD1138" s="1">
        <v>14</v>
      </c>
      <c r="AF1138" s="1" t="s">
        <v>190</v>
      </c>
      <c r="AH1138" s="1" t="s">
        <v>134</v>
      </c>
    </row>
    <row r="1139" spans="1:34" x14ac:dyDescent="0.2">
      <c r="A1139" s="29" t="s">
        <v>289</v>
      </c>
      <c r="B1139" s="29"/>
      <c r="C1139" s="28">
        <v>45998.311000000002</v>
      </c>
      <c r="D1139" s="28"/>
      <c r="E1139" s="1">
        <f t="shared" si="120"/>
        <v>3598.0065364590018</v>
      </c>
      <c r="F1139" s="1">
        <f t="shared" si="121"/>
        <v>3598</v>
      </c>
      <c r="G1139" s="1">
        <f t="shared" si="122"/>
        <v>6.350400006340351E-3</v>
      </c>
      <c r="K1139" s="1">
        <f>G1139</f>
        <v>6.350400006340351E-3</v>
      </c>
      <c r="S1139" s="84">
        <f t="shared" si="123"/>
        <v>30979.811000000002</v>
      </c>
      <c r="AC1139" s="1" t="s">
        <v>236</v>
      </c>
      <c r="AD1139" s="1">
        <v>12</v>
      </c>
      <c r="AF1139" s="1" t="s">
        <v>290</v>
      </c>
      <c r="AH1139" s="1" t="s">
        <v>134</v>
      </c>
    </row>
    <row r="1140" spans="1:34" x14ac:dyDescent="0.2">
      <c r="A1140" s="29" t="s">
        <v>289</v>
      </c>
      <c r="B1140" s="29"/>
      <c r="C1140" s="28">
        <v>45999.27</v>
      </c>
      <c r="D1140" s="28"/>
      <c r="E1140" s="1">
        <f t="shared" si="120"/>
        <v>3598.9936339928795</v>
      </c>
      <c r="F1140" s="1">
        <f t="shared" si="121"/>
        <v>3599</v>
      </c>
      <c r="G1140" s="1">
        <f t="shared" si="122"/>
        <v>-6.1848000041209161E-3</v>
      </c>
      <c r="K1140" s="1">
        <f>G1140</f>
        <v>-6.1848000041209161E-3</v>
      </c>
      <c r="S1140" s="84">
        <f t="shared" si="123"/>
        <v>30980.769999999997</v>
      </c>
      <c r="AC1140" s="1" t="s">
        <v>236</v>
      </c>
      <c r="AD1140" s="1">
        <v>5</v>
      </c>
      <c r="AF1140" s="1" t="s">
        <v>283</v>
      </c>
      <c r="AH1140" s="1" t="s">
        <v>134</v>
      </c>
    </row>
    <row r="1141" spans="1:34" x14ac:dyDescent="0.2">
      <c r="A1141" s="29" t="s">
        <v>289</v>
      </c>
      <c r="B1141" s="29"/>
      <c r="C1141" s="28">
        <v>46000.249000000003</v>
      </c>
      <c r="D1141" s="28"/>
      <c r="E1141" s="1">
        <f t="shared" si="120"/>
        <v>3600.0013175024492</v>
      </c>
      <c r="F1141" s="1">
        <f t="shared" si="121"/>
        <v>3600</v>
      </c>
      <c r="G1141" s="1">
        <f t="shared" si="122"/>
        <v>1.2800000040442683E-3</v>
      </c>
      <c r="K1141" s="1">
        <f>G1141</f>
        <v>1.2800000040442683E-3</v>
      </c>
      <c r="S1141" s="84">
        <f t="shared" si="123"/>
        <v>30981.749000000003</v>
      </c>
      <c r="AC1141" s="1" t="s">
        <v>236</v>
      </c>
      <c r="AD1141" s="1">
        <v>5</v>
      </c>
      <c r="AF1141" s="1" t="s">
        <v>283</v>
      </c>
      <c r="AH1141" s="1" t="s">
        <v>134</v>
      </c>
    </row>
    <row r="1142" spans="1:34" x14ac:dyDescent="0.2">
      <c r="A1142" s="29" t="s">
        <v>220</v>
      </c>
      <c r="B1142" s="29"/>
      <c r="C1142" s="28">
        <v>46018.711000000003</v>
      </c>
      <c r="D1142" s="28"/>
      <c r="E1142" s="1">
        <f t="shared" si="120"/>
        <v>3619.0042316531662</v>
      </c>
      <c r="F1142" s="1">
        <f t="shared" si="121"/>
        <v>3619</v>
      </c>
      <c r="G1142" s="1">
        <f t="shared" si="122"/>
        <v>4.1112000035354868E-3</v>
      </c>
      <c r="J1142" s="1">
        <f t="shared" ref="J1142:J1149" si="125">G1142</f>
        <v>4.1112000035354868E-3</v>
      </c>
      <c r="S1142" s="84">
        <f t="shared" si="123"/>
        <v>31000.211000000003</v>
      </c>
    </row>
    <row r="1143" spans="1:34" x14ac:dyDescent="0.2">
      <c r="A1143" s="29" t="s">
        <v>220</v>
      </c>
      <c r="B1143" s="29"/>
      <c r="C1143" s="28">
        <v>46020.646000000001</v>
      </c>
      <c r="D1143" s="28"/>
      <c r="E1143" s="1">
        <f t="shared" si="120"/>
        <v>3620.9959248002569</v>
      </c>
      <c r="F1143" s="1">
        <f t="shared" si="121"/>
        <v>3621</v>
      </c>
      <c r="G1143" s="1">
        <f t="shared" si="122"/>
        <v>-3.9591999957337976E-3</v>
      </c>
      <c r="J1143" s="1">
        <f t="shared" si="125"/>
        <v>-3.9591999957337976E-3</v>
      </c>
      <c r="S1143" s="84">
        <f t="shared" si="123"/>
        <v>31002.146000000001</v>
      </c>
    </row>
    <row r="1144" spans="1:34" x14ac:dyDescent="0.2">
      <c r="A1144" s="29" t="s">
        <v>220</v>
      </c>
      <c r="B1144" s="29"/>
      <c r="C1144" s="28">
        <v>46020.648999999998</v>
      </c>
      <c r="D1144" s="28"/>
      <c r="E1144" s="1">
        <f t="shared" si="120"/>
        <v>3620.9990126966059</v>
      </c>
      <c r="F1144" s="1">
        <f t="shared" si="121"/>
        <v>3621</v>
      </c>
      <c r="G1144" s="1">
        <f t="shared" si="122"/>
        <v>-9.5919999876059592E-4</v>
      </c>
      <c r="J1144" s="1">
        <f t="shared" si="125"/>
        <v>-9.5919999876059592E-4</v>
      </c>
      <c r="S1144" s="84">
        <f t="shared" si="123"/>
        <v>31002.148999999998</v>
      </c>
    </row>
    <row r="1145" spans="1:34" x14ac:dyDescent="0.2">
      <c r="A1145" s="29" t="s">
        <v>220</v>
      </c>
      <c r="B1145" s="29"/>
      <c r="C1145" s="28">
        <v>46020.652000000002</v>
      </c>
      <c r="D1145" s="28"/>
      <c r="E1145" s="1">
        <f t="shared" si="120"/>
        <v>3621.0021005929625</v>
      </c>
      <c r="F1145" s="1">
        <f t="shared" si="121"/>
        <v>3621</v>
      </c>
      <c r="G1145" s="1">
        <f t="shared" si="122"/>
        <v>2.0408000054885633E-3</v>
      </c>
      <c r="J1145" s="1">
        <f t="shared" si="125"/>
        <v>2.0408000054885633E-3</v>
      </c>
      <c r="S1145" s="84">
        <f t="shared" si="123"/>
        <v>31002.152000000002</v>
      </c>
    </row>
    <row r="1146" spans="1:34" x14ac:dyDescent="0.2">
      <c r="A1146" s="29" t="s">
        <v>220</v>
      </c>
      <c r="B1146" s="29"/>
      <c r="C1146" s="28">
        <v>46021.618000000002</v>
      </c>
      <c r="D1146" s="28"/>
      <c r="E1146" s="1">
        <f t="shared" si="120"/>
        <v>3621.9964032183334</v>
      </c>
      <c r="F1146" s="1">
        <f t="shared" si="121"/>
        <v>3622</v>
      </c>
      <c r="G1146" s="1">
        <f t="shared" si="122"/>
        <v>-3.4943999926326796E-3</v>
      </c>
      <c r="J1146" s="1">
        <f t="shared" si="125"/>
        <v>-3.4943999926326796E-3</v>
      </c>
      <c r="S1146" s="84">
        <f t="shared" si="123"/>
        <v>31003.118000000002</v>
      </c>
    </row>
    <row r="1147" spans="1:34" x14ac:dyDescent="0.2">
      <c r="A1147" s="29" t="s">
        <v>220</v>
      </c>
      <c r="B1147" s="29"/>
      <c r="C1147" s="28">
        <v>46021.618000000002</v>
      </c>
      <c r="D1147" s="28"/>
      <c r="E1147" s="1">
        <f t="shared" si="120"/>
        <v>3621.9964032183334</v>
      </c>
      <c r="F1147" s="1">
        <f t="shared" si="121"/>
        <v>3622</v>
      </c>
      <c r="G1147" s="1">
        <f t="shared" si="122"/>
        <v>-3.4943999926326796E-3</v>
      </c>
      <c r="J1147" s="1">
        <f t="shared" si="125"/>
        <v>-3.4943999926326796E-3</v>
      </c>
      <c r="S1147" s="84">
        <f t="shared" si="123"/>
        <v>31003.118000000002</v>
      </c>
    </row>
    <row r="1148" spans="1:34" x14ac:dyDescent="0.2">
      <c r="A1148" s="29" t="s">
        <v>220</v>
      </c>
      <c r="B1148" s="29"/>
      <c r="C1148" s="28">
        <v>46021.62</v>
      </c>
      <c r="D1148" s="28"/>
      <c r="E1148" s="1">
        <f t="shared" si="120"/>
        <v>3621.9984618159019</v>
      </c>
      <c r="F1148" s="1">
        <f t="shared" si="121"/>
        <v>3622</v>
      </c>
      <c r="G1148" s="1">
        <f t="shared" si="122"/>
        <v>-1.494399992225226E-3</v>
      </c>
      <c r="J1148" s="1">
        <f t="shared" si="125"/>
        <v>-1.494399992225226E-3</v>
      </c>
      <c r="S1148" s="84">
        <f t="shared" si="123"/>
        <v>31003.120000000003</v>
      </c>
    </row>
    <row r="1149" spans="1:34" x14ac:dyDescent="0.2">
      <c r="A1149" s="29" t="s">
        <v>220</v>
      </c>
      <c r="B1149" s="29"/>
      <c r="C1149" s="28">
        <v>46025.508000000002</v>
      </c>
      <c r="D1149" s="28"/>
      <c r="E1149" s="1">
        <f t="shared" si="120"/>
        <v>3626.0003754882005</v>
      </c>
      <c r="F1149" s="1">
        <f t="shared" si="121"/>
        <v>3626</v>
      </c>
      <c r="G1149" s="1">
        <f t="shared" si="122"/>
        <v>3.6480000562733039E-4</v>
      </c>
      <c r="J1149" s="1">
        <f t="shared" si="125"/>
        <v>3.6480000562733039E-4</v>
      </c>
      <c r="S1149" s="84">
        <f t="shared" si="123"/>
        <v>31007.008000000002</v>
      </c>
    </row>
    <row r="1150" spans="1:34" x14ac:dyDescent="0.2">
      <c r="A1150" s="29" t="s">
        <v>289</v>
      </c>
      <c r="B1150" s="29"/>
      <c r="C1150" s="28">
        <v>46029.396999999997</v>
      </c>
      <c r="D1150" s="28"/>
      <c r="E1150" s="1">
        <f t="shared" si="120"/>
        <v>3630.0033184592789</v>
      </c>
      <c r="F1150" s="1">
        <f t="shared" si="121"/>
        <v>3630</v>
      </c>
      <c r="G1150" s="1">
        <f t="shared" si="122"/>
        <v>3.2240000000456348E-3</v>
      </c>
      <c r="K1150" s="1">
        <f t="shared" ref="K1150:K1157" si="126">G1150</f>
        <v>3.2240000000456348E-3</v>
      </c>
      <c r="S1150" s="84">
        <f t="shared" si="123"/>
        <v>31010.896999999997</v>
      </c>
      <c r="AC1150" s="1" t="s">
        <v>236</v>
      </c>
      <c r="AD1150" s="1">
        <v>7</v>
      </c>
      <c r="AF1150" s="1" t="s">
        <v>246</v>
      </c>
      <c r="AH1150" s="1" t="s">
        <v>134</v>
      </c>
    </row>
    <row r="1151" spans="1:34" x14ac:dyDescent="0.2">
      <c r="A1151" s="29" t="s">
        <v>289</v>
      </c>
      <c r="B1151" s="29"/>
      <c r="C1151" s="28">
        <v>46032.307999999997</v>
      </c>
      <c r="D1151" s="28"/>
      <c r="E1151" s="1">
        <f t="shared" si="120"/>
        <v>3632.9996072195836</v>
      </c>
      <c r="F1151" s="1">
        <f t="shared" si="121"/>
        <v>3633</v>
      </c>
      <c r="G1151" s="1">
        <f t="shared" si="122"/>
        <v>-3.8160000258358195E-4</v>
      </c>
      <c r="K1151" s="1">
        <f t="shared" si="126"/>
        <v>-3.8160000258358195E-4</v>
      </c>
      <c r="S1151" s="84">
        <f t="shared" si="123"/>
        <v>31013.807999999997</v>
      </c>
      <c r="AC1151" s="1" t="s">
        <v>236</v>
      </c>
      <c r="AD1151" s="1">
        <v>12</v>
      </c>
      <c r="AF1151" s="1" t="s">
        <v>290</v>
      </c>
      <c r="AH1151" s="1" t="s">
        <v>134</v>
      </c>
    </row>
    <row r="1152" spans="1:34" x14ac:dyDescent="0.2">
      <c r="A1152" s="29" t="s">
        <v>289</v>
      </c>
      <c r="B1152" s="29"/>
      <c r="C1152" s="28">
        <v>46032.31</v>
      </c>
      <c r="D1152" s="28"/>
      <c r="E1152" s="1">
        <f t="shared" si="120"/>
        <v>3633.0016658171517</v>
      </c>
      <c r="F1152" s="1">
        <f t="shared" si="121"/>
        <v>3633</v>
      </c>
      <c r="G1152" s="1">
        <f t="shared" si="122"/>
        <v>1.6183999978238717E-3</v>
      </c>
      <c r="K1152" s="1">
        <f t="shared" si="126"/>
        <v>1.6183999978238717E-3</v>
      </c>
      <c r="S1152" s="84">
        <f t="shared" si="123"/>
        <v>31013.809999999998</v>
      </c>
      <c r="AC1152" s="1" t="s">
        <v>236</v>
      </c>
      <c r="AD1152" s="1">
        <v>8</v>
      </c>
      <c r="AF1152" s="1" t="s">
        <v>291</v>
      </c>
      <c r="AH1152" s="1" t="s">
        <v>134</v>
      </c>
    </row>
    <row r="1153" spans="1:34" x14ac:dyDescent="0.2">
      <c r="A1153" s="29" t="s">
        <v>289</v>
      </c>
      <c r="B1153" s="29"/>
      <c r="C1153" s="28">
        <v>46033.273000000001</v>
      </c>
      <c r="D1153" s="28"/>
      <c r="E1153" s="1">
        <f t="shared" si="120"/>
        <v>3633.9928805461741</v>
      </c>
      <c r="F1153" s="1">
        <f t="shared" si="121"/>
        <v>3634</v>
      </c>
      <c r="G1153" s="1">
        <f t="shared" si="122"/>
        <v>-6.9167999972705729E-3</v>
      </c>
      <c r="K1153" s="1">
        <f t="shared" si="126"/>
        <v>-6.9167999972705729E-3</v>
      </c>
      <c r="S1153" s="84">
        <f t="shared" si="123"/>
        <v>31014.773000000001</v>
      </c>
      <c r="AC1153" s="1" t="s">
        <v>236</v>
      </c>
      <c r="AD1153" s="1">
        <v>9</v>
      </c>
      <c r="AF1153" s="1" t="s">
        <v>190</v>
      </c>
      <c r="AH1153" s="1" t="s">
        <v>134</v>
      </c>
    </row>
    <row r="1154" spans="1:34" x14ac:dyDescent="0.2">
      <c r="A1154" s="29" t="s">
        <v>289</v>
      </c>
      <c r="B1154" s="29"/>
      <c r="C1154" s="28">
        <v>46033.275999999998</v>
      </c>
      <c r="D1154" s="28"/>
      <c r="E1154" s="1">
        <f t="shared" si="120"/>
        <v>3633.995968442523</v>
      </c>
      <c r="F1154" s="1">
        <f t="shared" si="121"/>
        <v>3634</v>
      </c>
      <c r="G1154" s="1">
        <f t="shared" si="122"/>
        <v>-3.9168000002973713E-3</v>
      </c>
      <c r="K1154" s="1">
        <f t="shared" si="126"/>
        <v>-3.9168000002973713E-3</v>
      </c>
      <c r="S1154" s="84">
        <f t="shared" si="123"/>
        <v>31014.775999999998</v>
      </c>
      <c r="AC1154" s="1" t="s">
        <v>236</v>
      </c>
      <c r="AD1154" s="1">
        <v>8</v>
      </c>
      <c r="AF1154" s="1" t="s">
        <v>133</v>
      </c>
      <c r="AH1154" s="1" t="s">
        <v>134</v>
      </c>
    </row>
    <row r="1155" spans="1:34" x14ac:dyDescent="0.2">
      <c r="A1155" s="29" t="s">
        <v>289</v>
      </c>
      <c r="B1155" s="29"/>
      <c r="C1155" s="28">
        <v>46033.279999999999</v>
      </c>
      <c r="D1155" s="28"/>
      <c r="E1155" s="1">
        <f t="shared" si="120"/>
        <v>3634.0000856376596</v>
      </c>
      <c r="F1155" s="1">
        <f t="shared" si="121"/>
        <v>3634</v>
      </c>
      <c r="G1155" s="1">
        <f t="shared" si="122"/>
        <v>8.3200000517535955E-5</v>
      </c>
      <c r="K1155" s="1">
        <f t="shared" si="126"/>
        <v>8.3200000517535955E-5</v>
      </c>
      <c r="S1155" s="84">
        <f t="shared" si="123"/>
        <v>31014.78</v>
      </c>
      <c r="AC1155" s="1" t="s">
        <v>236</v>
      </c>
      <c r="AD1155" s="1">
        <v>10</v>
      </c>
      <c r="AF1155" s="1" t="s">
        <v>290</v>
      </c>
      <c r="AH1155" s="1" t="s">
        <v>134</v>
      </c>
    </row>
    <row r="1156" spans="1:34" x14ac:dyDescent="0.2">
      <c r="A1156" s="29" t="s">
        <v>289</v>
      </c>
      <c r="B1156" s="29"/>
      <c r="C1156" s="28">
        <v>46034.252999999997</v>
      </c>
      <c r="D1156" s="28"/>
      <c r="E1156" s="1">
        <f t="shared" si="120"/>
        <v>3635.0015933545169</v>
      </c>
      <c r="F1156" s="1">
        <f t="shared" si="121"/>
        <v>3635</v>
      </c>
      <c r="G1156" s="1">
        <f t="shared" si="122"/>
        <v>1.5480000001844019E-3</v>
      </c>
      <c r="K1156" s="1">
        <f t="shared" si="126"/>
        <v>1.5480000001844019E-3</v>
      </c>
      <c r="S1156" s="84">
        <f t="shared" si="123"/>
        <v>31015.752999999997</v>
      </c>
      <c r="AC1156" s="1" t="s">
        <v>236</v>
      </c>
      <c r="AD1156" s="1">
        <v>11</v>
      </c>
      <c r="AF1156" s="1" t="s">
        <v>290</v>
      </c>
      <c r="AH1156" s="1" t="s">
        <v>134</v>
      </c>
    </row>
    <row r="1157" spans="1:34" x14ac:dyDescent="0.2">
      <c r="A1157" s="29" t="s">
        <v>289</v>
      </c>
      <c r="B1157" s="29"/>
      <c r="C1157" s="28">
        <v>46034.254000000001</v>
      </c>
      <c r="D1157" s="28"/>
      <c r="E1157" s="1">
        <f t="shared" si="120"/>
        <v>3635.0026226533046</v>
      </c>
      <c r="F1157" s="1">
        <f t="shared" si="121"/>
        <v>3635</v>
      </c>
      <c r="G1157" s="1">
        <f t="shared" si="122"/>
        <v>2.5480000040261075E-3</v>
      </c>
      <c r="K1157" s="1">
        <f t="shared" si="126"/>
        <v>2.5480000040261075E-3</v>
      </c>
      <c r="S1157" s="84">
        <f t="shared" si="123"/>
        <v>31015.754000000001</v>
      </c>
      <c r="AC1157" s="1" t="s">
        <v>236</v>
      </c>
      <c r="AD1157" s="1">
        <v>10</v>
      </c>
      <c r="AF1157" s="1" t="s">
        <v>190</v>
      </c>
      <c r="AH1157" s="1" t="s">
        <v>134</v>
      </c>
    </row>
    <row r="1158" spans="1:34" x14ac:dyDescent="0.2">
      <c r="A1158" s="29" t="s">
        <v>220</v>
      </c>
      <c r="B1158" s="29"/>
      <c r="C1158" s="28">
        <v>46057.567000000003</v>
      </c>
      <c r="D1158" s="28"/>
      <c r="E1158" s="1">
        <f t="shared" si="120"/>
        <v>3658.9986652053417</v>
      </c>
      <c r="F1158" s="1">
        <f t="shared" si="121"/>
        <v>3659</v>
      </c>
      <c r="G1158" s="1">
        <f t="shared" si="122"/>
        <v>-1.2967999937245622E-3</v>
      </c>
      <c r="J1158" s="1">
        <f>G1158</f>
        <v>-1.2967999937245622E-3</v>
      </c>
      <c r="S1158" s="84">
        <f t="shared" si="123"/>
        <v>31039.067000000003</v>
      </c>
    </row>
    <row r="1159" spans="1:34" x14ac:dyDescent="0.2">
      <c r="A1159" s="29" t="s">
        <v>220</v>
      </c>
      <c r="B1159" s="29"/>
      <c r="C1159" s="28">
        <v>46058.54</v>
      </c>
      <c r="D1159" s="28"/>
      <c r="E1159" s="1">
        <f t="shared" si="120"/>
        <v>3660.000172922199</v>
      </c>
      <c r="F1159" s="1">
        <f t="shared" si="121"/>
        <v>3660</v>
      </c>
      <c r="G1159" s="1">
        <f t="shared" si="122"/>
        <v>1.6800000594230369E-4</v>
      </c>
      <c r="J1159" s="1">
        <f>G1159</f>
        <v>1.6800000594230369E-4</v>
      </c>
      <c r="S1159" s="84">
        <f t="shared" si="123"/>
        <v>31040.04</v>
      </c>
    </row>
    <row r="1160" spans="1:34" x14ac:dyDescent="0.2">
      <c r="A1160" s="29" t="s">
        <v>292</v>
      </c>
      <c r="B1160" s="29"/>
      <c r="C1160" s="28">
        <v>46059.508999999998</v>
      </c>
      <c r="D1160" s="28"/>
      <c r="E1160" s="1">
        <f t="shared" si="120"/>
        <v>3660.9975634439188</v>
      </c>
      <c r="F1160" s="1">
        <f t="shared" si="121"/>
        <v>3661</v>
      </c>
      <c r="G1160" s="1">
        <f t="shared" si="122"/>
        <v>-2.3672000024816953E-3</v>
      </c>
      <c r="P1160" s="1">
        <f>G1160</f>
        <v>-2.3672000024816953E-3</v>
      </c>
      <c r="S1160" s="84">
        <f t="shared" si="123"/>
        <v>31041.008999999998</v>
      </c>
      <c r="AC1160" s="1" t="s">
        <v>236</v>
      </c>
      <c r="AH1160" s="1" t="s">
        <v>241</v>
      </c>
    </row>
    <row r="1161" spans="1:34" x14ac:dyDescent="0.2">
      <c r="A1161" s="29" t="s">
        <v>292</v>
      </c>
      <c r="B1161" s="29"/>
      <c r="C1161" s="28">
        <v>46061.457999999999</v>
      </c>
      <c r="D1161" s="28"/>
      <c r="E1161" s="1">
        <f t="shared" si="120"/>
        <v>3663.0036667739892</v>
      </c>
      <c r="F1161" s="1">
        <f t="shared" si="121"/>
        <v>3663</v>
      </c>
      <c r="G1161" s="1">
        <f t="shared" si="122"/>
        <v>3.5624000011011958E-3</v>
      </c>
      <c r="P1161" s="1">
        <f>G1161</f>
        <v>3.5624000011011958E-3</v>
      </c>
      <c r="S1161" s="84">
        <f t="shared" si="123"/>
        <v>31042.957999999999</v>
      </c>
      <c r="AC1161" s="1" t="s">
        <v>236</v>
      </c>
      <c r="AH1161" s="1" t="s">
        <v>241</v>
      </c>
    </row>
    <row r="1162" spans="1:34" x14ac:dyDescent="0.2">
      <c r="A1162" s="29" t="s">
        <v>288</v>
      </c>
      <c r="B1162" s="29"/>
      <c r="C1162" s="28">
        <v>46066.313000000002</v>
      </c>
      <c r="D1162" s="28"/>
      <c r="E1162" s="1">
        <f t="shared" si="120"/>
        <v>3668.0009123704463</v>
      </c>
      <c r="F1162" s="1">
        <f t="shared" si="121"/>
        <v>3668</v>
      </c>
      <c r="G1162" s="1">
        <f t="shared" si="122"/>
        <v>8.8640000467421487E-4</v>
      </c>
      <c r="K1162" s="1">
        <f>G1162</f>
        <v>8.8640000467421487E-4</v>
      </c>
      <c r="S1162" s="84">
        <f t="shared" si="123"/>
        <v>31047.813000000002</v>
      </c>
      <c r="AC1162" s="1" t="s">
        <v>236</v>
      </c>
      <c r="AD1162" s="1">
        <v>13</v>
      </c>
      <c r="AF1162" s="1" t="s">
        <v>133</v>
      </c>
      <c r="AH1162" s="1" t="s">
        <v>134</v>
      </c>
    </row>
    <row r="1163" spans="1:34" x14ac:dyDescent="0.2">
      <c r="A1163" s="29" t="s">
        <v>220</v>
      </c>
      <c r="B1163" s="29"/>
      <c r="C1163" s="28">
        <v>46087.686000000002</v>
      </c>
      <c r="D1163" s="28"/>
      <c r="E1163" s="1">
        <f t="shared" si="120"/>
        <v>3690.0001152814675</v>
      </c>
      <c r="F1163" s="1">
        <f t="shared" si="121"/>
        <v>3690</v>
      </c>
      <c r="G1163" s="1">
        <f t="shared" si="122"/>
        <v>1.1200000153621659E-4</v>
      </c>
      <c r="J1163" s="1">
        <f>G1163</f>
        <v>1.1200000153621659E-4</v>
      </c>
      <c r="S1163" s="84">
        <f t="shared" si="123"/>
        <v>31069.186000000002</v>
      </c>
    </row>
    <row r="1164" spans="1:34" x14ac:dyDescent="0.2">
      <c r="A1164" s="29" t="s">
        <v>293</v>
      </c>
      <c r="B1164" s="29"/>
      <c r="C1164" s="28">
        <v>46101.283000000003</v>
      </c>
      <c r="D1164" s="28"/>
      <c r="E1164" s="1">
        <f t="shared" si="120"/>
        <v>3703.9954908478921</v>
      </c>
      <c r="F1164" s="1">
        <f t="shared" si="121"/>
        <v>3704</v>
      </c>
      <c r="G1164" s="1">
        <f t="shared" si="122"/>
        <v>-4.3807999973068945E-3</v>
      </c>
      <c r="K1164" s="1">
        <f>G1164</f>
        <v>-4.3807999973068945E-3</v>
      </c>
      <c r="S1164" s="84">
        <f t="shared" si="123"/>
        <v>31082.783000000003</v>
      </c>
      <c r="AC1164" s="1" t="s">
        <v>236</v>
      </c>
      <c r="AD1164" s="1">
        <v>12</v>
      </c>
      <c r="AF1164" s="1" t="s">
        <v>190</v>
      </c>
      <c r="AH1164" s="1" t="s">
        <v>134</v>
      </c>
    </row>
    <row r="1165" spans="1:34" x14ac:dyDescent="0.2">
      <c r="A1165" s="29" t="s">
        <v>220</v>
      </c>
      <c r="B1165" s="29"/>
      <c r="C1165" s="28">
        <v>46121.692000000003</v>
      </c>
      <c r="D1165" s="28"/>
      <c r="E1165" s="1">
        <f t="shared" si="120"/>
        <v>3725.002449731111</v>
      </c>
      <c r="F1165" s="1">
        <f t="shared" si="121"/>
        <v>3725</v>
      </c>
      <c r="G1165" s="1">
        <f t="shared" si="122"/>
        <v>2.3800000053597614E-3</v>
      </c>
      <c r="J1165" s="1">
        <f>G1165</f>
        <v>2.3800000053597614E-3</v>
      </c>
      <c r="S1165" s="84">
        <f t="shared" si="123"/>
        <v>31103.192000000003</v>
      </c>
    </row>
    <row r="1166" spans="1:34" x14ac:dyDescent="0.2">
      <c r="A1166" s="29" t="s">
        <v>294</v>
      </c>
      <c r="B1166" s="29"/>
      <c r="C1166" s="28">
        <v>46262.557999999997</v>
      </c>
      <c r="D1166" s="28"/>
      <c r="E1166" s="1">
        <f t="shared" si="120"/>
        <v>3869.9956522419357</v>
      </c>
      <c r="F1166" s="1">
        <f t="shared" si="121"/>
        <v>3870</v>
      </c>
      <c r="G1166" s="1">
        <f t="shared" si="122"/>
        <v>-4.2240000038873404E-3</v>
      </c>
      <c r="K1166" s="1">
        <f>G1166</f>
        <v>-4.2240000038873404E-3</v>
      </c>
      <c r="S1166" s="84">
        <f t="shared" si="123"/>
        <v>31244.057999999997</v>
      </c>
      <c r="AC1166" s="1" t="s">
        <v>236</v>
      </c>
      <c r="AD1166" s="1">
        <v>8</v>
      </c>
      <c r="AF1166" s="1" t="s">
        <v>145</v>
      </c>
      <c r="AH1166" s="1" t="s">
        <v>134</v>
      </c>
    </row>
    <row r="1167" spans="1:34" x14ac:dyDescent="0.2">
      <c r="A1167" s="29" t="s">
        <v>294</v>
      </c>
      <c r="B1167" s="29"/>
      <c r="C1167" s="28">
        <v>46263.529000000002</v>
      </c>
      <c r="D1167" s="28"/>
      <c r="E1167" s="1">
        <f t="shared" si="120"/>
        <v>3870.9951013612317</v>
      </c>
      <c r="F1167" s="1">
        <f t="shared" si="121"/>
        <v>3871</v>
      </c>
      <c r="G1167" s="1">
        <f t="shared" si="122"/>
        <v>-4.7591999973519705E-3</v>
      </c>
      <c r="K1167" s="1">
        <f>G1167</f>
        <v>-4.7591999973519705E-3</v>
      </c>
      <c r="S1167" s="84">
        <f t="shared" si="123"/>
        <v>31245.029000000002</v>
      </c>
      <c r="AC1167" s="1" t="s">
        <v>236</v>
      </c>
      <c r="AD1167" s="1">
        <v>6</v>
      </c>
      <c r="AF1167" s="1" t="s">
        <v>145</v>
      </c>
      <c r="AH1167" s="1" t="s">
        <v>134</v>
      </c>
    </row>
    <row r="1168" spans="1:34" x14ac:dyDescent="0.2">
      <c r="A1168" s="29" t="s">
        <v>294</v>
      </c>
      <c r="B1168" s="29"/>
      <c r="C1168" s="28">
        <v>46264.497000000003</v>
      </c>
      <c r="D1168" s="28"/>
      <c r="E1168" s="1">
        <f t="shared" si="120"/>
        <v>3871.9914625841711</v>
      </c>
      <c r="F1168" s="1">
        <f t="shared" si="121"/>
        <v>3872</v>
      </c>
      <c r="G1168" s="1">
        <f t="shared" si="122"/>
        <v>-8.2943999950657599E-3</v>
      </c>
      <c r="K1168" s="1">
        <f>G1168</f>
        <v>-8.2943999950657599E-3</v>
      </c>
      <c r="S1168" s="84">
        <f t="shared" si="123"/>
        <v>31245.997000000003</v>
      </c>
      <c r="AC1168" s="1" t="s">
        <v>236</v>
      </c>
      <c r="AD1168" s="1">
        <v>8</v>
      </c>
      <c r="AF1168" s="1" t="s">
        <v>190</v>
      </c>
      <c r="AH1168" s="1" t="s">
        <v>134</v>
      </c>
    </row>
    <row r="1169" spans="1:34" x14ac:dyDescent="0.2">
      <c r="A1169" s="29" t="s">
        <v>294</v>
      </c>
      <c r="B1169" s="29"/>
      <c r="C1169" s="28">
        <v>46264.504000000001</v>
      </c>
      <c r="D1169" s="28"/>
      <c r="E1169" s="1">
        <f t="shared" si="120"/>
        <v>3871.9986676756571</v>
      </c>
      <c r="F1169" s="1">
        <f t="shared" si="121"/>
        <v>3872</v>
      </c>
      <c r="G1169" s="1">
        <f t="shared" si="122"/>
        <v>-1.294399997277651E-3</v>
      </c>
      <c r="K1169" s="1">
        <f>G1169</f>
        <v>-1.294399997277651E-3</v>
      </c>
      <c r="S1169" s="84">
        <f t="shared" si="123"/>
        <v>31246.004000000001</v>
      </c>
      <c r="AC1169" s="1" t="s">
        <v>236</v>
      </c>
      <c r="AD1169" s="1">
        <v>9</v>
      </c>
      <c r="AF1169" s="1" t="s">
        <v>133</v>
      </c>
      <c r="AH1169" s="1" t="s">
        <v>134</v>
      </c>
    </row>
    <row r="1170" spans="1:34" x14ac:dyDescent="0.2">
      <c r="A1170" s="26" t="s">
        <v>295</v>
      </c>
      <c r="B1170" s="27" t="s">
        <v>52</v>
      </c>
      <c r="C1170" s="26">
        <v>46297.536</v>
      </c>
      <c r="D1170" s="2"/>
      <c r="E1170" s="29">
        <f t="shared" si="120"/>
        <v>3905.9984651096556</v>
      </c>
      <c r="F1170" s="29">
        <f t="shared" si="121"/>
        <v>3906</v>
      </c>
      <c r="G1170" s="29">
        <f t="shared" si="122"/>
        <v>-1.4911999969626777E-3</v>
      </c>
      <c r="H1170" s="29"/>
      <c r="I1170" s="29"/>
      <c r="J1170" s="29"/>
      <c r="K1170" s="29"/>
      <c r="L1170" s="29"/>
      <c r="N1170" s="29"/>
      <c r="O1170" s="29"/>
      <c r="P1170" s="29">
        <f>G1170</f>
        <v>-1.4911999969626777E-3</v>
      </c>
      <c r="Q1170" s="29">
        <f ca="1">+C$11+C$12*F1170</f>
        <v>2.3345860424954325E-2</v>
      </c>
      <c r="R1170" s="29"/>
      <c r="S1170" s="83">
        <f t="shared" si="123"/>
        <v>31279.036</v>
      </c>
    </row>
    <row r="1171" spans="1:34" x14ac:dyDescent="0.2">
      <c r="A1171" s="29" t="s">
        <v>296</v>
      </c>
      <c r="B1171" s="29"/>
      <c r="C1171" s="28">
        <v>46298.508999999998</v>
      </c>
      <c r="D1171" s="28"/>
      <c r="E1171" s="1">
        <f t="shared" si="120"/>
        <v>3906.9999728265125</v>
      </c>
      <c r="F1171" s="1">
        <f t="shared" si="121"/>
        <v>3907</v>
      </c>
      <c r="G1171" s="1">
        <f t="shared" si="122"/>
        <v>-2.6399997295811772E-5</v>
      </c>
      <c r="K1171" s="1">
        <f>G1171</f>
        <v>-2.6399997295811772E-5</v>
      </c>
      <c r="S1171" s="84">
        <f t="shared" si="123"/>
        <v>31280.008999999998</v>
      </c>
      <c r="AD1171" s="1">
        <v>11</v>
      </c>
      <c r="AF1171" s="1" t="s">
        <v>133</v>
      </c>
      <c r="AH1171" s="1" t="s">
        <v>134</v>
      </c>
    </row>
    <row r="1172" spans="1:34" x14ac:dyDescent="0.2">
      <c r="A1172" s="26" t="s">
        <v>297</v>
      </c>
      <c r="B1172" s="27" t="s">
        <v>52</v>
      </c>
      <c r="C1172" s="26">
        <v>46301.417000000001</v>
      </c>
      <c r="D1172" s="2"/>
      <c r="E1172" s="29">
        <f t="shared" si="120"/>
        <v>3909.9931736904678</v>
      </c>
      <c r="F1172" s="29">
        <f t="shared" si="121"/>
        <v>3910</v>
      </c>
      <c r="G1172" s="29">
        <f t="shared" si="122"/>
        <v>-6.6319999968982302E-3</v>
      </c>
      <c r="H1172" s="29"/>
      <c r="I1172" s="29"/>
      <c r="J1172" s="29"/>
      <c r="K1172" s="29"/>
      <c r="L1172" s="29"/>
      <c r="N1172" s="29"/>
      <c r="O1172" s="29"/>
      <c r="P1172" s="29">
        <f>G1172</f>
        <v>-6.6319999968982302E-3</v>
      </c>
      <c r="Q1172" s="29">
        <f ca="1">+C$11+C$12*F1172</f>
        <v>2.3306739171458736E-2</v>
      </c>
      <c r="R1172" s="29"/>
      <c r="S1172" s="83">
        <f t="shared" si="123"/>
        <v>31282.917000000001</v>
      </c>
    </row>
    <row r="1173" spans="1:34" x14ac:dyDescent="0.2">
      <c r="A1173" s="29" t="s">
        <v>220</v>
      </c>
      <c r="B1173" s="29"/>
      <c r="C1173" s="28">
        <v>46324.737000000001</v>
      </c>
      <c r="D1173" s="28"/>
      <c r="E1173" s="1">
        <f t="shared" ref="E1173:E1236" si="127">(C1173-C$7)/C$8</f>
        <v>3933.9964213339908</v>
      </c>
      <c r="F1173" s="1">
        <f t="shared" ref="F1173:F1236" si="128">ROUND(2*E1173,0)/2</f>
        <v>3934</v>
      </c>
      <c r="G1173" s="1">
        <f t="shared" ref="G1173:G1236" si="129">C1173-(C$7+C$8*F1173)</f>
        <v>-3.476799996860791E-3</v>
      </c>
      <c r="J1173" s="1">
        <f>G1173</f>
        <v>-3.476799996860791E-3</v>
      </c>
      <c r="S1173" s="84">
        <f t="shared" ref="S1173:S1236" si="130">+C1173-15018.5</f>
        <v>31306.237000000001</v>
      </c>
    </row>
    <row r="1174" spans="1:34" x14ac:dyDescent="0.2">
      <c r="A1174" s="29" t="s">
        <v>220</v>
      </c>
      <c r="B1174" s="29"/>
      <c r="C1174" s="28">
        <v>46326.678999999996</v>
      </c>
      <c r="D1174" s="28"/>
      <c r="E1174" s="1">
        <f t="shared" si="127"/>
        <v>3935.995319572568</v>
      </c>
      <c r="F1174" s="1">
        <f t="shared" si="128"/>
        <v>3936</v>
      </c>
      <c r="G1174" s="1">
        <f t="shared" si="129"/>
        <v>-4.5471999983419664E-3</v>
      </c>
      <c r="J1174" s="1">
        <f>G1174</f>
        <v>-4.5471999983419664E-3</v>
      </c>
      <c r="S1174" s="84">
        <f t="shared" si="130"/>
        <v>31308.178999999996</v>
      </c>
    </row>
    <row r="1175" spans="1:34" x14ac:dyDescent="0.2">
      <c r="A1175" s="29" t="s">
        <v>220</v>
      </c>
      <c r="B1175" s="29"/>
      <c r="C1175" s="28">
        <v>46363.599000000002</v>
      </c>
      <c r="D1175" s="28"/>
      <c r="E1175" s="1">
        <f t="shared" si="127"/>
        <v>3973.9970306788719</v>
      </c>
      <c r="F1175" s="1">
        <f t="shared" si="128"/>
        <v>3974</v>
      </c>
      <c r="G1175" s="1">
        <f t="shared" si="129"/>
        <v>-2.8847999928984791E-3</v>
      </c>
      <c r="J1175" s="1">
        <f>G1175</f>
        <v>-2.8847999928984791E-3</v>
      </c>
      <c r="S1175" s="84">
        <f t="shared" si="130"/>
        <v>31345.099000000002</v>
      </c>
    </row>
    <row r="1176" spans="1:34" x14ac:dyDescent="0.2">
      <c r="A1176" s="29" t="s">
        <v>298</v>
      </c>
      <c r="B1176" s="29"/>
      <c r="C1176" s="28">
        <v>46372.34</v>
      </c>
      <c r="D1176" s="28"/>
      <c r="E1176" s="1">
        <f t="shared" si="127"/>
        <v>3982.9941313500517</v>
      </c>
      <c r="F1176" s="1">
        <f t="shared" si="128"/>
        <v>3983</v>
      </c>
      <c r="G1176" s="1">
        <f t="shared" si="129"/>
        <v>-5.7015999991563149E-3</v>
      </c>
      <c r="K1176" s="1">
        <f>G1176</f>
        <v>-5.7015999991563149E-3</v>
      </c>
      <c r="S1176" s="84">
        <f t="shared" si="130"/>
        <v>31353.839999999997</v>
      </c>
      <c r="AD1176" s="1">
        <v>8</v>
      </c>
      <c r="AF1176" s="1" t="s">
        <v>290</v>
      </c>
      <c r="AH1176" s="1" t="s">
        <v>134</v>
      </c>
    </row>
    <row r="1177" spans="1:34" x14ac:dyDescent="0.2">
      <c r="A1177" s="29" t="s">
        <v>298</v>
      </c>
      <c r="B1177" s="29"/>
      <c r="C1177" s="28">
        <v>46372.345999999998</v>
      </c>
      <c r="D1177" s="28"/>
      <c r="E1177" s="1">
        <f t="shared" si="127"/>
        <v>3983.0003071427568</v>
      </c>
      <c r="F1177" s="1">
        <f t="shared" si="128"/>
        <v>3983</v>
      </c>
      <c r="G1177" s="1">
        <f t="shared" si="129"/>
        <v>2.98400002066046E-4</v>
      </c>
      <c r="K1177" s="1">
        <f>G1177</f>
        <v>2.98400002066046E-4</v>
      </c>
      <c r="S1177" s="84">
        <f t="shared" si="130"/>
        <v>31353.845999999998</v>
      </c>
      <c r="AC1177" s="1" t="s">
        <v>236</v>
      </c>
      <c r="AD1177" s="1">
        <v>8</v>
      </c>
      <c r="AF1177" s="1" t="s">
        <v>290</v>
      </c>
      <c r="AH1177" s="1" t="s">
        <v>134</v>
      </c>
    </row>
    <row r="1178" spans="1:34" x14ac:dyDescent="0.2">
      <c r="A1178" s="29" t="s">
        <v>299</v>
      </c>
      <c r="B1178" s="29"/>
      <c r="C1178" s="28">
        <v>46373.317000000003</v>
      </c>
      <c r="D1178" s="28"/>
      <c r="E1178" s="1">
        <f t="shared" si="127"/>
        <v>3983.9997562620529</v>
      </c>
      <c r="F1178" s="1">
        <f t="shared" si="128"/>
        <v>3984</v>
      </c>
      <c r="G1178" s="1">
        <f t="shared" si="129"/>
        <v>-2.367999913985841E-4</v>
      </c>
      <c r="K1178" s="1">
        <f>G1178</f>
        <v>-2.367999913985841E-4</v>
      </c>
      <c r="S1178" s="84">
        <f t="shared" si="130"/>
        <v>31354.817000000003</v>
      </c>
      <c r="AC1178" s="1" t="s">
        <v>236</v>
      </c>
      <c r="AH1178" s="1" t="s">
        <v>241</v>
      </c>
    </row>
    <row r="1179" spans="1:34" x14ac:dyDescent="0.2">
      <c r="A1179" s="29" t="s">
        <v>220</v>
      </c>
      <c r="B1179" s="29"/>
      <c r="C1179" s="28">
        <v>46391.771999999997</v>
      </c>
      <c r="D1179" s="28"/>
      <c r="E1179" s="1">
        <f t="shared" si="127"/>
        <v>4002.9954653212762</v>
      </c>
      <c r="F1179" s="1">
        <f t="shared" si="128"/>
        <v>4003</v>
      </c>
      <c r="G1179" s="1">
        <f t="shared" si="129"/>
        <v>-4.4056000042473897E-3</v>
      </c>
      <c r="J1179" s="1">
        <f>G1179</f>
        <v>-4.4056000042473897E-3</v>
      </c>
      <c r="S1179" s="84">
        <f t="shared" si="130"/>
        <v>31373.271999999997</v>
      </c>
    </row>
    <row r="1180" spans="1:34" x14ac:dyDescent="0.2">
      <c r="A1180" s="29" t="s">
        <v>220</v>
      </c>
      <c r="B1180" s="29"/>
      <c r="C1180" s="28">
        <v>46392.745000000003</v>
      </c>
      <c r="D1180" s="28"/>
      <c r="E1180" s="1">
        <f t="shared" si="127"/>
        <v>4003.9969730381408</v>
      </c>
      <c r="F1180" s="1">
        <f t="shared" si="128"/>
        <v>4004</v>
      </c>
      <c r="G1180" s="1">
        <f t="shared" si="129"/>
        <v>-2.9407999973045662E-3</v>
      </c>
      <c r="J1180" s="1">
        <f>G1180</f>
        <v>-2.9407999973045662E-3</v>
      </c>
      <c r="S1180" s="84">
        <f t="shared" si="130"/>
        <v>31374.245000000003</v>
      </c>
    </row>
    <row r="1181" spans="1:34" x14ac:dyDescent="0.2">
      <c r="A1181" s="29" t="s">
        <v>220</v>
      </c>
      <c r="B1181" s="29"/>
      <c r="C1181" s="28">
        <v>46396.633000000002</v>
      </c>
      <c r="D1181" s="28"/>
      <c r="E1181" s="1">
        <f t="shared" si="127"/>
        <v>4007.9988867104389</v>
      </c>
      <c r="F1181" s="1">
        <f t="shared" si="128"/>
        <v>4008</v>
      </c>
      <c r="G1181" s="1">
        <f t="shared" si="129"/>
        <v>-1.0815999994520098E-3</v>
      </c>
      <c r="J1181" s="1">
        <f>G1181</f>
        <v>-1.0815999994520098E-3</v>
      </c>
      <c r="S1181" s="84">
        <f t="shared" si="130"/>
        <v>31378.133000000002</v>
      </c>
    </row>
    <row r="1182" spans="1:34" x14ac:dyDescent="0.2">
      <c r="A1182" s="29" t="s">
        <v>298</v>
      </c>
      <c r="B1182" s="29"/>
      <c r="C1182" s="28">
        <v>46402.463000000003</v>
      </c>
      <c r="D1182" s="28"/>
      <c r="E1182" s="1">
        <f t="shared" si="127"/>
        <v>4013.9996986213218</v>
      </c>
      <c r="F1182" s="1">
        <f t="shared" si="128"/>
        <v>4014</v>
      </c>
      <c r="G1182" s="1">
        <f t="shared" si="129"/>
        <v>-2.927999958046712E-4</v>
      </c>
      <c r="K1182" s="1">
        <f>G1182</f>
        <v>-2.927999958046712E-4</v>
      </c>
      <c r="S1182" s="84">
        <f t="shared" si="130"/>
        <v>31383.963000000003</v>
      </c>
      <c r="AC1182" s="1" t="s">
        <v>236</v>
      </c>
      <c r="AD1182" s="1">
        <v>8</v>
      </c>
      <c r="AF1182" s="1" t="s">
        <v>291</v>
      </c>
      <c r="AH1182" s="1" t="s">
        <v>134</v>
      </c>
    </row>
    <row r="1183" spans="1:34" x14ac:dyDescent="0.2">
      <c r="A1183" s="29" t="s">
        <v>298</v>
      </c>
      <c r="B1183" s="29"/>
      <c r="C1183" s="28">
        <v>46403.423999999999</v>
      </c>
      <c r="D1183" s="28"/>
      <c r="E1183" s="1">
        <f t="shared" si="127"/>
        <v>4014.9888547527676</v>
      </c>
      <c r="F1183" s="1">
        <f t="shared" si="128"/>
        <v>4015</v>
      </c>
      <c r="G1183" s="1">
        <f t="shared" si="129"/>
        <v>-1.0827999998582527E-2</v>
      </c>
      <c r="K1183" s="1">
        <f>G1183</f>
        <v>-1.0827999998582527E-2</v>
      </c>
      <c r="S1183" s="84">
        <f t="shared" si="130"/>
        <v>31384.923999999999</v>
      </c>
      <c r="AC1183" s="1" t="s">
        <v>236</v>
      </c>
      <c r="AD1183" s="1">
        <v>9</v>
      </c>
      <c r="AF1183" s="1" t="s">
        <v>291</v>
      </c>
      <c r="AH1183" s="1" t="s">
        <v>134</v>
      </c>
    </row>
    <row r="1184" spans="1:34" x14ac:dyDescent="0.2">
      <c r="A1184" s="29" t="s">
        <v>300</v>
      </c>
      <c r="B1184" s="29"/>
      <c r="C1184" s="28">
        <v>46410.233</v>
      </c>
      <c r="D1184" s="28"/>
      <c r="E1184" s="1">
        <f t="shared" si="127"/>
        <v>4021.9973501732129</v>
      </c>
      <c r="F1184" s="1">
        <f t="shared" si="128"/>
        <v>4022</v>
      </c>
      <c r="G1184" s="1">
        <f t="shared" si="129"/>
        <v>-2.5743999940459616E-3</v>
      </c>
      <c r="P1184" s="1">
        <f>G1184</f>
        <v>-2.5743999940459616E-3</v>
      </c>
      <c r="S1184" s="84">
        <f t="shared" si="130"/>
        <v>31391.733</v>
      </c>
      <c r="AC1184" s="1" t="s">
        <v>236</v>
      </c>
      <c r="AH1184" s="1" t="s">
        <v>241</v>
      </c>
    </row>
    <row r="1185" spans="1:34" x14ac:dyDescent="0.2">
      <c r="A1185" s="29" t="s">
        <v>220</v>
      </c>
      <c r="B1185" s="29"/>
      <c r="C1185" s="28">
        <v>46429.665000000001</v>
      </c>
      <c r="D1185" s="28"/>
      <c r="E1185" s="1">
        <f t="shared" si="127"/>
        <v>4041.9986841444374</v>
      </c>
      <c r="F1185" s="1">
        <f t="shared" si="128"/>
        <v>4042</v>
      </c>
      <c r="G1185" s="1">
        <f t="shared" si="129"/>
        <v>-1.2783999991370365E-3</v>
      </c>
      <c r="J1185" s="1">
        <f>G1185</f>
        <v>-1.2783999991370365E-3</v>
      </c>
      <c r="S1185" s="84">
        <f t="shared" si="130"/>
        <v>31411.165000000001</v>
      </c>
    </row>
    <row r="1186" spans="1:34" x14ac:dyDescent="0.2">
      <c r="A1186" s="29" t="s">
        <v>220</v>
      </c>
      <c r="B1186" s="29"/>
      <c r="C1186" s="28">
        <v>46431.605000000003</v>
      </c>
      <c r="D1186" s="28"/>
      <c r="E1186" s="1">
        <f t="shared" si="127"/>
        <v>4043.9955237854533</v>
      </c>
      <c r="F1186" s="1">
        <f t="shared" si="128"/>
        <v>4044</v>
      </c>
      <c r="G1186" s="1">
        <f t="shared" si="129"/>
        <v>-4.3487999937497079E-3</v>
      </c>
      <c r="J1186" s="1">
        <f>G1186</f>
        <v>-4.3487999937497079E-3</v>
      </c>
      <c r="S1186" s="84">
        <f t="shared" si="130"/>
        <v>31413.105000000003</v>
      </c>
    </row>
    <row r="1187" spans="1:34" x14ac:dyDescent="0.2">
      <c r="A1187" s="26" t="s">
        <v>295</v>
      </c>
      <c r="B1187" s="27" t="s">
        <v>52</v>
      </c>
      <c r="C1187" s="26">
        <v>46441.328000000001</v>
      </c>
      <c r="D1187" s="2"/>
      <c r="E1187" s="29">
        <f t="shared" si="127"/>
        <v>4054.0033958625518</v>
      </c>
      <c r="F1187" s="29">
        <f t="shared" si="128"/>
        <v>4054</v>
      </c>
      <c r="G1187" s="29">
        <f t="shared" si="129"/>
        <v>3.2992000051308423E-3</v>
      </c>
      <c r="H1187" s="29"/>
      <c r="I1187" s="29"/>
      <c r="J1187" s="29"/>
      <c r="K1187" s="29"/>
      <c r="L1187" s="29"/>
      <c r="N1187" s="29"/>
      <c r="O1187" s="29"/>
      <c r="P1187" s="29">
        <f>G1187</f>
        <v>3.2992000051308423E-3</v>
      </c>
      <c r="Q1187" s="29">
        <f ca="1">+C$11+C$12*F1187</f>
        <v>2.1898374045617598E-2</v>
      </c>
      <c r="R1187" s="29"/>
      <c r="S1187" s="83">
        <f t="shared" si="130"/>
        <v>31422.828000000001</v>
      </c>
    </row>
    <row r="1188" spans="1:34" x14ac:dyDescent="0.2">
      <c r="A1188" s="26" t="s">
        <v>295</v>
      </c>
      <c r="B1188" s="27" t="s">
        <v>52</v>
      </c>
      <c r="C1188" s="26">
        <v>46442.292000000001</v>
      </c>
      <c r="D1188" s="2"/>
      <c r="E1188" s="29">
        <f t="shared" si="127"/>
        <v>4054.9956398903541</v>
      </c>
      <c r="F1188" s="29">
        <f t="shared" si="128"/>
        <v>4055</v>
      </c>
      <c r="G1188" s="29">
        <f t="shared" si="129"/>
        <v>-4.2359999933978543E-3</v>
      </c>
      <c r="H1188" s="29"/>
      <c r="I1188" s="29"/>
      <c r="J1188" s="29"/>
      <c r="K1188" s="29"/>
      <c r="L1188" s="29"/>
      <c r="N1188" s="29"/>
      <c r="O1188" s="29"/>
      <c r="P1188" s="29">
        <f>G1188</f>
        <v>-4.2359999933978543E-3</v>
      </c>
      <c r="Q1188" s="29">
        <f ca="1">+C$11+C$12*F1188</f>
        <v>2.1888593732243701E-2</v>
      </c>
      <c r="R1188" s="29"/>
      <c r="S1188" s="83">
        <f t="shared" si="130"/>
        <v>31423.792000000001</v>
      </c>
    </row>
    <row r="1189" spans="1:34" x14ac:dyDescent="0.2">
      <c r="A1189" s="29" t="s">
        <v>220</v>
      </c>
      <c r="B1189" s="29"/>
      <c r="C1189" s="28">
        <v>46464.635000000002</v>
      </c>
      <c r="D1189" s="28"/>
      <c r="E1189" s="1">
        <f t="shared" si="127"/>
        <v>4077.9932626218833</v>
      </c>
      <c r="F1189" s="1">
        <f t="shared" si="128"/>
        <v>4078</v>
      </c>
      <c r="G1189" s="1">
        <f t="shared" si="129"/>
        <v>-6.5455999938421883E-3</v>
      </c>
      <c r="J1189" s="1">
        <f>G1189</f>
        <v>-6.5455999938421883E-3</v>
      </c>
      <c r="S1189" s="84">
        <f t="shared" si="130"/>
        <v>31446.135000000002</v>
      </c>
    </row>
    <row r="1190" spans="1:34" x14ac:dyDescent="0.2">
      <c r="A1190" s="29" t="s">
        <v>220</v>
      </c>
      <c r="B1190" s="29"/>
      <c r="C1190" s="28">
        <v>46465.612000000001</v>
      </c>
      <c r="D1190" s="28"/>
      <c r="E1190" s="1">
        <f t="shared" si="127"/>
        <v>4078.9988875338772</v>
      </c>
      <c r="F1190" s="1">
        <f t="shared" si="128"/>
        <v>4079</v>
      </c>
      <c r="G1190" s="1">
        <f t="shared" si="129"/>
        <v>-1.0808000006363727E-3</v>
      </c>
      <c r="J1190" s="1">
        <f>G1190</f>
        <v>-1.0808000006363727E-3</v>
      </c>
      <c r="S1190" s="84">
        <f t="shared" si="130"/>
        <v>31447.112000000001</v>
      </c>
    </row>
    <row r="1191" spans="1:34" x14ac:dyDescent="0.2">
      <c r="A1191" s="26" t="s">
        <v>301</v>
      </c>
      <c r="B1191" s="27" t="s">
        <v>52</v>
      </c>
      <c r="C1191" s="26">
        <v>46676.432000000001</v>
      </c>
      <c r="D1191" s="2"/>
      <c r="E1191" s="29">
        <f t="shared" si="127"/>
        <v>4295.9956571825733</v>
      </c>
      <c r="F1191" s="29">
        <f t="shared" si="128"/>
        <v>4296</v>
      </c>
      <c r="G1191" s="29">
        <f t="shared" si="129"/>
        <v>-4.2191999964416027E-3</v>
      </c>
      <c r="H1191" s="29"/>
      <c r="I1191" s="29"/>
      <c r="J1191" s="29"/>
      <c r="K1191" s="29"/>
      <c r="L1191" s="29"/>
      <c r="N1191" s="29"/>
      <c r="O1191" s="29"/>
      <c r="P1191" s="29">
        <f>G1191</f>
        <v>-4.2191999964416027E-3</v>
      </c>
      <c r="Q1191" s="29">
        <f ca="1">+C$11+C$12*F1191</f>
        <v>1.9531538209134565E-2</v>
      </c>
      <c r="R1191" s="29"/>
      <c r="S1191" s="83">
        <f t="shared" si="130"/>
        <v>31657.932000000001</v>
      </c>
    </row>
    <row r="1192" spans="1:34" x14ac:dyDescent="0.2">
      <c r="A1192" s="26" t="s">
        <v>301</v>
      </c>
      <c r="B1192" s="27" t="s">
        <v>52</v>
      </c>
      <c r="C1192" s="26">
        <v>46676.432999999997</v>
      </c>
      <c r="D1192" s="2"/>
      <c r="E1192" s="29">
        <f t="shared" si="127"/>
        <v>4295.9966864813541</v>
      </c>
      <c r="F1192" s="29">
        <f t="shared" si="128"/>
        <v>4296</v>
      </c>
      <c r="G1192" s="29">
        <f t="shared" si="129"/>
        <v>-3.2191999998758547E-3</v>
      </c>
      <c r="H1192" s="29"/>
      <c r="I1192" s="29"/>
      <c r="J1192" s="29"/>
      <c r="K1192" s="29"/>
      <c r="L1192" s="29"/>
      <c r="N1192" s="29"/>
      <c r="O1192" s="29"/>
      <c r="P1192" s="29">
        <f>G1192</f>
        <v>-3.2191999998758547E-3</v>
      </c>
      <c r="Q1192" s="29">
        <f ca="1">+C$11+C$12*F1192</f>
        <v>1.9531538209134565E-2</v>
      </c>
      <c r="R1192" s="29"/>
      <c r="S1192" s="83">
        <f t="shared" si="130"/>
        <v>31657.932999999997</v>
      </c>
    </row>
    <row r="1193" spans="1:34" x14ac:dyDescent="0.2">
      <c r="A1193" s="26" t="s">
        <v>301</v>
      </c>
      <c r="B1193" s="27" t="s">
        <v>52</v>
      </c>
      <c r="C1193" s="26">
        <v>46676.434999999998</v>
      </c>
      <c r="D1193" s="2"/>
      <c r="E1193" s="29">
        <f t="shared" si="127"/>
        <v>4295.9987450789222</v>
      </c>
      <c r="F1193" s="29">
        <f t="shared" si="128"/>
        <v>4296</v>
      </c>
      <c r="G1193" s="29">
        <f t="shared" si="129"/>
        <v>-1.2191999994684011E-3</v>
      </c>
      <c r="H1193" s="29"/>
      <c r="I1193" s="29"/>
      <c r="J1193" s="29"/>
      <c r="K1193" s="29"/>
      <c r="L1193" s="29"/>
      <c r="N1193" s="29"/>
      <c r="O1193" s="29"/>
      <c r="P1193" s="29">
        <f>G1193</f>
        <v>-1.2191999994684011E-3</v>
      </c>
      <c r="Q1193" s="29">
        <f ca="1">+C$11+C$12*F1193</f>
        <v>1.9531538209134565E-2</v>
      </c>
      <c r="R1193" s="29"/>
      <c r="S1193" s="83">
        <f t="shared" si="130"/>
        <v>31657.934999999998</v>
      </c>
    </row>
    <row r="1194" spans="1:34" x14ac:dyDescent="0.2">
      <c r="A1194" s="26" t="s">
        <v>301</v>
      </c>
      <c r="B1194" s="27" t="s">
        <v>52</v>
      </c>
      <c r="C1194" s="26">
        <v>46676.436000000002</v>
      </c>
      <c r="D1194" s="2"/>
      <c r="E1194" s="29">
        <f t="shared" si="127"/>
        <v>4295.9997743777103</v>
      </c>
      <c r="F1194" s="29">
        <f t="shared" si="128"/>
        <v>4296</v>
      </c>
      <c r="G1194" s="29">
        <f t="shared" si="129"/>
        <v>-2.1919999562669545E-4</v>
      </c>
      <c r="H1194" s="29"/>
      <c r="I1194" s="29"/>
      <c r="J1194" s="29"/>
      <c r="K1194" s="29"/>
      <c r="L1194" s="29"/>
      <c r="N1194" s="29"/>
      <c r="O1194" s="29"/>
      <c r="P1194" s="29">
        <f>G1194</f>
        <v>-2.1919999562669545E-4</v>
      </c>
      <c r="Q1194" s="29">
        <f ca="1">+C$11+C$12*F1194</f>
        <v>1.9531538209134565E-2</v>
      </c>
      <c r="R1194" s="29"/>
      <c r="S1194" s="83">
        <f t="shared" si="130"/>
        <v>31657.936000000002</v>
      </c>
    </row>
    <row r="1195" spans="1:34" x14ac:dyDescent="0.2">
      <c r="A1195" s="26" t="s">
        <v>301</v>
      </c>
      <c r="B1195" s="27" t="s">
        <v>52</v>
      </c>
      <c r="C1195" s="26">
        <v>46676.440999999999</v>
      </c>
      <c r="D1195" s="2"/>
      <c r="E1195" s="29">
        <f t="shared" si="127"/>
        <v>4296.0049208716273</v>
      </c>
      <c r="F1195" s="29">
        <f t="shared" si="128"/>
        <v>4296</v>
      </c>
      <c r="G1195" s="29">
        <f t="shared" si="129"/>
        <v>4.7808000017539598E-3</v>
      </c>
      <c r="H1195" s="29"/>
      <c r="I1195" s="29"/>
      <c r="J1195" s="29"/>
      <c r="K1195" s="29"/>
      <c r="L1195" s="29"/>
      <c r="N1195" s="29"/>
      <c r="O1195" s="29"/>
      <c r="P1195" s="29">
        <f>G1195</f>
        <v>4.7808000017539598E-3</v>
      </c>
      <c r="Q1195" s="29">
        <f ca="1">+C$11+C$12*F1195</f>
        <v>1.9531538209134565E-2</v>
      </c>
      <c r="R1195" s="29"/>
      <c r="S1195" s="83">
        <f t="shared" si="130"/>
        <v>31657.940999999999</v>
      </c>
    </row>
    <row r="1196" spans="1:34" x14ac:dyDescent="0.2">
      <c r="A1196" s="29" t="s">
        <v>220</v>
      </c>
      <c r="B1196" s="29"/>
      <c r="C1196" s="28">
        <v>46701.688000000002</v>
      </c>
      <c r="D1196" s="28"/>
      <c r="E1196" s="1">
        <f t="shared" si="127"/>
        <v>4321.9916272719756</v>
      </c>
      <c r="F1196" s="1">
        <f t="shared" si="128"/>
        <v>4322</v>
      </c>
      <c r="G1196" s="1">
        <f t="shared" si="129"/>
        <v>-8.1343999991076998E-3</v>
      </c>
      <c r="J1196" s="1">
        <f>G1196</f>
        <v>-8.1343999991076998E-3</v>
      </c>
      <c r="S1196" s="84">
        <f t="shared" si="130"/>
        <v>31683.188000000002</v>
      </c>
    </row>
    <row r="1197" spans="1:34" x14ac:dyDescent="0.2">
      <c r="A1197" s="29" t="s">
        <v>302</v>
      </c>
      <c r="B1197" s="29"/>
      <c r="C1197" s="28">
        <v>46706.550999999999</v>
      </c>
      <c r="D1197" s="28"/>
      <c r="E1197" s="1">
        <f t="shared" si="127"/>
        <v>4326.9971072586986</v>
      </c>
      <c r="F1197" s="1">
        <f t="shared" si="128"/>
        <v>4327</v>
      </c>
      <c r="G1197" s="1">
        <f t="shared" si="129"/>
        <v>-2.8104000011808239E-3</v>
      </c>
      <c r="K1197" s="1">
        <f>G1197</f>
        <v>-2.8104000011808239E-3</v>
      </c>
      <c r="S1197" s="84">
        <f t="shared" si="130"/>
        <v>31688.050999999999</v>
      </c>
      <c r="AC1197" s="1" t="s">
        <v>236</v>
      </c>
      <c r="AD1197" s="1">
        <v>9</v>
      </c>
      <c r="AF1197" s="1" t="s">
        <v>133</v>
      </c>
      <c r="AH1197" s="1" t="s">
        <v>134</v>
      </c>
    </row>
    <row r="1198" spans="1:34" x14ac:dyDescent="0.2">
      <c r="A1198" s="29" t="s">
        <v>302</v>
      </c>
      <c r="B1198" s="29"/>
      <c r="C1198" s="28">
        <v>46707.519999999997</v>
      </c>
      <c r="D1198" s="28"/>
      <c r="E1198" s="1">
        <f t="shared" si="127"/>
        <v>4327.9944977804189</v>
      </c>
      <c r="F1198" s="1">
        <f t="shared" si="128"/>
        <v>4328</v>
      </c>
      <c r="G1198" s="1">
        <f t="shared" si="129"/>
        <v>-5.3456000023288652E-3</v>
      </c>
      <c r="K1198" s="1">
        <f>G1198</f>
        <v>-5.3456000023288652E-3</v>
      </c>
      <c r="S1198" s="84">
        <f t="shared" si="130"/>
        <v>31689.019999999997</v>
      </c>
      <c r="AC1198" s="1" t="s">
        <v>236</v>
      </c>
      <c r="AD1198" s="1">
        <v>10</v>
      </c>
      <c r="AF1198" s="1" t="s">
        <v>290</v>
      </c>
      <c r="AH1198" s="1" t="s">
        <v>134</v>
      </c>
    </row>
    <row r="1199" spans="1:34" x14ac:dyDescent="0.2">
      <c r="A1199" s="29" t="s">
        <v>302</v>
      </c>
      <c r="B1199" s="29"/>
      <c r="C1199" s="28">
        <v>46708.491999999998</v>
      </c>
      <c r="D1199" s="28"/>
      <c r="E1199" s="1">
        <f t="shared" si="127"/>
        <v>4328.9949761984954</v>
      </c>
      <c r="F1199" s="1">
        <f t="shared" si="128"/>
        <v>4329</v>
      </c>
      <c r="G1199" s="1">
        <f t="shared" si="129"/>
        <v>-4.8807999992277473E-3</v>
      </c>
      <c r="K1199" s="1">
        <f>G1199</f>
        <v>-4.8807999992277473E-3</v>
      </c>
      <c r="S1199" s="84">
        <f t="shared" si="130"/>
        <v>31689.991999999998</v>
      </c>
      <c r="AC1199" s="1" t="s">
        <v>236</v>
      </c>
      <c r="AD1199" s="1">
        <v>11</v>
      </c>
      <c r="AF1199" s="1" t="s">
        <v>133</v>
      </c>
      <c r="AH1199" s="1" t="s">
        <v>134</v>
      </c>
    </row>
    <row r="1200" spans="1:34" x14ac:dyDescent="0.2">
      <c r="A1200" s="29" t="s">
        <v>303</v>
      </c>
      <c r="B1200" s="29"/>
      <c r="C1200" s="28">
        <v>46713.355000000003</v>
      </c>
      <c r="D1200" s="28"/>
      <c r="E1200" s="1">
        <f t="shared" si="127"/>
        <v>4334.0004561852265</v>
      </c>
      <c r="F1200" s="1">
        <f t="shared" si="128"/>
        <v>4334</v>
      </c>
      <c r="G1200" s="1">
        <f t="shared" si="129"/>
        <v>4.4320000597508624E-4</v>
      </c>
      <c r="K1200" s="1">
        <f>G1200</f>
        <v>4.4320000597508624E-4</v>
      </c>
      <c r="S1200" s="84">
        <f t="shared" si="130"/>
        <v>31694.855000000003</v>
      </c>
      <c r="AC1200" s="1" t="s">
        <v>236</v>
      </c>
      <c r="AD1200" s="1">
        <v>9</v>
      </c>
      <c r="AF1200" s="1" t="s">
        <v>279</v>
      </c>
      <c r="AH1200" s="1" t="s">
        <v>134</v>
      </c>
    </row>
    <row r="1201" spans="1:34" x14ac:dyDescent="0.2">
      <c r="A1201" s="29" t="s">
        <v>302</v>
      </c>
      <c r="B1201" s="29"/>
      <c r="C1201" s="28">
        <v>46714.328000000001</v>
      </c>
      <c r="D1201" s="28"/>
      <c r="E1201" s="1">
        <f t="shared" si="127"/>
        <v>4335.0019639020838</v>
      </c>
      <c r="F1201" s="1">
        <f t="shared" si="128"/>
        <v>4335</v>
      </c>
      <c r="G1201" s="1">
        <f t="shared" si="129"/>
        <v>1.9080000056419522E-3</v>
      </c>
      <c r="K1201" s="1">
        <f>G1201</f>
        <v>1.9080000056419522E-3</v>
      </c>
      <c r="S1201" s="84">
        <f t="shared" si="130"/>
        <v>31695.828000000001</v>
      </c>
      <c r="AC1201" s="1" t="s">
        <v>236</v>
      </c>
      <c r="AD1201" s="1">
        <v>10</v>
      </c>
      <c r="AF1201" s="1" t="s">
        <v>190</v>
      </c>
      <c r="AH1201" s="1" t="s">
        <v>134</v>
      </c>
    </row>
    <row r="1202" spans="1:34" x14ac:dyDescent="0.2">
      <c r="A1202" s="29" t="s">
        <v>220</v>
      </c>
      <c r="B1202" s="29"/>
      <c r="C1202" s="28">
        <v>46732.781000000003</v>
      </c>
      <c r="D1202" s="28"/>
      <c r="E1202" s="1">
        <f t="shared" si="127"/>
        <v>4353.9956143637455</v>
      </c>
      <c r="F1202" s="1">
        <f t="shared" si="128"/>
        <v>4354</v>
      </c>
      <c r="G1202" s="1">
        <f t="shared" si="129"/>
        <v>-4.2607999930623919E-3</v>
      </c>
      <c r="J1202" s="1">
        <f>G1202</f>
        <v>-4.2607999930623919E-3</v>
      </c>
      <c r="S1202" s="84">
        <f t="shared" si="130"/>
        <v>31714.281000000003</v>
      </c>
    </row>
    <row r="1203" spans="1:34" x14ac:dyDescent="0.2">
      <c r="A1203" s="29" t="s">
        <v>220</v>
      </c>
      <c r="B1203" s="29"/>
      <c r="C1203" s="28">
        <v>46734.726000000002</v>
      </c>
      <c r="D1203" s="28"/>
      <c r="E1203" s="1">
        <f t="shared" si="127"/>
        <v>4355.9976004986793</v>
      </c>
      <c r="F1203" s="1">
        <f t="shared" si="128"/>
        <v>4356</v>
      </c>
      <c r="G1203" s="1">
        <f t="shared" si="129"/>
        <v>-2.3311999975703657E-3</v>
      </c>
      <c r="J1203" s="1">
        <f>G1203</f>
        <v>-2.3311999975703657E-3</v>
      </c>
      <c r="S1203" s="84">
        <f t="shared" si="130"/>
        <v>31716.226000000002</v>
      </c>
    </row>
    <row r="1204" spans="1:34" x14ac:dyDescent="0.2">
      <c r="A1204" s="29" t="s">
        <v>220</v>
      </c>
      <c r="B1204" s="29"/>
      <c r="C1204" s="28">
        <v>46736.671000000002</v>
      </c>
      <c r="D1204" s="28"/>
      <c r="E1204" s="1">
        <f t="shared" si="127"/>
        <v>4357.999586633613</v>
      </c>
      <c r="F1204" s="1">
        <f t="shared" si="128"/>
        <v>4358</v>
      </c>
      <c r="G1204" s="1">
        <f t="shared" si="129"/>
        <v>-4.0159999480238184E-4</v>
      </c>
      <c r="J1204" s="1">
        <f>G1204</f>
        <v>-4.0159999480238184E-4</v>
      </c>
      <c r="S1204" s="84">
        <f t="shared" si="130"/>
        <v>31718.171000000002</v>
      </c>
    </row>
    <row r="1205" spans="1:34" x14ac:dyDescent="0.2">
      <c r="A1205" s="29" t="s">
        <v>303</v>
      </c>
      <c r="B1205" s="29"/>
      <c r="C1205" s="28">
        <v>46744.438999999998</v>
      </c>
      <c r="D1205" s="28"/>
      <c r="E1205" s="1">
        <f t="shared" si="127"/>
        <v>4365.9951795879351</v>
      </c>
      <c r="F1205" s="1">
        <f t="shared" si="128"/>
        <v>4366</v>
      </c>
      <c r="G1205" s="1">
        <f t="shared" si="129"/>
        <v>-4.6832000007270835E-3</v>
      </c>
      <c r="K1205" s="1">
        <f>G1205</f>
        <v>-4.6832000007270835E-3</v>
      </c>
      <c r="S1205" s="84">
        <f t="shared" si="130"/>
        <v>31725.938999999998</v>
      </c>
      <c r="AC1205" s="1" t="s">
        <v>236</v>
      </c>
      <c r="AD1205" s="1">
        <v>9</v>
      </c>
      <c r="AF1205" s="1" t="s">
        <v>133</v>
      </c>
      <c r="AH1205" s="1" t="s">
        <v>134</v>
      </c>
    </row>
    <row r="1206" spans="1:34" x14ac:dyDescent="0.2">
      <c r="A1206" s="29" t="s">
        <v>303</v>
      </c>
      <c r="B1206" s="29"/>
      <c r="C1206" s="28">
        <v>46745.41</v>
      </c>
      <c r="D1206" s="28"/>
      <c r="E1206" s="1">
        <f t="shared" si="127"/>
        <v>4366.9946287072307</v>
      </c>
      <c r="F1206" s="1">
        <f t="shared" si="128"/>
        <v>4367</v>
      </c>
      <c r="G1206" s="1">
        <f t="shared" si="129"/>
        <v>-5.2183999941917136E-3</v>
      </c>
      <c r="K1206" s="1">
        <f>G1206</f>
        <v>-5.2183999941917136E-3</v>
      </c>
      <c r="S1206" s="84">
        <f t="shared" si="130"/>
        <v>31726.910000000003</v>
      </c>
      <c r="AC1206" s="1" t="s">
        <v>236</v>
      </c>
      <c r="AD1206" s="1">
        <v>8</v>
      </c>
      <c r="AF1206" s="1" t="s">
        <v>133</v>
      </c>
      <c r="AH1206" s="1" t="s">
        <v>134</v>
      </c>
    </row>
    <row r="1207" spans="1:34" x14ac:dyDescent="0.2">
      <c r="A1207" s="29" t="s">
        <v>303</v>
      </c>
      <c r="B1207" s="29"/>
      <c r="C1207" s="28">
        <v>46745.415000000001</v>
      </c>
      <c r="D1207" s="28"/>
      <c r="E1207" s="1">
        <f t="shared" si="127"/>
        <v>4366.9997752011486</v>
      </c>
      <c r="F1207" s="1">
        <f t="shared" si="128"/>
        <v>4367</v>
      </c>
      <c r="G1207" s="1">
        <f t="shared" si="129"/>
        <v>-2.1839999681105837E-4</v>
      </c>
      <c r="K1207" s="1">
        <f>G1207</f>
        <v>-2.1839999681105837E-4</v>
      </c>
      <c r="S1207" s="84">
        <f t="shared" si="130"/>
        <v>31726.915000000001</v>
      </c>
      <c r="AC1207" s="1" t="s">
        <v>236</v>
      </c>
      <c r="AD1207" s="1">
        <v>11</v>
      </c>
      <c r="AF1207" s="1" t="s">
        <v>304</v>
      </c>
      <c r="AH1207" s="1" t="s">
        <v>134</v>
      </c>
    </row>
    <row r="1208" spans="1:34" x14ac:dyDescent="0.2">
      <c r="A1208" s="29" t="s">
        <v>303</v>
      </c>
      <c r="B1208" s="29"/>
      <c r="C1208" s="28">
        <v>46747.351000000002</v>
      </c>
      <c r="D1208" s="28"/>
      <c r="E1208" s="1">
        <f t="shared" si="127"/>
        <v>4368.9924976470274</v>
      </c>
      <c r="F1208" s="1">
        <f t="shared" si="128"/>
        <v>4369</v>
      </c>
      <c r="G1208" s="1">
        <f t="shared" si="129"/>
        <v>-7.2887999922386371E-3</v>
      </c>
      <c r="K1208" s="1">
        <f>G1208</f>
        <v>-7.2887999922386371E-3</v>
      </c>
      <c r="S1208" s="84">
        <f t="shared" si="130"/>
        <v>31728.851000000002</v>
      </c>
      <c r="AC1208" s="1" t="s">
        <v>236</v>
      </c>
      <c r="AD1208" s="1">
        <v>14</v>
      </c>
      <c r="AF1208" s="1" t="s">
        <v>190</v>
      </c>
      <c r="AH1208" s="1" t="s">
        <v>134</v>
      </c>
    </row>
    <row r="1209" spans="1:34" x14ac:dyDescent="0.2">
      <c r="A1209" s="29" t="s">
        <v>220</v>
      </c>
      <c r="B1209" s="29"/>
      <c r="C1209" s="28">
        <v>46766.785000000003</v>
      </c>
      <c r="D1209" s="28"/>
      <c r="E1209" s="1">
        <f t="shared" si="127"/>
        <v>4388.9958902158205</v>
      </c>
      <c r="F1209" s="1">
        <f t="shared" si="128"/>
        <v>4389</v>
      </c>
      <c r="G1209" s="1">
        <f t="shared" si="129"/>
        <v>-3.9927999969222583E-3</v>
      </c>
      <c r="J1209" s="1">
        <f>G1209</f>
        <v>-3.9927999969222583E-3</v>
      </c>
      <c r="S1209" s="84">
        <f t="shared" si="130"/>
        <v>31748.285000000003</v>
      </c>
    </row>
    <row r="1210" spans="1:34" x14ac:dyDescent="0.2">
      <c r="A1210" s="29" t="s">
        <v>220</v>
      </c>
      <c r="B1210" s="29"/>
      <c r="C1210" s="28">
        <v>46768.728000000003</v>
      </c>
      <c r="D1210" s="28"/>
      <c r="E1210" s="1">
        <f t="shared" si="127"/>
        <v>4390.9958177531862</v>
      </c>
      <c r="F1210" s="1">
        <f t="shared" si="128"/>
        <v>4391</v>
      </c>
      <c r="G1210" s="1">
        <f t="shared" si="129"/>
        <v>-4.0631999945617281E-3</v>
      </c>
      <c r="J1210" s="1">
        <f>G1210</f>
        <v>-4.0631999945617281E-3</v>
      </c>
      <c r="S1210" s="84">
        <f t="shared" si="130"/>
        <v>31750.228000000003</v>
      </c>
    </row>
    <row r="1211" spans="1:34" x14ac:dyDescent="0.2">
      <c r="A1211" s="29" t="s">
        <v>220</v>
      </c>
      <c r="B1211" s="29"/>
      <c r="C1211" s="28">
        <v>46774.559000000001</v>
      </c>
      <c r="D1211" s="28"/>
      <c r="E1211" s="1">
        <f t="shared" si="127"/>
        <v>4396.9976589628486</v>
      </c>
      <c r="F1211" s="1">
        <f t="shared" si="128"/>
        <v>4397</v>
      </c>
      <c r="G1211" s="1">
        <f t="shared" si="129"/>
        <v>-2.2743999943486415E-3</v>
      </c>
      <c r="J1211" s="1">
        <f>G1211</f>
        <v>-2.2743999943486415E-3</v>
      </c>
      <c r="S1211" s="84">
        <f t="shared" si="130"/>
        <v>31756.059000000001</v>
      </c>
    </row>
    <row r="1212" spans="1:34" x14ac:dyDescent="0.2">
      <c r="A1212" s="29" t="s">
        <v>220</v>
      </c>
      <c r="B1212" s="29"/>
      <c r="C1212" s="28">
        <v>46808.56</v>
      </c>
      <c r="D1212" s="28"/>
      <c r="E1212" s="1">
        <f t="shared" si="127"/>
        <v>4431.9948469185674</v>
      </c>
      <c r="F1212" s="1">
        <f t="shared" si="128"/>
        <v>4432</v>
      </c>
      <c r="G1212" s="1">
        <f t="shared" si="129"/>
        <v>-5.0064000024576671E-3</v>
      </c>
      <c r="J1212" s="1">
        <f>G1212</f>
        <v>-5.0064000024576671E-3</v>
      </c>
      <c r="S1212" s="84">
        <f t="shared" si="130"/>
        <v>31790.059999999998</v>
      </c>
    </row>
    <row r="1213" spans="1:34" x14ac:dyDescent="0.2">
      <c r="A1213" s="29" t="s">
        <v>305</v>
      </c>
      <c r="B1213" s="29"/>
      <c r="C1213" s="28">
        <v>46816.332000000002</v>
      </c>
      <c r="D1213" s="28"/>
      <c r="E1213" s="1">
        <f t="shared" si="127"/>
        <v>4439.9945570680347</v>
      </c>
      <c r="F1213" s="1">
        <f t="shared" si="128"/>
        <v>4440</v>
      </c>
      <c r="G1213" s="1">
        <f t="shared" si="129"/>
        <v>-5.2879999930155464E-3</v>
      </c>
      <c r="K1213" s="1">
        <f>G1213</f>
        <v>-5.2879999930155464E-3</v>
      </c>
      <c r="S1213" s="84">
        <f t="shared" si="130"/>
        <v>31797.832000000002</v>
      </c>
      <c r="AC1213" s="1" t="s">
        <v>236</v>
      </c>
      <c r="AD1213" s="1">
        <v>8</v>
      </c>
      <c r="AF1213" s="1" t="s">
        <v>133</v>
      </c>
      <c r="AH1213" s="1" t="s">
        <v>134</v>
      </c>
    </row>
    <row r="1214" spans="1:34" x14ac:dyDescent="0.2">
      <c r="A1214" s="29" t="s">
        <v>305</v>
      </c>
      <c r="B1214" s="29"/>
      <c r="C1214" s="28">
        <v>46817.303</v>
      </c>
      <c r="D1214" s="28"/>
      <c r="E1214" s="1">
        <f t="shared" si="127"/>
        <v>4440.9940061873231</v>
      </c>
      <c r="F1214" s="1">
        <f t="shared" si="128"/>
        <v>4441</v>
      </c>
      <c r="G1214" s="1">
        <f t="shared" si="129"/>
        <v>-5.8232000010320917E-3</v>
      </c>
      <c r="K1214" s="1">
        <f>G1214</f>
        <v>-5.8232000010320917E-3</v>
      </c>
      <c r="S1214" s="84">
        <f t="shared" si="130"/>
        <v>31798.803</v>
      </c>
      <c r="AC1214" s="1" t="s">
        <v>236</v>
      </c>
      <c r="AD1214" s="1">
        <v>8</v>
      </c>
      <c r="AF1214" s="1" t="s">
        <v>133</v>
      </c>
      <c r="AH1214" s="1" t="s">
        <v>134</v>
      </c>
    </row>
    <row r="1215" spans="1:34" x14ac:dyDescent="0.2">
      <c r="A1215" s="29" t="s">
        <v>220</v>
      </c>
      <c r="B1215" s="29"/>
      <c r="C1215" s="28">
        <v>47037.839</v>
      </c>
      <c r="D1215" s="28"/>
      <c r="E1215" s="1">
        <f t="shared" si="127"/>
        <v>4667.9914428216316</v>
      </c>
      <c r="F1215" s="1">
        <f t="shared" si="128"/>
        <v>4668</v>
      </c>
      <c r="G1215" s="1">
        <f t="shared" si="129"/>
        <v>-8.3135999957448803E-3</v>
      </c>
      <c r="J1215" s="1">
        <f>G1215</f>
        <v>-8.3135999957448803E-3</v>
      </c>
      <c r="S1215" s="84">
        <f t="shared" si="130"/>
        <v>32019.339</v>
      </c>
    </row>
    <row r="1216" spans="1:34" x14ac:dyDescent="0.2">
      <c r="A1216" s="29" t="s">
        <v>306</v>
      </c>
      <c r="B1216" s="29"/>
      <c r="C1216" s="28">
        <v>47054.370999999999</v>
      </c>
      <c r="D1216" s="28"/>
      <c r="E1216" s="1">
        <f t="shared" si="127"/>
        <v>4685.0078103191745</v>
      </c>
      <c r="F1216" s="1">
        <f t="shared" si="128"/>
        <v>4685</v>
      </c>
      <c r="G1216" s="1">
        <f t="shared" si="129"/>
        <v>7.5880000003962778E-3</v>
      </c>
      <c r="K1216" s="1">
        <f t="shared" ref="K1216:K1221" si="131">G1216</f>
        <v>7.5880000003962778E-3</v>
      </c>
      <c r="S1216" s="84">
        <f t="shared" si="130"/>
        <v>32035.870999999999</v>
      </c>
      <c r="AD1216" s="1">
        <v>6</v>
      </c>
      <c r="AF1216" s="1" t="s">
        <v>304</v>
      </c>
      <c r="AH1216" s="1" t="s">
        <v>134</v>
      </c>
    </row>
    <row r="1217" spans="1:34" x14ac:dyDescent="0.2">
      <c r="A1217" s="29" t="s">
        <v>306</v>
      </c>
      <c r="B1217" s="29"/>
      <c r="C1217" s="28">
        <v>47055.341999999997</v>
      </c>
      <c r="D1217" s="28"/>
      <c r="E1217" s="1">
        <f t="shared" si="127"/>
        <v>4686.0072594384628</v>
      </c>
      <c r="F1217" s="1">
        <f t="shared" si="128"/>
        <v>4686</v>
      </c>
      <c r="G1217" s="1">
        <f t="shared" si="129"/>
        <v>7.05279999965569E-3</v>
      </c>
      <c r="K1217" s="1">
        <f t="shared" si="131"/>
        <v>7.05279999965569E-3</v>
      </c>
      <c r="S1217" s="84">
        <f t="shared" si="130"/>
        <v>32036.841999999997</v>
      </c>
      <c r="AD1217" s="1">
        <v>7</v>
      </c>
      <c r="AF1217" s="1" t="s">
        <v>304</v>
      </c>
      <c r="AH1217" s="1" t="s">
        <v>134</v>
      </c>
    </row>
    <row r="1218" spans="1:34" x14ac:dyDescent="0.2">
      <c r="A1218" s="29" t="s">
        <v>306</v>
      </c>
      <c r="B1218" s="29"/>
      <c r="C1218" s="28">
        <v>47085.444000000003</v>
      </c>
      <c r="D1218" s="28"/>
      <c r="E1218" s="1">
        <f t="shared" si="127"/>
        <v>4716.9912114352683</v>
      </c>
      <c r="F1218" s="1">
        <f t="shared" si="128"/>
        <v>4717</v>
      </c>
      <c r="G1218" s="1">
        <f t="shared" si="129"/>
        <v>-8.5383999976329505E-3</v>
      </c>
      <c r="K1218" s="1">
        <f t="shared" si="131"/>
        <v>-8.5383999976329505E-3</v>
      </c>
      <c r="S1218" s="84">
        <f t="shared" si="130"/>
        <v>32066.944000000003</v>
      </c>
      <c r="AD1218" s="1">
        <v>10</v>
      </c>
      <c r="AF1218" s="1" t="s">
        <v>246</v>
      </c>
      <c r="AH1218" s="1" t="s">
        <v>134</v>
      </c>
    </row>
    <row r="1219" spans="1:34" x14ac:dyDescent="0.2">
      <c r="A1219" s="29" t="s">
        <v>306</v>
      </c>
      <c r="B1219" s="29"/>
      <c r="C1219" s="28">
        <v>47086.413</v>
      </c>
      <c r="D1219" s="28"/>
      <c r="E1219" s="1">
        <f t="shared" si="127"/>
        <v>4717.9886019569876</v>
      </c>
      <c r="F1219" s="1">
        <f t="shared" si="128"/>
        <v>4718</v>
      </c>
      <c r="G1219" s="1">
        <f t="shared" si="129"/>
        <v>-1.1073599998780992E-2</v>
      </c>
      <c r="K1219" s="1">
        <f t="shared" si="131"/>
        <v>-1.1073599998780992E-2</v>
      </c>
      <c r="S1219" s="84">
        <f t="shared" si="130"/>
        <v>32067.913</v>
      </c>
      <c r="AD1219" s="1">
        <v>15</v>
      </c>
      <c r="AF1219" s="1" t="s">
        <v>307</v>
      </c>
      <c r="AH1219" s="1" t="s">
        <v>134</v>
      </c>
    </row>
    <row r="1220" spans="1:34" x14ac:dyDescent="0.2">
      <c r="A1220" s="29" t="s">
        <v>306</v>
      </c>
      <c r="B1220" s="29"/>
      <c r="C1220" s="28">
        <v>47086.419000000002</v>
      </c>
      <c r="D1220" s="28"/>
      <c r="E1220" s="1">
        <f t="shared" si="127"/>
        <v>4717.9947777496936</v>
      </c>
      <c r="F1220" s="1">
        <f t="shared" si="128"/>
        <v>4718</v>
      </c>
      <c r="G1220" s="1">
        <f t="shared" si="129"/>
        <v>-5.073599997558631E-3</v>
      </c>
      <c r="K1220" s="1">
        <f t="shared" si="131"/>
        <v>-5.073599997558631E-3</v>
      </c>
      <c r="S1220" s="84">
        <f t="shared" si="130"/>
        <v>32067.919000000002</v>
      </c>
      <c r="AD1220" s="1">
        <v>15</v>
      </c>
      <c r="AF1220" s="1" t="s">
        <v>308</v>
      </c>
      <c r="AH1220" s="1" t="s">
        <v>134</v>
      </c>
    </row>
    <row r="1221" spans="1:34" x14ac:dyDescent="0.2">
      <c r="A1221" s="29" t="s">
        <v>306</v>
      </c>
      <c r="B1221" s="29"/>
      <c r="C1221" s="28">
        <v>47087.404000000002</v>
      </c>
      <c r="D1221" s="28"/>
      <c r="E1221" s="1">
        <f t="shared" si="127"/>
        <v>4719.0086370519612</v>
      </c>
      <c r="F1221" s="1">
        <f t="shared" si="128"/>
        <v>4719</v>
      </c>
      <c r="G1221" s="1">
        <f t="shared" si="129"/>
        <v>8.3912000045529567E-3</v>
      </c>
      <c r="K1221" s="1">
        <f t="shared" si="131"/>
        <v>8.3912000045529567E-3</v>
      </c>
      <c r="S1221" s="84">
        <f t="shared" si="130"/>
        <v>32068.904000000002</v>
      </c>
      <c r="AD1221" s="1">
        <v>7</v>
      </c>
      <c r="AF1221" s="1" t="s">
        <v>304</v>
      </c>
      <c r="AH1221" s="1" t="s">
        <v>134</v>
      </c>
    </row>
    <row r="1222" spans="1:34" x14ac:dyDescent="0.2">
      <c r="A1222" s="29" t="s">
        <v>220</v>
      </c>
      <c r="B1222" s="29"/>
      <c r="C1222" s="28">
        <v>47107.788</v>
      </c>
      <c r="D1222" s="28"/>
      <c r="E1222" s="1">
        <f t="shared" si="127"/>
        <v>4739.9898634655774</v>
      </c>
      <c r="F1222" s="1">
        <f t="shared" si="128"/>
        <v>4740</v>
      </c>
      <c r="G1222" s="1">
        <f t="shared" si="129"/>
        <v>-9.8480000015115365E-3</v>
      </c>
      <c r="J1222" s="1">
        <f>G1222</f>
        <v>-9.8480000015115365E-3</v>
      </c>
      <c r="S1222" s="84">
        <f t="shared" si="130"/>
        <v>32089.288</v>
      </c>
    </row>
    <row r="1223" spans="1:34" x14ac:dyDescent="0.2">
      <c r="A1223" s="29" t="s">
        <v>220</v>
      </c>
      <c r="B1223" s="29"/>
      <c r="C1223" s="28">
        <v>47108.760999999999</v>
      </c>
      <c r="D1223" s="28"/>
      <c r="E1223" s="1">
        <f t="shared" si="127"/>
        <v>4740.9913711824347</v>
      </c>
      <c r="F1223" s="1">
        <f t="shared" si="128"/>
        <v>4741</v>
      </c>
      <c r="G1223" s="1">
        <f t="shared" si="129"/>
        <v>-8.3832000018446706E-3</v>
      </c>
      <c r="J1223" s="1">
        <f>G1223</f>
        <v>-8.3832000018446706E-3</v>
      </c>
      <c r="S1223" s="84">
        <f t="shared" si="130"/>
        <v>32090.260999999999</v>
      </c>
    </row>
    <row r="1224" spans="1:34" x14ac:dyDescent="0.2">
      <c r="A1224" s="29" t="s">
        <v>220</v>
      </c>
      <c r="B1224" s="29"/>
      <c r="C1224" s="28">
        <v>47109.735000000001</v>
      </c>
      <c r="D1224" s="28"/>
      <c r="E1224" s="1">
        <f t="shared" si="127"/>
        <v>4741.9939081980792</v>
      </c>
      <c r="F1224" s="1">
        <f t="shared" si="128"/>
        <v>4742</v>
      </c>
      <c r="G1224" s="1">
        <f t="shared" si="129"/>
        <v>-5.9183999983360991E-3</v>
      </c>
      <c r="J1224" s="1">
        <f>G1224</f>
        <v>-5.9183999983360991E-3</v>
      </c>
      <c r="S1224" s="84">
        <f t="shared" si="130"/>
        <v>32091.235000000001</v>
      </c>
    </row>
    <row r="1225" spans="1:34" x14ac:dyDescent="0.2">
      <c r="A1225" s="29" t="s">
        <v>220</v>
      </c>
      <c r="B1225" s="29"/>
      <c r="C1225" s="28">
        <v>47109.735000000001</v>
      </c>
      <c r="D1225" s="28"/>
      <c r="E1225" s="1">
        <f t="shared" si="127"/>
        <v>4741.9939081980792</v>
      </c>
      <c r="F1225" s="1">
        <f t="shared" si="128"/>
        <v>4742</v>
      </c>
      <c r="G1225" s="1">
        <f t="shared" si="129"/>
        <v>-5.9183999983360991E-3</v>
      </c>
      <c r="J1225" s="1">
        <f>G1225</f>
        <v>-5.9183999983360991E-3</v>
      </c>
      <c r="S1225" s="84">
        <f t="shared" si="130"/>
        <v>32091.235000000001</v>
      </c>
    </row>
    <row r="1226" spans="1:34" x14ac:dyDescent="0.2">
      <c r="A1226" s="29" t="s">
        <v>309</v>
      </c>
      <c r="B1226" s="29"/>
      <c r="C1226" s="28">
        <v>47149.567000000003</v>
      </c>
      <c r="D1226" s="28"/>
      <c r="E1226" s="1">
        <f t="shared" si="127"/>
        <v>4782.9929373634686</v>
      </c>
      <c r="F1226" s="1">
        <f t="shared" si="128"/>
        <v>4783</v>
      </c>
      <c r="G1226" s="1">
        <f t="shared" si="129"/>
        <v>-6.8615999989560805E-3</v>
      </c>
      <c r="K1226" s="1">
        <f>G1226</f>
        <v>-6.8615999989560805E-3</v>
      </c>
      <c r="S1226" s="84">
        <f t="shared" si="130"/>
        <v>32131.067000000003</v>
      </c>
      <c r="AD1226" s="1">
        <v>19</v>
      </c>
      <c r="AF1226" s="1" t="s">
        <v>311</v>
      </c>
      <c r="AH1226" s="1" t="s">
        <v>134</v>
      </c>
    </row>
    <row r="1227" spans="1:34" x14ac:dyDescent="0.2">
      <c r="A1227" s="26" t="s">
        <v>310</v>
      </c>
      <c r="B1227" s="27" t="s">
        <v>52</v>
      </c>
      <c r="C1227" s="26">
        <v>47155.42</v>
      </c>
      <c r="D1227" s="2"/>
      <c r="E1227" s="29">
        <f t="shared" si="127"/>
        <v>4789.017423146377</v>
      </c>
      <c r="F1227" s="29">
        <f t="shared" si="128"/>
        <v>4789</v>
      </c>
      <c r="G1227" s="29">
        <f t="shared" si="129"/>
        <v>1.6927199998463038E-2</v>
      </c>
      <c r="H1227" s="29"/>
      <c r="I1227" s="29"/>
      <c r="J1227" s="29"/>
      <c r="K1227" s="29"/>
      <c r="L1227" s="29"/>
      <c r="N1227" s="29"/>
      <c r="O1227" s="29"/>
      <c r="P1227" s="29">
        <f>G1227</f>
        <v>1.6927199998463038E-2</v>
      </c>
      <c r="Q1227" s="29">
        <f ca="1">+C$11+C$12*F1227</f>
        <v>1.4709843715803438E-2</v>
      </c>
      <c r="R1227" s="29"/>
      <c r="S1227" s="83">
        <f t="shared" si="130"/>
        <v>32136.92</v>
      </c>
    </row>
    <row r="1228" spans="1:34" x14ac:dyDescent="0.2">
      <c r="A1228" s="29" t="s">
        <v>306</v>
      </c>
      <c r="B1228" s="29"/>
      <c r="C1228" s="28">
        <v>47156.368999999999</v>
      </c>
      <c r="D1228" s="28"/>
      <c r="E1228" s="1">
        <f t="shared" si="127"/>
        <v>4789.9942276924203</v>
      </c>
      <c r="F1228" s="1">
        <f t="shared" si="128"/>
        <v>4790</v>
      </c>
      <c r="G1228" s="1">
        <f t="shared" si="129"/>
        <v>-5.6079999994835816E-3</v>
      </c>
      <c r="K1228" s="1">
        <f t="shared" ref="K1228:K1234" si="132">G1228</f>
        <v>-5.6079999994835816E-3</v>
      </c>
      <c r="S1228" s="84">
        <f t="shared" si="130"/>
        <v>32137.868999999999</v>
      </c>
      <c r="AD1228" s="1">
        <v>10</v>
      </c>
      <c r="AF1228" s="1" t="s">
        <v>133</v>
      </c>
      <c r="AH1228" s="1" t="s">
        <v>134</v>
      </c>
    </row>
    <row r="1229" spans="1:34" x14ac:dyDescent="0.2">
      <c r="A1229" s="29" t="s">
        <v>309</v>
      </c>
      <c r="B1229" s="29"/>
      <c r="C1229" s="28">
        <v>47157.347000000002</v>
      </c>
      <c r="D1229" s="28"/>
      <c r="E1229" s="1">
        <f t="shared" si="127"/>
        <v>4791.0008819032018</v>
      </c>
      <c r="F1229" s="1">
        <f t="shared" si="128"/>
        <v>4791</v>
      </c>
      <c r="G1229" s="1">
        <f t="shared" si="129"/>
        <v>8.5680000483989716E-4</v>
      </c>
      <c r="K1229" s="1">
        <f t="shared" si="132"/>
        <v>8.5680000483989716E-4</v>
      </c>
      <c r="S1229" s="84">
        <f t="shared" si="130"/>
        <v>32138.847000000002</v>
      </c>
      <c r="AD1229" s="1">
        <v>9</v>
      </c>
      <c r="AF1229" s="1" t="s">
        <v>304</v>
      </c>
      <c r="AH1229" s="1" t="s">
        <v>134</v>
      </c>
    </row>
    <row r="1230" spans="1:34" x14ac:dyDescent="0.2">
      <c r="A1230" s="29" t="s">
        <v>306</v>
      </c>
      <c r="B1230" s="29"/>
      <c r="C1230" s="28">
        <v>47159.281000000003</v>
      </c>
      <c r="D1230" s="28"/>
      <c r="E1230" s="1">
        <f t="shared" si="127"/>
        <v>4792.9915457515126</v>
      </c>
      <c r="F1230" s="1">
        <f t="shared" si="128"/>
        <v>4793</v>
      </c>
      <c r="G1230" s="1">
        <f t="shared" si="129"/>
        <v>-8.2135999982710928E-3</v>
      </c>
      <c r="K1230" s="1">
        <f t="shared" si="132"/>
        <v>-8.2135999982710928E-3</v>
      </c>
      <c r="S1230" s="84">
        <f t="shared" si="130"/>
        <v>32140.781000000003</v>
      </c>
      <c r="AD1230" s="1">
        <v>9</v>
      </c>
      <c r="AF1230" s="1" t="s">
        <v>133</v>
      </c>
      <c r="AH1230" s="1" t="s">
        <v>134</v>
      </c>
    </row>
    <row r="1231" spans="1:34" x14ac:dyDescent="0.2">
      <c r="A1231" s="29" t="s">
        <v>312</v>
      </c>
      <c r="B1231" s="29"/>
      <c r="C1231" s="28">
        <v>47159.285000000003</v>
      </c>
      <c r="D1231" s="28"/>
      <c r="E1231" s="1">
        <f t="shared" si="127"/>
        <v>4792.9956629466496</v>
      </c>
      <c r="F1231" s="1">
        <f t="shared" si="128"/>
        <v>4793</v>
      </c>
      <c r="G1231" s="1">
        <f t="shared" si="129"/>
        <v>-4.2135999974561855E-3</v>
      </c>
      <c r="K1231" s="1">
        <f t="shared" si="132"/>
        <v>-4.2135999974561855E-3</v>
      </c>
      <c r="S1231" s="84">
        <f t="shared" si="130"/>
        <v>32140.785000000003</v>
      </c>
      <c r="AD1231" s="1">
        <v>10</v>
      </c>
      <c r="AF1231" s="1" t="s">
        <v>246</v>
      </c>
      <c r="AH1231" s="1" t="s">
        <v>134</v>
      </c>
    </row>
    <row r="1232" spans="1:34" x14ac:dyDescent="0.2">
      <c r="A1232" s="29" t="s">
        <v>309</v>
      </c>
      <c r="B1232" s="29"/>
      <c r="C1232" s="28">
        <v>47159.286999999997</v>
      </c>
      <c r="D1232" s="28"/>
      <c r="E1232" s="1">
        <f t="shared" si="127"/>
        <v>4792.9977215442104</v>
      </c>
      <c r="F1232" s="1">
        <f t="shared" si="128"/>
        <v>4793</v>
      </c>
      <c r="G1232" s="1">
        <f t="shared" si="129"/>
        <v>-2.2136000043246895E-3</v>
      </c>
      <c r="K1232" s="1">
        <f t="shared" si="132"/>
        <v>-2.2136000043246895E-3</v>
      </c>
      <c r="S1232" s="84">
        <f t="shared" si="130"/>
        <v>32140.786999999997</v>
      </c>
      <c r="AD1232" s="1">
        <v>7</v>
      </c>
      <c r="AF1232" s="1" t="s">
        <v>304</v>
      </c>
      <c r="AH1232" s="1" t="s">
        <v>134</v>
      </c>
    </row>
    <row r="1233" spans="1:34" x14ac:dyDescent="0.2">
      <c r="A1233" s="29" t="s">
        <v>313</v>
      </c>
      <c r="B1233" s="29"/>
      <c r="C1233" s="28">
        <v>47387.593000000001</v>
      </c>
      <c r="D1233" s="28"/>
      <c r="E1233" s="1">
        <f t="shared" si="127"/>
        <v>5027.9928097304173</v>
      </c>
      <c r="F1233" s="1">
        <f t="shared" si="128"/>
        <v>5028</v>
      </c>
      <c r="G1233" s="1">
        <f t="shared" si="129"/>
        <v>-6.9855999972787686E-3</v>
      </c>
      <c r="K1233" s="1">
        <f t="shared" si="132"/>
        <v>-6.9855999972787686E-3</v>
      </c>
      <c r="S1233" s="84">
        <f t="shared" si="130"/>
        <v>32369.093000000001</v>
      </c>
      <c r="AC1233" s="1" t="s">
        <v>236</v>
      </c>
      <c r="AD1233" s="1">
        <v>14</v>
      </c>
      <c r="AF1233" s="1" t="s">
        <v>311</v>
      </c>
      <c r="AH1233" s="1" t="s">
        <v>134</v>
      </c>
    </row>
    <row r="1234" spans="1:34" x14ac:dyDescent="0.2">
      <c r="A1234" s="29" t="s">
        <v>313</v>
      </c>
      <c r="B1234" s="29"/>
      <c r="C1234" s="28">
        <v>47388.563999999998</v>
      </c>
      <c r="D1234" s="28"/>
      <c r="E1234" s="1">
        <f t="shared" si="127"/>
        <v>5028.9922588497056</v>
      </c>
      <c r="F1234" s="1">
        <f t="shared" si="128"/>
        <v>5029</v>
      </c>
      <c r="G1234" s="1">
        <f t="shared" si="129"/>
        <v>-7.5207999980193563E-3</v>
      </c>
      <c r="K1234" s="1">
        <f t="shared" si="132"/>
        <v>-7.5207999980193563E-3</v>
      </c>
      <c r="S1234" s="84">
        <f t="shared" si="130"/>
        <v>32370.063999999998</v>
      </c>
      <c r="AC1234" s="1" t="s">
        <v>236</v>
      </c>
      <c r="AD1234" s="1">
        <v>16</v>
      </c>
      <c r="AF1234" s="1" t="s">
        <v>311</v>
      </c>
      <c r="AH1234" s="1" t="s">
        <v>134</v>
      </c>
    </row>
    <row r="1235" spans="1:34" x14ac:dyDescent="0.2">
      <c r="A1235" s="26" t="s">
        <v>310</v>
      </c>
      <c r="B1235" s="27" t="s">
        <v>52</v>
      </c>
      <c r="C1235" s="26">
        <v>47389.531000000003</v>
      </c>
      <c r="D1235" s="2"/>
      <c r="E1235" s="29">
        <f t="shared" si="127"/>
        <v>5029.9875907738642</v>
      </c>
      <c r="F1235" s="29">
        <f t="shared" si="128"/>
        <v>5030</v>
      </c>
      <c r="G1235" s="29">
        <f t="shared" si="129"/>
        <v>-1.2055999992298894E-2</v>
      </c>
      <c r="H1235" s="29"/>
      <c r="I1235" s="29"/>
      <c r="J1235" s="29"/>
      <c r="K1235" s="29"/>
      <c r="L1235" s="29"/>
      <c r="N1235" s="29"/>
      <c r="O1235" s="29"/>
      <c r="P1235" s="29">
        <f>G1235</f>
        <v>-1.2055999992298894E-2</v>
      </c>
      <c r="Q1235" s="29">
        <f ca="1">+C$11+C$12*F1235</f>
        <v>1.2352788192694301E-2</v>
      </c>
      <c r="R1235" s="29"/>
      <c r="S1235" s="83">
        <f t="shared" si="130"/>
        <v>32371.031000000003</v>
      </c>
    </row>
    <row r="1236" spans="1:34" x14ac:dyDescent="0.2">
      <c r="A1236" s="29" t="s">
        <v>314</v>
      </c>
      <c r="B1236" s="29"/>
      <c r="C1236" s="28">
        <v>47391.476999999999</v>
      </c>
      <c r="D1236" s="28"/>
      <c r="E1236" s="1">
        <f t="shared" si="127"/>
        <v>5031.9906062075788</v>
      </c>
      <c r="F1236" s="1">
        <f t="shared" si="128"/>
        <v>5032</v>
      </c>
      <c r="G1236" s="1">
        <f t="shared" si="129"/>
        <v>-9.1264000002411194E-3</v>
      </c>
      <c r="K1236" s="1">
        <f>G1236</f>
        <v>-9.1264000002411194E-3</v>
      </c>
      <c r="S1236" s="84">
        <f t="shared" si="130"/>
        <v>32372.976999999999</v>
      </c>
      <c r="AC1236" s="1" t="s">
        <v>236</v>
      </c>
      <c r="AD1236" s="1">
        <v>8</v>
      </c>
      <c r="AF1236" s="1" t="s">
        <v>133</v>
      </c>
      <c r="AH1236" s="1" t="s">
        <v>134</v>
      </c>
    </row>
    <row r="1237" spans="1:34" x14ac:dyDescent="0.2">
      <c r="A1237" s="26" t="s">
        <v>310</v>
      </c>
      <c r="B1237" s="27" t="s">
        <v>52</v>
      </c>
      <c r="C1237" s="26">
        <v>47391.482000000004</v>
      </c>
      <c r="D1237" s="2"/>
      <c r="E1237" s="29">
        <f t="shared" ref="E1237:E1300" si="133">(C1237-C$7)/C$8</f>
        <v>5031.9957527015031</v>
      </c>
      <c r="F1237" s="29">
        <f t="shared" ref="F1237:F1300" si="134">ROUND(2*E1237,0)/2</f>
        <v>5032</v>
      </c>
      <c r="G1237" s="29">
        <f t="shared" ref="G1237:G1300" si="135">C1237-(C$7+C$8*F1237)</f>
        <v>-4.1263999955845065E-3</v>
      </c>
      <c r="H1237" s="29"/>
      <c r="I1237" s="29"/>
      <c r="J1237" s="29"/>
      <c r="K1237" s="29"/>
      <c r="L1237" s="29"/>
      <c r="N1237" s="29"/>
      <c r="O1237" s="29"/>
      <c r="P1237" s="29">
        <f t="shared" ref="P1237:P1244" si="136">G1237</f>
        <v>-4.1263999955845065E-3</v>
      </c>
      <c r="Q1237" s="29">
        <f t="shared" ref="Q1237:Q1244" ca="1" si="137">+C$11+C$12*F1237</f>
        <v>1.2333227565946507E-2</v>
      </c>
      <c r="R1237" s="29"/>
      <c r="S1237" s="83">
        <f t="shared" ref="S1237:S1300" si="138">+C1237-15018.5</f>
        <v>32372.982000000004</v>
      </c>
    </row>
    <row r="1238" spans="1:34" x14ac:dyDescent="0.2">
      <c r="A1238" s="26" t="s">
        <v>310</v>
      </c>
      <c r="B1238" s="27" t="s">
        <v>52</v>
      </c>
      <c r="C1238" s="26">
        <v>47391.482000000004</v>
      </c>
      <c r="D1238" s="2"/>
      <c r="E1238" s="29">
        <f t="shared" si="133"/>
        <v>5031.9957527015031</v>
      </c>
      <c r="F1238" s="29">
        <f t="shared" si="134"/>
        <v>5032</v>
      </c>
      <c r="G1238" s="29">
        <f t="shared" si="135"/>
        <v>-4.1263999955845065E-3</v>
      </c>
      <c r="H1238" s="29"/>
      <c r="I1238" s="29"/>
      <c r="J1238" s="29"/>
      <c r="K1238" s="29"/>
      <c r="L1238" s="29"/>
      <c r="N1238" s="29"/>
      <c r="O1238" s="29"/>
      <c r="P1238" s="29">
        <f t="shared" si="136"/>
        <v>-4.1263999955845065E-3</v>
      </c>
      <c r="Q1238" s="29">
        <f t="shared" ca="1" si="137"/>
        <v>1.2333227565946507E-2</v>
      </c>
      <c r="R1238" s="29"/>
      <c r="S1238" s="83">
        <f t="shared" si="138"/>
        <v>32372.982000000004</v>
      </c>
    </row>
    <row r="1239" spans="1:34" x14ac:dyDescent="0.2">
      <c r="A1239" s="26" t="s">
        <v>310</v>
      </c>
      <c r="B1239" s="27" t="s">
        <v>52</v>
      </c>
      <c r="C1239" s="26">
        <v>47391.483</v>
      </c>
      <c r="D1239" s="2"/>
      <c r="E1239" s="29">
        <f t="shared" si="133"/>
        <v>5031.9967820002839</v>
      </c>
      <c r="F1239" s="29">
        <f t="shared" si="134"/>
        <v>5032</v>
      </c>
      <c r="G1239" s="29">
        <f t="shared" si="135"/>
        <v>-3.1263999990187585E-3</v>
      </c>
      <c r="H1239" s="29"/>
      <c r="I1239" s="29"/>
      <c r="J1239" s="29"/>
      <c r="K1239" s="29"/>
      <c r="L1239" s="29"/>
      <c r="N1239" s="29"/>
      <c r="O1239" s="29"/>
      <c r="P1239" s="29">
        <f t="shared" si="136"/>
        <v>-3.1263999990187585E-3</v>
      </c>
      <c r="Q1239" s="29">
        <f t="shared" ca="1" si="137"/>
        <v>1.2333227565946507E-2</v>
      </c>
      <c r="R1239" s="29"/>
      <c r="S1239" s="83">
        <f t="shared" si="138"/>
        <v>32372.983</v>
      </c>
    </row>
    <row r="1240" spans="1:34" x14ac:dyDescent="0.2">
      <c r="A1240" s="26" t="s">
        <v>310</v>
      </c>
      <c r="B1240" s="27" t="s">
        <v>52</v>
      </c>
      <c r="C1240" s="26">
        <v>47391.487000000001</v>
      </c>
      <c r="D1240" s="2"/>
      <c r="E1240" s="29">
        <f t="shared" si="133"/>
        <v>5032.000899195421</v>
      </c>
      <c r="F1240" s="29">
        <f t="shared" si="134"/>
        <v>5032</v>
      </c>
      <c r="G1240" s="29">
        <f t="shared" si="135"/>
        <v>8.7360000179614872E-4</v>
      </c>
      <c r="H1240" s="29"/>
      <c r="I1240" s="29"/>
      <c r="J1240" s="29"/>
      <c r="K1240" s="29"/>
      <c r="L1240" s="29"/>
      <c r="N1240" s="29"/>
      <c r="O1240" s="29"/>
      <c r="P1240" s="29">
        <f t="shared" si="136"/>
        <v>8.7360000179614872E-4</v>
      </c>
      <c r="Q1240" s="29">
        <f t="shared" ca="1" si="137"/>
        <v>1.2333227565946507E-2</v>
      </c>
      <c r="R1240" s="29"/>
      <c r="S1240" s="83">
        <f t="shared" si="138"/>
        <v>32372.987000000001</v>
      </c>
    </row>
    <row r="1241" spans="1:34" x14ac:dyDescent="0.2">
      <c r="A1241" s="26" t="s">
        <v>310</v>
      </c>
      <c r="B1241" s="27" t="s">
        <v>52</v>
      </c>
      <c r="C1241" s="26">
        <v>47392.447999999997</v>
      </c>
      <c r="D1241" s="2"/>
      <c r="E1241" s="29">
        <f t="shared" si="133"/>
        <v>5032.9900553268672</v>
      </c>
      <c r="F1241" s="29">
        <f t="shared" si="134"/>
        <v>5033</v>
      </c>
      <c r="G1241" s="29">
        <f t="shared" si="135"/>
        <v>-9.6616000009817071E-3</v>
      </c>
      <c r="H1241" s="29"/>
      <c r="I1241" s="29"/>
      <c r="J1241" s="29"/>
      <c r="K1241" s="29"/>
      <c r="L1241" s="29"/>
      <c r="N1241" s="29"/>
      <c r="O1241" s="29"/>
      <c r="P1241" s="29">
        <f t="shared" si="136"/>
        <v>-9.6616000009817071E-3</v>
      </c>
      <c r="Q1241" s="29">
        <f t="shared" ca="1" si="137"/>
        <v>1.232344725257261E-2</v>
      </c>
      <c r="R1241" s="29"/>
      <c r="S1241" s="83">
        <f t="shared" si="138"/>
        <v>32373.947999999997</v>
      </c>
    </row>
    <row r="1242" spans="1:34" x14ac:dyDescent="0.2">
      <c r="A1242" s="26" t="s">
        <v>310</v>
      </c>
      <c r="B1242" s="27" t="s">
        <v>52</v>
      </c>
      <c r="C1242" s="26">
        <v>47392.447999999997</v>
      </c>
      <c r="D1242" s="2"/>
      <c r="E1242" s="29">
        <f t="shared" si="133"/>
        <v>5032.9900553268672</v>
      </c>
      <c r="F1242" s="29">
        <f t="shared" si="134"/>
        <v>5033</v>
      </c>
      <c r="G1242" s="29">
        <f t="shared" si="135"/>
        <v>-9.6616000009817071E-3</v>
      </c>
      <c r="H1242" s="29"/>
      <c r="I1242" s="29"/>
      <c r="J1242" s="29"/>
      <c r="K1242" s="29"/>
      <c r="L1242" s="29"/>
      <c r="N1242" s="29"/>
      <c r="O1242" s="29"/>
      <c r="P1242" s="29">
        <f t="shared" si="136"/>
        <v>-9.6616000009817071E-3</v>
      </c>
      <c r="Q1242" s="29">
        <f t="shared" ca="1" si="137"/>
        <v>1.232344725257261E-2</v>
      </c>
      <c r="R1242" s="29"/>
      <c r="S1242" s="83">
        <f t="shared" si="138"/>
        <v>32373.947999999997</v>
      </c>
    </row>
    <row r="1243" spans="1:34" x14ac:dyDescent="0.2">
      <c r="A1243" s="26" t="s">
        <v>310</v>
      </c>
      <c r="B1243" s="27" t="s">
        <v>52</v>
      </c>
      <c r="C1243" s="26">
        <v>47392.45</v>
      </c>
      <c r="D1243" s="2"/>
      <c r="E1243" s="29">
        <f t="shared" si="133"/>
        <v>5032.9921139244352</v>
      </c>
      <c r="F1243" s="29">
        <f t="shared" si="134"/>
        <v>5033</v>
      </c>
      <c r="G1243" s="29">
        <f t="shared" si="135"/>
        <v>-7.6616000005742535E-3</v>
      </c>
      <c r="H1243" s="29"/>
      <c r="I1243" s="29"/>
      <c r="J1243" s="29"/>
      <c r="K1243" s="29"/>
      <c r="L1243" s="29"/>
      <c r="N1243" s="29"/>
      <c r="O1243" s="29"/>
      <c r="P1243" s="29">
        <f t="shared" si="136"/>
        <v>-7.6616000005742535E-3</v>
      </c>
      <c r="Q1243" s="29">
        <f t="shared" ca="1" si="137"/>
        <v>1.232344725257261E-2</v>
      </c>
      <c r="R1243" s="29"/>
      <c r="S1243" s="83">
        <f t="shared" si="138"/>
        <v>32373.949999999997</v>
      </c>
    </row>
    <row r="1244" spans="1:34" x14ac:dyDescent="0.2">
      <c r="A1244" s="26" t="s">
        <v>310</v>
      </c>
      <c r="B1244" s="27" t="s">
        <v>52</v>
      </c>
      <c r="C1244" s="26">
        <v>47392.455000000002</v>
      </c>
      <c r="D1244" s="2"/>
      <c r="E1244" s="29">
        <f t="shared" si="133"/>
        <v>5032.9972604183604</v>
      </c>
      <c r="F1244" s="29">
        <f t="shared" si="134"/>
        <v>5033</v>
      </c>
      <c r="G1244" s="29">
        <f t="shared" si="135"/>
        <v>-2.6615999959176406E-3</v>
      </c>
      <c r="H1244" s="29"/>
      <c r="I1244" s="29"/>
      <c r="J1244" s="29"/>
      <c r="K1244" s="29"/>
      <c r="L1244" s="29"/>
      <c r="N1244" s="29"/>
      <c r="O1244" s="29"/>
      <c r="P1244" s="29">
        <f t="shared" si="136"/>
        <v>-2.6615999959176406E-3</v>
      </c>
      <c r="Q1244" s="29">
        <f t="shared" ca="1" si="137"/>
        <v>1.232344725257261E-2</v>
      </c>
      <c r="R1244" s="29"/>
      <c r="S1244" s="83">
        <f t="shared" si="138"/>
        <v>32373.955000000002</v>
      </c>
    </row>
    <row r="1245" spans="1:34" x14ac:dyDescent="0.2">
      <c r="A1245" s="29" t="s">
        <v>314</v>
      </c>
      <c r="B1245" s="29"/>
      <c r="C1245" s="28">
        <v>47426.451999999997</v>
      </c>
      <c r="D1245" s="28"/>
      <c r="E1245" s="1">
        <f t="shared" si="133"/>
        <v>5067.9903311789421</v>
      </c>
      <c r="F1245" s="1">
        <f t="shared" si="134"/>
        <v>5068</v>
      </c>
      <c r="G1245" s="1">
        <f t="shared" si="135"/>
        <v>-9.3935999975656159E-3</v>
      </c>
      <c r="K1245" s="1">
        <f>G1245</f>
        <v>-9.3935999975656159E-3</v>
      </c>
      <c r="S1245" s="84">
        <f t="shared" si="138"/>
        <v>32407.951999999997</v>
      </c>
      <c r="AC1245" s="1" t="s">
        <v>236</v>
      </c>
      <c r="AD1245" s="1">
        <v>8</v>
      </c>
      <c r="AF1245" s="1" t="s">
        <v>133</v>
      </c>
      <c r="AH1245" s="1" t="s">
        <v>134</v>
      </c>
    </row>
    <row r="1246" spans="1:34" x14ac:dyDescent="0.2">
      <c r="A1246" s="29" t="s">
        <v>220</v>
      </c>
      <c r="B1246" s="29"/>
      <c r="C1246" s="28">
        <v>47464.347999999998</v>
      </c>
      <c r="D1246" s="28"/>
      <c r="E1246" s="1">
        <f t="shared" si="133"/>
        <v>5106.9966378984518</v>
      </c>
      <c r="F1246" s="1">
        <f t="shared" si="134"/>
        <v>5107</v>
      </c>
      <c r="G1246" s="1">
        <f t="shared" si="135"/>
        <v>-3.2664000027580187E-3</v>
      </c>
      <c r="J1246" s="1">
        <f>G1246</f>
        <v>-3.2664000027580187E-3</v>
      </c>
      <c r="S1246" s="84">
        <f t="shared" si="138"/>
        <v>32445.847999999998</v>
      </c>
    </row>
    <row r="1247" spans="1:34" x14ac:dyDescent="0.2">
      <c r="A1247" s="29" t="s">
        <v>220</v>
      </c>
      <c r="B1247" s="29"/>
      <c r="C1247" s="28">
        <v>47465.31</v>
      </c>
      <c r="D1247" s="28"/>
      <c r="E1247" s="1">
        <f t="shared" si="133"/>
        <v>5107.9868233286861</v>
      </c>
      <c r="F1247" s="1">
        <f t="shared" si="134"/>
        <v>5108</v>
      </c>
      <c r="G1247" s="1">
        <f t="shared" si="135"/>
        <v>-1.2801600001694169E-2</v>
      </c>
      <c r="J1247" s="1">
        <f>G1247</f>
        <v>-1.2801600001694169E-2</v>
      </c>
      <c r="S1247" s="84">
        <f t="shared" si="138"/>
        <v>32446.809999999998</v>
      </c>
    </row>
    <row r="1248" spans="1:34" x14ac:dyDescent="0.2">
      <c r="A1248" s="29" t="s">
        <v>313</v>
      </c>
      <c r="B1248" s="29"/>
      <c r="C1248" s="28">
        <v>47466.286999999997</v>
      </c>
      <c r="D1248" s="28"/>
      <c r="E1248" s="1">
        <f t="shared" si="133"/>
        <v>5108.9924482406796</v>
      </c>
      <c r="F1248" s="1">
        <f t="shared" si="134"/>
        <v>5109</v>
      </c>
      <c r="G1248" s="1">
        <f t="shared" si="135"/>
        <v>-7.3368000012123957E-3</v>
      </c>
      <c r="K1248" s="1">
        <f>G1248</f>
        <v>-7.3368000012123957E-3</v>
      </c>
      <c r="S1248" s="84">
        <f t="shared" si="138"/>
        <v>32447.786999999997</v>
      </c>
      <c r="AC1248" s="1" t="s">
        <v>236</v>
      </c>
      <c r="AD1248" s="1">
        <v>6</v>
      </c>
      <c r="AF1248" s="1" t="s">
        <v>133</v>
      </c>
      <c r="AH1248" s="1" t="s">
        <v>134</v>
      </c>
    </row>
    <row r="1249" spans="1:34" x14ac:dyDescent="0.2">
      <c r="A1249" s="26" t="s">
        <v>315</v>
      </c>
      <c r="B1249" s="27" t="s">
        <v>52</v>
      </c>
      <c r="C1249" s="26">
        <v>47506.118000000002</v>
      </c>
      <c r="D1249" s="2"/>
      <c r="E1249" s="29">
        <f t="shared" si="133"/>
        <v>5149.990448107289</v>
      </c>
      <c r="F1249" s="29">
        <f t="shared" si="134"/>
        <v>5150</v>
      </c>
      <c r="G1249" s="29">
        <f t="shared" si="135"/>
        <v>-9.2799999983981252E-3</v>
      </c>
      <c r="H1249" s="29"/>
      <c r="I1249" s="29"/>
      <c r="J1249" s="29"/>
      <c r="K1249" s="29"/>
      <c r="L1249" s="29"/>
      <c r="N1249" s="29"/>
      <c r="O1249" s="29"/>
      <c r="P1249" s="29">
        <f>G1249</f>
        <v>-9.2799999983981252E-3</v>
      </c>
      <c r="Q1249" s="29">
        <f ca="1">+C$11+C$12*F1249</f>
        <v>1.1179150587826682E-2</v>
      </c>
      <c r="R1249" s="29"/>
      <c r="S1249" s="83">
        <f t="shared" si="138"/>
        <v>32487.618000000002</v>
      </c>
    </row>
    <row r="1250" spans="1:34" x14ac:dyDescent="0.2">
      <c r="A1250" s="29" t="s">
        <v>220</v>
      </c>
      <c r="B1250" s="29"/>
      <c r="C1250" s="28">
        <v>47523.601000000002</v>
      </c>
      <c r="D1250" s="28"/>
      <c r="E1250" s="1">
        <f t="shared" si="133"/>
        <v>5167.9856787484432</v>
      </c>
      <c r="F1250" s="1">
        <f t="shared" si="134"/>
        <v>5168</v>
      </c>
      <c r="G1250" s="1">
        <f t="shared" si="135"/>
        <v>-1.3913599992520176E-2</v>
      </c>
      <c r="J1250" s="1">
        <f>G1250</f>
        <v>-1.3913599992520176E-2</v>
      </c>
      <c r="S1250" s="84">
        <f t="shared" si="138"/>
        <v>32505.101000000002</v>
      </c>
    </row>
    <row r="1251" spans="1:34" x14ac:dyDescent="0.2">
      <c r="A1251" s="29" t="s">
        <v>220</v>
      </c>
      <c r="B1251" s="29"/>
      <c r="C1251" s="28">
        <v>47524.576000000001</v>
      </c>
      <c r="D1251" s="28"/>
      <c r="E1251" s="1">
        <f t="shared" si="133"/>
        <v>5168.9892450628686</v>
      </c>
      <c r="F1251" s="1">
        <f t="shared" si="134"/>
        <v>5169</v>
      </c>
      <c r="G1251" s="1">
        <f t="shared" si="135"/>
        <v>-1.0448799999721814E-2</v>
      </c>
      <c r="J1251" s="1">
        <f>G1251</f>
        <v>-1.0448799999721814E-2</v>
      </c>
      <c r="S1251" s="84">
        <f t="shared" si="138"/>
        <v>32506.076000000001</v>
      </c>
    </row>
    <row r="1252" spans="1:34" x14ac:dyDescent="0.2">
      <c r="A1252" s="29" t="s">
        <v>316</v>
      </c>
      <c r="B1252" s="29"/>
      <c r="C1252" s="28">
        <v>47528.464</v>
      </c>
      <c r="D1252" s="28"/>
      <c r="E1252" s="1">
        <f t="shared" si="133"/>
        <v>5172.9911587351671</v>
      </c>
      <c r="F1252" s="1">
        <f t="shared" si="134"/>
        <v>5173</v>
      </c>
      <c r="G1252" s="1">
        <f t="shared" si="135"/>
        <v>-8.5896000018692575E-3</v>
      </c>
      <c r="K1252" s="1">
        <f>G1252</f>
        <v>-8.5896000018692575E-3</v>
      </c>
      <c r="S1252" s="84">
        <f t="shared" si="138"/>
        <v>32509.964</v>
      </c>
      <c r="AC1252" s="1" t="s">
        <v>236</v>
      </c>
      <c r="AD1252" s="1">
        <v>15</v>
      </c>
      <c r="AF1252" s="1" t="s">
        <v>308</v>
      </c>
      <c r="AH1252" s="1" t="s">
        <v>134</v>
      </c>
    </row>
    <row r="1253" spans="1:34" x14ac:dyDescent="0.2">
      <c r="A1253" s="29" t="s">
        <v>317</v>
      </c>
      <c r="B1253" s="29"/>
      <c r="C1253" s="28">
        <v>47528.483</v>
      </c>
      <c r="D1253" s="28"/>
      <c r="E1253" s="1">
        <f t="shared" si="133"/>
        <v>5173.0107154120633</v>
      </c>
      <c r="F1253" s="1">
        <f t="shared" si="134"/>
        <v>5173</v>
      </c>
      <c r="G1253" s="1">
        <f t="shared" si="135"/>
        <v>1.0410399998363573E-2</v>
      </c>
      <c r="K1253" s="1">
        <f>G1253</f>
        <v>1.0410399998363573E-2</v>
      </c>
      <c r="S1253" s="84">
        <f t="shared" si="138"/>
        <v>32509.983</v>
      </c>
      <c r="AC1253" s="1" t="s">
        <v>236</v>
      </c>
      <c r="AD1253" s="1">
        <v>15</v>
      </c>
      <c r="AF1253" s="1" t="s">
        <v>307</v>
      </c>
      <c r="AH1253" s="1" t="s">
        <v>134</v>
      </c>
    </row>
    <row r="1254" spans="1:34" x14ac:dyDescent="0.2">
      <c r="A1254" s="29" t="s">
        <v>316</v>
      </c>
      <c r="B1254" s="29"/>
      <c r="C1254" s="28">
        <v>47530.404999999999</v>
      </c>
      <c r="D1254" s="28"/>
      <c r="E1254" s="1">
        <f t="shared" si="133"/>
        <v>5174.9890276749629</v>
      </c>
      <c r="F1254" s="1">
        <f t="shared" si="134"/>
        <v>5175</v>
      </c>
      <c r="G1254" s="1">
        <f t="shared" si="135"/>
        <v>-1.0659999999916181E-2</v>
      </c>
      <c r="K1254" s="1">
        <f>G1254</f>
        <v>-1.0659999999916181E-2</v>
      </c>
      <c r="S1254" s="84">
        <f t="shared" si="138"/>
        <v>32511.904999999999</v>
      </c>
      <c r="AC1254" s="1" t="s">
        <v>236</v>
      </c>
      <c r="AD1254" s="1">
        <v>7</v>
      </c>
      <c r="AF1254" s="1" t="s">
        <v>133</v>
      </c>
      <c r="AH1254" s="1" t="s">
        <v>134</v>
      </c>
    </row>
    <row r="1255" spans="1:34" x14ac:dyDescent="0.2">
      <c r="A1255" s="29" t="s">
        <v>220</v>
      </c>
      <c r="B1255" s="29"/>
      <c r="C1255" s="28">
        <v>47554.686999999998</v>
      </c>
      <c r="D1255" s="28"/>
      <c r="E1255" s="1">
        <f t="shared" si="133"/>
        <v>5199.9824607487199</v>
      </c>
      <c r="F1255" s="1">
        <f t="shared" si="134"/>
        <v>5200</v>
      </c>
      <c r="G1255" s="1">
        <f t="shared" si="135"/>
        <v>-1.7039999998814892E-2</v>
      </c>
      <c r="J1255" s="1">
        <f>G1255</f>
        <v>-1.7039999998814892E-2</v>
      </c>
      <c r="S1255" s="84">
        <f t="shared" si="138"/>
        <v>32536.186999999998</v>
      </c>
    </row>
    <row r="1256" spans="1:34" x14ac:dyDescent="0.2">
      <c r="A1256" s="29" t="s">
        <v>220</v>
      </c>
      <c r="B1256" s="29"/>
      <c r="C1256" s="28">
        <v>47556.637000000002</v>
      </c>
      <c r="D1256" s="28"/>
      <c r="E1256" s="1">
        <f t="shared" si="133"/>
        <v>5201.9895933775788</v>
      </c>
      <c r="F1256" s="1">
        <f t="shared" si="134"/>
        <v>5202</v>
      </c>
      <c r="G1256" s="1">
        <f t="shared" si="135"/>
        <v>-1.0110399998666253E-2</v>
      </c>
      <c r="J1256" s="1">
        <f>G1256</f>
        <v>-1.0110399998666253E-2</v>
      </c>
      <c r="S1256" s="84">
        <f t="shared" si="138"/>
        <v>32538.137000000002</v>
      </c>
    </row>
    <row r="1257" spans="1:34" x14ac:dyDescent="0.2">
      <c r="A1257" s="29" t="s">
        <v>316</v>
      </c>
      <c r="B1257" s="29"/>
      <c r="C1257" s="28">
        <v>47566.351999999999</v>
      </c>
      <c r="D1257" s="28"/>
      <c r="E1257" s="1">
        <f t="shared" si="133"/>
        <v>5211.9892310644027</v>
      </c>
      <c r="F1257" s="1">
        <f t="shared" si="134"/>
        <v>5212</v>
      </c>
      <c r="G1257" s="1">
        <f t="shared" si="135"/>
        <v>-1.0462400001415517E-2</v>
      </c>
      <c r="K1257" s="1">
        <f>G1257</f>
        <v>-1.0462400001415517E-2</v>
      </c>
      <c r="S1257" s="84">
        <f t="shared" si="138"/>
        <v>32547.851999999999</v>
      </c>
      <c r="AC1257" s="1" t="s">
        <v>236</v>
      </c>
      <c r="AD1257" s="1">
        <v>6</v>
      </c>
      <c r="AF1257" s="1" t="s">
        <v>133</v>
      </c>
      <c r="AH1257" s="1" t="s">
        <v>134</v>
      </c>
    </row>
    <row r="1258" spans="1:34" x14ac:dyDescent="0.2">
      <c r="A1258" s="29" t="s">
        <v>220</v>
      </c>
      <c r="B1258" s="29"/>
      <c r="C1258" s="28">
        <v>47590.644</v>
      </c>
      <c r="D1258" s="28"/>
      <c r="E1258" s="1">
        <f t="shared" si="133"/>
        <v>5236.9929571260027</v>
      </c>
      <c r="F1258" s="1">
        <f t="shared" si="134"/>
        <v>5237</v>
      </c>
      <c r="G1258" s="1">
        <f t="shared" si="135"/>
        <v>-6.8423999982769601E-3</v>
      </c>
      <c r="J1258" s="1">
        <f>G1258</f>
        <v>-6.8423999982769601E-3</v>
      </c>
      <c r="S1258" s="84">
        <f t="shared" si="138"/>
        <v>32572.144</v>
      </c>
    </row>
    <row r="1259" spans="1:34" x14ac:dyDescent="0.2">
      <c r="A1259" s="29" t="s">
        <v>220</v>
      </c>
      <c r="B1259" s="29"/>
      <c r="C1259" s="28">
        <v>47591.610999999997</v>
      </c>
      <c r="D1259" s="28"/>
      <c r="E1259" s="1">
        <f t="shared" si="133"/>
        <v>5237.988289050154</v>
      </c>
      <c r="F1259" s="1">
        <f t="shared" si="134"/>
        <v>5238</v>
      </c>
      <c r="G1259" s="1">
        <f t="shared" si="135"/>
        <v>-1.1377599999832455E-2</v>
      </c>
      <c r="J1259" s="1">
        <f>G1259</f>
        <v>-1.1377599999832455E-2</v>
      </c>
      <c r="S1259" s="84">
        <f t="shared" si="138"/>
        <v>32573.110999999997</v>
      </c>
    </row>
    <row r="1260" spans="1:34" x14ac:dyDescent="0.2">
      <c r="A1260" s="29" t="s">
        <v>318</v>
      </c>
      <c r="B1260" s="29"/>
      <c r="C1260" s="28">
        <v>47768.434000000001</v>
      </c>
      <c r="D1260" s="28"/>
      <c r="E1260" s="1">
        <f t="shared" si="133"/>
        <v>5419.9919879382687</v>
      </c>
      <c r="F1260" s="1">
        <f t="shared" si="134"/>
        <v>5420</v>
      </c>
      <c r="G1260" s="1">
        <f t="shared" si="135"/>
        <v>-7.7839999939897098E-3</v>
      </c>
      <c r="K1260" s="1">
        <f>G1260</f>
        <v>-7.7839999939897098E-3</v>
      </c>
      <c r="S1260" s="84">
        <f t="shared" si="138"/>
        <v>32749.934000000001</v>
      </c>
      <c r="AC1260" s="1" t="s">
        <v>236</v>
      </c>
      <c r="AD1260" s="1">
        <v>16</v>
      </c>
      <c r="AF1260" s="1" t="s">
        <v>311</v>
      </c>
      <c r="AH1260" s="1" t="s">
        <v>134</v>
      </c>
    </row>
    <row r="1261" spans="1:34" x14ac:dyDescent="0.2">
      <c r="A1261" s="29" t="s">
        <v>220</v>
      </c>
      <c r="B1261" s="29"/>
      <c r="C1261" s="28">
        <v>47793.688999999998</v>
      </c>
      <c r="D1261" s="28"/>
      <c r="E1261" s="1">
        <f t="shared" si="133"/>
        <v>5445.986928728882</v>
      </c>
      <c r="F1261" s="1">
        <f t="shared" si="134"/>
        <v>5446</v>
      </c>
      <c r="G1261" s="1">
        <f t="shared" si="135"/>
        <v>-1.2699200000497513E-2</v>
      </c>
      <c r="J1261" s="1">
        <f>G1261</f>
        <v>-1.2699200000497513E-2</v>
      </c>
      <c r="S1261" s="84">
        <f t="shared" si="138"/>
        <v>32775.188999999998</v>
      </c>
    </row>
    <row r="1262" spans="1:34" x14ac:dyDescent="0.2">
      <c r="A1262" s="29" t="s">
        <v>220</v>
      </c>
      <c r="B1262" s="29"/>
      <c r="C1262" s="28">
        <v>47794.661</v>
      </c>
      <c r="D1262" s="28"/>
      <c r="E1262" s="1">
        <f t="shared" si="133"/>
        <v>5446.9874071469585</v>
      </c>
      <c r="F1262" s="1">
        <f t="shared" si="134"/>
        <v>5447</v>
      </c>
      <c r="G1262" s="1">
        <f t="shared" si="135"/>
        <v>-1.2234399997396395E-2</v>
      </c>
      <c r="J1262" s="1">
        <f>G1262</f>
        <v>-1.2234399997396395E-2</v>
      </c>
      <c r="S1262" s="84">
        <f t="shared" si="138"/>
        <v>32776.161</v>
      </c>
    </row>
    <row r="1263" spans="1:34" x14ac:dyDescent="0.2">
      <c r="A1263" s="29" t="s">
        <v>220</v>
      </c>
      <c r="B1263" s="29"/>
      <c r="C1263" s="28">
        <v>47794.667000000001</v>
      </c>
      <c r="D1263" s="28"/>
      <c r="E1263" s="1">
        <f t="shared" si="133"/>
        <v>5446.9935829396645</v>
      </c>
      <c r="F1263" s="1">
        <f t="shared" si="134"/>
        <v>5447</v>
      </c>
      <c r="G1263" s="1">
        <f t="shared" si="135"/>
        <v>-6.2343999961740337E-3</v>
      </c>
      <c r="J1263" s="1">
        <f>G1263</f>
        <v>-6.2343999961740337E-3</v>
      </c>
      <c r="S1263" s="84">
        <f t="shared" si="138"/>
        <v>32776.167000000001</v>
      </c>
    </row>
    <row r="1264" spans="1:34" x14ac:dyDescent="0.2">
      <c r="A1264" s="29" t="s">
        <v>220</v>
      </c>
      <c r="B1264" s="29"/>
      <c r="C1264" s="28">
        <v>47795.639000000003</v>
      </c>
      <c r="D1264" s="28"/>
      <c r="E1264" s="1">
        <f t="shared" si="133"/>
        <v>5447.994061357741</v>
      </c>
      <c r="F1264" s="1">
        <f t="shared" si="134"/>
        <v>5448</v>
      </c>
      <c r="G1264" s="1">
        <f t="shared" si="135"/>
        <v>-5.7695999930729158E-3</v>
      </c>
      <c r="J1264" s="1">
        <f>G1264</f>
        <v>-5.7695999930729158E-3</v>
      </c>
      <c r="S1264" s="84">
        <f t="shared" si="138"/>
        <v>32777.139000000003</v>
      </c>
    </row>
    <row r="1265" spans="1:34" x14ac:dyDescent="0.2">
      <c r="A1265" s="29" t="s">
        <v>220</v>
      </c>
      <c r="B1265" s="29"/>
      <c r="C1265" s="28">
        <v>47796.603999999999</v>
      </c>
      <c r="D1265" s="28"/>
      <c r="E1265" s="1">
        <f t="shared" si="133"/>
        <v>5448.9873346843233</v>
      </c>
      <c r="F1265" s="1">
        <f t="shared" si="134"/>
        <v>5449</v>
      </c>
      <c r="G1265" s="1">
        <f t="shared" si="135"/>
        <v>-1.2304800002311822E-2</v>
      </c>
      <c r="J1265" s="1">
        <f>G1265</f>
        <v>-1.2304800002311822E-2</v>
      </c>
      <c r="S1265" s="84">
        <f t="shared" si="138"/>
        <v>32778.103999999999</v>
      </c>
    </row>
    <row r="1266" spans="1:34" x14ac:dyDescent="0.2">
      <c r="A1266" s="29" t="s">
        <v>317</v>
      </c>
      <c r="B1266" s="29"/>
      <c r="C1266" s="28">
        <v>47803.404000000002</v>
      </c>
      <c r="D1266" s="28"/>
      <c r="E1266" s="1">
        <f t="shared" si="133"/>
        <v>5455.9865664157142</v>
      </c>
      <c r="F1266" s="1">
        <f t="shared" si="134"/>
        <v>5456</v>
      </c>
      <c r="G1266" s="1">
        <f t="shared" si="135"/>
        <v>-1.3051199995970819E-2</v>
      </c>
      <c r="K1266" s="1">
        <f>G1266</f>
        <v>-1.3051199995970819E-2</v>
      </c>
      <c r="S1266" s="84">
        <f t="shared" si="138"/>
        <v>32784.904000000002</v>
      </c>
      <c r="AC1266" s="1" t="s">
        <v>236</v>
      </c>
      <c r="AD1266" s="1">
        <v>9</v>
      </c>
      <c r="AF1266" s="1" t="s">
        <v>291</v>
      </c>
      <c r="AH1266" s="1" t="s">
        <v>134</v>
      </c>
    </row>
    <row r="1267" spans="1:34" x14ac:dyDescent="0.2">
      <c r="A1267" s="29" t="s">
        <v>318</v>
      </c>
      <c r="B1267" s="29"/>
      <c r="C1267" s="28">
        <v>47803.409</v>
      </c>
      <c r="D1267" s="28"/>
      <c r="E1267" s="1">
        <f t="shared" si="133"/>
        <v>5455.991712909632</v>
      </c>
      <c r="F1267" s="1">
        <f t="shared" si="134"/>
        <v>5456</v>
      </c>
      <c r="G1267" s="1">
        <f t="shared" si="135"/>
        <v>-8.0511999985901639E-3</v>
      </c>
      <c r="K1267" s="1">
        <f>G1267</f>
        <v>-8.0511999985901639E-3</v>
      </c>
      <c r="S1267" s="84">
        <f t="shared" si="138"/>
        <v>32784.909</v>
      </c>
      <c r="AC1267" s="1" t="s">
        <v>236</v>
      </c>
      <c r="AD1267" s="1">
        <v>15</v>
      </c>
      <c r="AF1267" s="1" t="s">
        <v>319</v>
      </c>
      <c r="AH1267" s="1" t="s">
        <v>134</v>
      </c>
    </row>
    <row r="1268" spans="1:34" x14ac:dyDescent="0.2">
      <c r="A1268" s="29" t="s">
        <v>318</v>
      </c>
      <c r="B1268" s="29"/>
      <c r="C1268" s="28">
        <v>47804.375999999997</v>
      </c>
      <c r="D1268" s="28"/>
      <c r="E1268" s="1">
        <f t="shared" si="133"/>
        <v>5456.9870448337833</v>
      </c>
      <c r="F1268" s="1">
        <f t="shared" si="134"/>
        <v>5457</v>
      </c>
      <c r="G1268" s="1">
        <f t="shared" si="135"/>
        <v>-1.2586400000145659E-2</v>
      </c>
      <c r="K1268" s="1">
        <f>G1268</f>
        <v>-1.2586400000145659E-2</v>
      </c>
      <c r="S1268" s="84">
        <f t="shared" si="138"/>
        <v>32785.875999999997</v>
      </c>
      <c r="AC1268" s="1" t="s">
        <v>236</v>
      </c>
      <c r="AD1268" s="1">
        <v>7</v>
      </c>
      <c r="AF1268" s="1" t="s">
        <v>133</v>
      </c>
      <c r="AH1268" s="1" t="s">
        <v>134</v>
      </c>
    </row>
    <row r="1269" spans="1:34" x14ac:dyDescent="0.2">
      <c r="A1269" s="26" t="s">
        <v>310</v>
      </c>
      <c r="B1269" s="27" t="s">
        <v>52</v>
      </c>
      <c r="C1269" s="26">
        <v>47804.391000000003</v>
      </c>
      <c r="D1269" s="2"/>
      <c r="E1269" s="29">
        <f t="shared" si="133"/>
        <v>5457.0024843155506</v>
      </c>
      <c r="F1269" s="29">
        <f t="shared" si="134"/>
        <v>5457</v>
      </c>
      <c r="G1269" s="29">
        <f t="shared" si="135"/>
        <v>2.4136000065482222E-3</v>
      </c>
      <c r="H1269" s="29"/>
      <c r="I1269" s="29"/>
      <c r="J1269" s="29"/>
      <c r="K1269" s="29"/>
      <c r="L1269" s="29"/>
      <c r="N1269" s="29"/>
      <c r="O1269" s="29"/>
      <c r="P1269" s="29">
        <f>G1269</f>
        <v>2.4136000065482222E-3</v>
      </c>
      <c r="Q1269" s="29">
        <f ca="1">+C$11+C$12*F1269</f>
        <v>8.17659438204036E-3</v>
      </c>
      <c r="R1269" s="29"/>
      <c r="S1269" s="83">
        <f t="shared" si="138"/>
        <v>32785.891000000003</v>
      </c>
    </row>
    <row r="1270" spans="1:34" x14ac:dyDescent="0.2">
      <c r="A1270" s="29" t="s">
        <v>320</v>
      </c>
      <c r="B1270" s="29"/>
      <c r="C1270" s="28">
        <v>47805.349000000002</v>
      </c>
      <c r="D1270" s="28"/>
      <c r="E1270" s="1">
        <f t="shared" si="133"/>
        <v>5457.9885525506479</v>
      </c>
      <c r="F1270" s="1">
        <f t="shared" si="134"/>
        <v>5458</v>
      </c>
      <c r="G1270" s="1">
        <f t="shared" si="135"/>
        <v>-1.1121599993202835E-2</v>
      </c>
      <c r="P1270" s="1">
        <f>G1270</f>
        <v>-1.1121599993202835E-2</v>
      </c>
      <c r="S1270" s="84">
        <f t="shared" si="138"/>
        <v>32786.849000000002</v>
      </c>
      <c r="AC1270" s="1" t="s">
        <v>236</v>
      </c>
      <c r="AH1270" s="1" t="s">
        <v>241</v>
      </c>
    </row>
    <row r="1271" spans="1:34" x14ac:dyDescent="0.2">
      <c r="A1271" s="29" t="s">
        <v>220</v>
      </c>
      <c r="B1271" s="29"/>
      <c r="C1271" s="28">
        <v>47823.805</v>
      </c>
      <c r="D1271" s="28"/>
      <c r="E1271" s="1">
        <f t="shared" si="133"/>
        <v>5476.9852909086594</v>
      </c>
      <c r="F1271" s="1">
        <f t="shared" si="134"/>
        <v>5477</v>
      </c>
      <c r="G1271" s="1">
        <f t="shared" si="135"/>
        <v>-1.4290399994933978E-2</v>
      </c>
      <c r="J1271" s="1">
        <f>G1271</f>
        <v>-1.4290399994933978E-2</v>
      </c>
      <c r="S1271" s="84">
        <f t="shared" si="138"/>
        <v>32805.305</v>
      </c>
    </row>
    <row r="1272" spans="1:34" x14ac:dyDescent="0.2">
      <c r="A1272" s="29" t="s">
        <v>220</v>
      </c>
      <c r="B1272" s="29"/>
      <c r="C1272" s="28">
        <v>47824.775999999998</v>
      </c>
      <c r="D1272" s="28"/>
      <c r="E1272" s="1">
        <f t="shared" si="133"/>
        <v>5477.9847400279477</v>
      </c>
      <c r="F1272" s="1">
        <f t="shared" si="134"/>
        <v>5478</v>
      </c>
      <c r="G1272" s="1">
        <f t="shared" si="135"/>
        <v>-1.4825600002950523E-2</v>
      </c>
      <c r="J1272" s="1">
        <f>G1272</f>
        <v>-1.4825600002950523E-2</v>
      </c>
      <c r="S1272" s="84">
        <f t="shared" si="138"/>
        <v>32806.275999999998</v>
      </c>
    </row>
    <row r="1273" spans="1:34" x14ac:dyDescent="0.2">
      <c r="A1273" s="29" t="s">
        <v>220</v>
      </c>
      <c r="B1273" s="29"/>
      <c r="C1273" s="28">
        <v>47827.69</v>
      </c>
      <c r="D1273" s="28"/>
      <c r="E1273" s="1">
        <f t="shared" si="133"/>
        <v>5480.9841166846081</v>
      </c>
      <c r="F1273" s="1">
        <f t="shared" si="134"/>
        <v>5481</v>
      </c>
      <c r="G1273" s="1">
        <f t="shared" si="135"/>
        <v>-1.5431199994054623E-2</v>
      </c>
      <c r="J1273" s="1">
        <f>G1273</f>
        <v>-1.5431199994054623E-2</v>
      </c>
      <c r="S1273" s="84">
        <f t="shared" si="138"/>
        <v>32809.19</v>
      </c>
    </row>
    <row r="1274" spans="1:34" x14ac:dyDescent="0.2">
      <c r="A1274" s="29" t="s">
        <v>321</v>
      </c>
      <c r="B1274" s="29"/>
      <c r="C1274" s="28">
        <v>47836.440999999999</v>
      </c>
      <c r="D1274" s="28"/>
      <c r="E1274" s="1">
        <f t="shared" si="133"/>
        <v>5489.9915103436306</v>
      </c>
      <c r="F1274" s="1">
        <f t="shared" si="134"/>
        <v>5490</v>
      </c>
      <c r="G1274" s="1">
        <f t="shared" si="135"/>
        <v>-8.2479999982751906E-3</v>
      </c>
      <c r="K1274" s="1">
        <f>G1274</f>
        <v>-8.2479999982751906E-3</v>
      </c>
      <c r="S1274" s="84">
        <f t="shared" si="138"/>
        <v>32817.940999999999</v>
      </c>
      <c r="AD1274" s="1">
        <v>10</v>
      </c>
      <c r="AF1274" s="1" t="s">
        <v>319</v>
      </c>
      <c r="AH1274" s="1" t="s">
        <v>134</v>
      </c>
    </row>
    <row r="1275" spans="1:34" x14ac:dyDescent="0.2">
      <c r="A1275" s="29" t="s">
        <v>220</v>
      </c>
      <c r="B1275" s="29"/>
      <c r="C1275" s="28">
        <v>47861.695</v>
      </c>
      <c r="D1275" s="28"/>
      <c r="E1275" s="1">
        <f t="shared" si="133"/>
        <v>5515.985421835464</v>
      </c>
      <c r="F1275" s="1">
        <f t="shared" si="134"/>
        <v>5516</v>
      </c>
      <c r="G1275" s="1">
        <f t="shared" si="135"/>
        <v>-1.4163200001348741E-2</v>
      </c>
      <c r="J1275" s="1">
        <f>G1275</f>
        <v>-1.4163200001348741E-2</v>
      </c>
      <c r="S1275" s="84">
        <f t="shared" si="138"/>
        <v>32843.195</v>
      </c>
    </row>
    <row r="1276" spans="1:34" x14ac:dyDescent="0.2">
      <c r="A1276" s="29" t="s">
        <v>220</v>
      </c>
      <c r="B1276" s="29"/>
      <c r="C1276" s="28">
        <v>47865.580999999998</v>
      </c>
      <c r="D1276" s="28"/>
      <c r="E1276" s="1">
        <f t="shared" si="133"/>
        <v>5519.9852769101935</v>
      </c>
      <c r="F1276" s="1">
        <f t="shared" si="134"/>
        <v>5520</v>
      </c>
      <c r="G1276" s="1">
        <f t="shared" si="135"/>
        <v>-1.4303999996627681E-2</v>
      </c>
      <c r="J1276" s="1">
        <f>G1276</f>
        <v>-1.4303999996627681E-2</v>
      </c>
      <c r="S1276" s="84">
        <f t="shared" si="138"/>
        <v>32847.080999999998</v>
      </c>
    </row>
    <row r="1277" spans="1:34" x14ac:dyDescent="0.2">
      <c r="A1277" s="29" t="s">
        <v>220</v>
      </c>
      <c r="B1277" s="29"/>
      <c r="C1277" s="28">
        <v>47899.589</v>
      </c>
      <c r="D1277" s="28"/>
      <c r="E1277" s="1">
        <f t="shared" si="133"/>
        <v>5554.9896699574056</v>
      </c>
      <c r="F1277" s="1">
        <f t="shared" si="134"/>
        <v>5555</v>
      </c>
      <c r="G1277" s="1">
        <f t="shared" si="135"/>
        <v>-1.003599999967264E-2</v>
      </c>
      <c r="J1277" s="1">
        <f>G1277</f>
        <v>-1.003599999967264E-2</v>
      </c>
      <c r="S1277" s="84">
        <f t="shared" si="138"/>
        <v>32881.089</v>
      </c>
    </row>
    <row r="1278" spans="1:34" x14ac:dyDescent="0.2">
      <c r="A1278" s="29" t="s">
        <v>322</v>
      </c>
      <c r="B1278" s="29"/>
      <c r="C1278" s="28">
        <v>47910.271000000001</v>
      </c>
      <c r="D1278" s="28"/>
      <c r="E1278" s="1">
        <f t="shared" si="133"/>
        <v>5565.984639568389</v>
      </c>
      <c r="F1278" s="1">
        <f t="shared" si="134"/>
        <v>5566</v>
      </c>
      <c r="G1278" s="1">
        <f t="shared" si="135"/>
        <v>-1.4923199996701442E-2</v>
      </c>
      <c r="K1278" s="1">
        <f>G1278</f>
        <v>-1.4923199996701442E-2</v>
      </c>
      <c r="S1278" s="84">
        <f t="shared" si="138"/>
        <v>32891.771000000001</v>
      </c>
      <c r="AC1278" s="1" t="s">
        <v>236</v>
      </c>
      <c r="AD1278" s="1">
        <v>7</v>
      </c>
      <c r="AF1278" s="1" t="s">
        <v>133</v>
      </c>
      <c r="AH1278" s="1" t="s">
        <v>134</v>
      </c>
    </row>
    <row r="1279" spans="1:34" x14ac:dyDescent="0.2">
      <c r="A1279" s="29" t="s">
        <v>323</v>
      </c>
      <c r="B1279" s="29"/>
      <c r="C1279" s="28">
        <v>48108.462</v>
      </c>
      <c r="D1279" s="28"/>
      <c r="E1279" s="1">
        <f t="shared" si="133"/>
        <v>5769.9823948735993</v>
      </c>
      <c r="F1279" s="1">
        <f t="shared" si="134"/>
        <v>5770</v>
      </c>
      <c r="G1279" s="1">
        <f t="shared" si="135"/>
        <v>-1.7103999998653308E-2</v>
      </c>
      <c r="K1279" s="1">
        <f>G1279</f>
        <v>-1.7103999998653308E-2</v>
      </c>
      <c r="S1279" s="84">
        <f t="shared" si="138"/>
        <v>33089.962</v>
      </c>
      <c r="AC1279" s="1" t="s">
        <v>236</v>
      </c>
      <c r="AD1279" s="1">
        <v>6</v>
      </c>
      <c r="AF1279" s="1" t="s">
        <v>133</v>
      </c>
      <c r="AH1279" s="1" t="s">
        <v>134</v>
      </c>
    </row>
    <row r="1280" spans="1:34" x14ac:dyDescent="0.2">
      <c r="A1280" s="29" t="s">
        <v>323</v>
      </c>
      <c r="B1280" s="29"/>
      <c r="C1280" s="28">
        <v>48146.349000000002</v>
      </c>
      <c r="D1280" s="28"/>
      <c r="E1280" s="1">
        <f t="shared" si="133"/>
        <v>5808.979437904055</v>
      </c>
      <c r="F1280" s="1">
        <f t="shared" si="134"/>
        <v>5809</v>
      </c>
      <c r="G1280" s="1">
        <f t="shared" si="135"/>
        <v>-1.9976799994765315E-2</v>
      </c>
      <c r="K1280" s="1">
        <f>G1280</f>
        <v>-1.9976799994765315E-2</v>
      </c>
      <c r="S1280" s="84">
        <f t="shared" si="138"/>
        <v>33127.849000000002</v>
      </c>
      <c r="AC1280" s="1" t="s">
        <v>236</v>
      </c>
      <c r="AD1280" s="1">
        <v>7</v>
      </c>
      <c r="AF1280" s="1" t="s">
        <v>133</v>
      </c>
      <c r="AH1280" s="1" t="s">
        <v>134</v>
      </c>
    </row>
    <row r="1281" spans="1:34" x14ac:dyDescent="0.2">
      <c r="A1281" s="29" t="s">
        <v>216</v>
      </c>
      <c r="B1281" s="29"/>
      <c r="C1281" s="28">
        <v>48165.784</v>
      </c>
      <c r="D1281" s="28"/>
      <c r="E1281" s="1">
        <f t="shared" si="133"/>
        <v>5828.9838597716289</v>
      </c>
      <c r="F1281" s="1">
        <f t="shared" si="134"/>
        <v>5829</v>
      </c>
      <c r="G1281" s="1">
        <f t="shared" si="135"/>
        <v>-1.5680799995607231E-2</v>
      </c>
      <c r="J1281" s="1">
        <f>G1281</f>
        <v>-1.5680799995607231E-2</v>
      </c>
      <c r="S1281" s="84">
        <f t="shared" si="138"/>
        <v>33147.284</v>
      </c>
    </row>
    <row r="1282" spans="1:34" x14ac:dyDescent="0.2">
      <c r="A1282" s="29" t="s">
        <v>324</v>
      </c>
      <c r="B1282" s="29"/>
      <c r="C1282" s="28">
        <v>48177.438000000002</v>
      </c>
      <c r="D1282" s="28"/>
      <c r="E1282" s="1">
        <f t="shared" si="133"/>
        <v>5840.9793078006887</v>
      </c>
      <c r="F1282" s="1">
        <f t="shared" si="134"/>
        <v>5841</v>
      </c>
      <c r="G1282" s="1">
        <f t="shared" si="135"/>
        <v>-2.0103199996810872E-2</v>
      </c>
      <c r="L1282" s="1">
        <f>G1282</f>
        <v>-2.0103199996810872E-2</v>
      </c>
      <c r="S1282" s="84">
        <f t="shared" si="138"/>
        <v>33158.938000000002</v>
      </c>
      <c r="AC1282" s="1" t="s">
        <v>236</v>
      </c>
      <c r="AH1282" s="1" t="s">
        <v>241</v>
      </c>
    </row>
    <row r="1283" spans="1:34" x14ac:dyDescent="0.2">
      <c r="A1283" s="29" t="s">
        <v>324</v>
      </c>
      <c r="B1283" s="29"/>
      <c r="C1283" s="28">
        <v>48177.451999999997</v>
      </c>
      <c r="D1283" s="28"/>
      <c r="E1283" s="1">
        <f t="shared" si="133"/>
        <v>5840.9937179836606</v>
      </c>
      <c r="F1283" s="1">
        <f t="shared" si="134"/>
        <v>5841</v>
      </c>
      <c r="G1283" s="1">
        <f t="shared" si="135"/>
        <v>-6.1032000012346543E-3</v>
      </c>
      <c r="L1283" s="1">
        <f>G1283</f>
        <v>-6.1032000012346543E-3</v>
      </c>
      <c r="S1283" s="84">
        <f t="shared" si="138"/>
        <v>33158.951999999997</v>
      </c>
      <c r="AC1283" s="1" t="s">
        <v>236</v>
      </c>
      <c r="AH1283" s="1" t="s">
        <v>241</v>
      </c>
    </row>
    <row r="1284" spans="1:34" x14ac:dyDescent="0.2">
      <c r="A1284" s="29" t="s">
        <v>323</v>
      </c>
      <c r="B1284" s="29"/>
      <c r="C1284" s="28">
        <v>48179.385999999999</v>
      </c>
      <c r="D1284" s="28"/>
      <c r="E1284" s="1">
        <f t="shared" si="133"/>
        <v>5842.9843818319714</v>
      </c>
      <c r="F1284" s="1">
        <f t="shared" si="134"/>
        <v>5843</v>
      </c>
      <c r="G1284" s="1">
        <f t="shared" si="135"/>
        <v>-1.5173599997069687E-2</v>
      </c>
      <c r="K1284" s="1">
        <f>G1284</f>
        <v>-1.5173599997069687E-2</v>
      </c>
      <c r="S1284" s="84">
        <f t="shared" si="138"/>
        <v>33160.885999999999</v>
      </c>
      <c r="AC1284" s="1" t="s">
        <v>236</v>
      </c>
      <c r="AD1284" s="1">
        <v>8</v>
      </c>
      <c r="AF1284" s="1" t="s">
        <v>133</v>
      </c>
      <c r="AH1284" s="1" t="s">
        <v>134</v>
      </c>
    </row>
    <row r="1285" spans="1:34" x14ac:dyDescent="0.2">
      <c r="A1285" s="29" t="s">
        <v>324</v>
      </c>
      <c r="B1285" s="29"/>
      <c r="C1285" s="28">
        <v>48180.366000000002</v>
      </c>
      <c r="D1285" s="28"/>
      <c r="E1285" s="1">
        <f t="shared" si="133"/>
        <v>5843.9930946403219</v>
      </c>
      <c r="F1285" s="1">
        <f t="shared" si="134"/>
        <v>5844</v>
      </c>
      <c r="G1285" s="1">
        <f t="shared" si="135"/>
        <v>-6.7087999996147119E-3</v>
      </c>
      <c r="L1285" s="1">
        <f>G1285</f>
        <v>-6.7087999996147119E-3</v>
      </c>
      <c r="S1285" s="84">
        <f t="shared" si="138"/>
        <v>33161.866000000002</v>
      </c>
      <c r="AC1285" s="1" t="s">
        <v>236</v>
      </c>
      <c r="AH1285" s="1" t="s">
        <v>241</v>
      </c>
    </row>
    <row r="1286" spans="1:34" x14ac:dyDescent="0.2">
      <c r="A1286" s="29" t="s">
        <v>220</v>
      </c>
      <c r="B1286" s="29"/>
      <c r="C1286" s="28">
        <v>48237.677000000003</v>
      </c>
      <c r="D1286" s="28"/>
      <c r="E1286" s="1">
        <f t="shared" si="133"/>
        <v>5902.9832372517285</v>
      </c>
      <c r="F1286" s="1">
        <f t="shared" si="134"/>
        <v>5903</v>
      </c>
      <c r="G1286" s="1">
        <f t="shared" si="135"/>
        <v>-1.6285599995171651E-2</v>
      </c>
      <c r="J1286" s="1">
        <f>G1286</f>
        <v>-1.6285599995171651E-2</v>
      </c>
      <c r="S1286" s="84">
        <f t="shared" si="138"/>
        <v>33219.177000000003</v>
      </c>
    </row>
    <row r="1287" spans="1:34" x14ac:dyDescent="0.2">
      <c r="A1287" s="29" t="s">
        <v>220</v>
      </c>
      <c r="B1287" s="29"/>
      <c r="C1287" s="28">
        <v>48237.677000000003</v>
      </c>
      <c r="D1287" s="28"/>
      <c r="E1287" s="1">
        <f t="shared" si="133"/>
        <v>5902.9832372517285</v>
      </c>
      <c r="F1287" s="1">
        <f t="shared" si="134"/>
        <v>5903</v>
      </c>
      <c r="G1287" s="1">
        <f t="shared" si="135"/>
        <v>-1.6285599995171651E-2</v>
      </c>
      <c r="J1287" s="1">
        <f>G1287</f>
        <v>-1.6285599995171651E-2</v>
      </c>
      <c r="S1287" s="84">
        <f t="shared" si="138"/>
        <v>33219.177000000003</v>
      </c>
    </row>
    <row r="1288" spans="1:34" x14ac:dyDescent="0.2">
      <c r="A1288" s="29" t="s">
        <v>220</v>
      </c>
      <c r="B1288" s="29"/>
      <c r="C1288" s="28">
        <v>48275.565999999999</v>
      </c>
      <c r="D1288" s="28"/>
      <c r="E1288" s="1">
        <f t="shared" si="133"/>
        <v>5941.9823388797449</v>
      </c>
      <c r="F1288" s="1">
        <f t="shared" si="134"/>
        <v>5942</v>
      </c>
      <c r="G1288" s="1">
        <f t="shared" si="135"/>
        <v>-1.7158399998152163E-2</v>
      </c>
      <c r="J1288" s="1">
        <f>G1288</f>
        <v>-1.7158399998152163E-2</v>
      </c>
      <c r="S1288" s="84">
        <f t="shared" si="138"/>
        <v>33257.065999999999</v>
      </c>
    </row>
    <row r="1289" spans="1:34" x14ac:dyDescent="0.2">
      <c r="A1289" s="29" t="s">
        <v>324</v>
      </c>
      <c r="B1289" s="29"/>
      <c r="C1289" s="28">
        <v>48482.5</v>
      </c>
      <c r="D1289" s="28"/>
      <c r="E1289" s="1">
        <f t="shared" si="133"/>
        <v>6154.979253453711</v>
      </c>
      <c r="F1289" s="1">
        <f t="shared" si="134"/>
        <v>6155</v>
      </c>
      <c r="G1289" s="1">
        <f t="shared" si="135"/>
        <v>-2.0155999998678453E-2</v>
      </c>
      <c r="L1289" s="1">
        <f>G1289</f>
        <v>-2.0155999998678453E-2</v>
      </c>
      <c r="S1289" s="84">
        <f t="shared" si="138"/>
        <v>33464</v>
      </c>
      <c r="AC1289" s="1" t="s">
        <v>236</v>
      </c>
      <c r="AH1289" s="1" t="s">
        <v>241</v>
      </c>
    </row>
    <row r="1290" spans="1:34" x14ac:dyDescent="0.2">
      <c r="A1290" s="29" t="s">
        <v>324</v>
      </c>
      <c r="B1290" s="29"/>
      <c r="C1290" s="28">
        <v>48482.508999999998</v>
      </c>
      <c r="D1290" s="28"/>
      <c r="E1290" s="1">
        <f t="shared" si="133"/>
        <v>6154.9885171427659</v>
      </c>
      <c r="F1290" s="1">
        <f t="shared" si="134"/>
        <v>6155</v>
      </c>
      <c r="G1290" s="1">
        <f t="shared" si="135"/>
        <v>-1.1156000000482891E-2</v>
      </c>
      <c r="L1290" s="1">
        <f>G1290</f>
        <v>-1.1156000000482891E-2</v>
      </c>
      <c r="S1290" s="84">
        <f t="shared" si="138"/>
        <v>33464.008999999998</v>
      </c>
      <c r="AC1290" s="1" t="s">
        <v>236</v>
      </c>
      <c r="AH1290" s="1" t="s">
        <v>241</v>
      </c>
    </row>
    <row r="1291" spans="1:34" x14ac:dyDescent="0.2">
      <c r="A1291" s="29" t="s">
        <v>324</v>
      </c>
      <c r="B1291" s="29"/>
      <c r="C1291" s="28">
        <v>48482.51</v>
      </c>
      <c r="D1291" s="28"/>
      <c r="E1291" s="1">
        <f t="shared" si="133"/>
        <v>6154.989546441554</v>
      </c>
      <c r="F1291" s="1">
        <f t="shared" si="134"/>
        <v>6155</v>
      </c>
      <c r="G1291" s="1">
        <f t="shared" si="135"/>
        <v>-1.0155999996641185E-2</v>
      </c>
      <c r="L1291" s="1">
        <f>G1291</f>
        <v>-1.0155999996641185E-2</v>
      </c>
      <c r="S1291" s="84">
        <f t="shared" si="138"/>
        <v>33464.01</v>
      </c>
      <c r="AC1291" s="1" t="s">
        <v>236</v>
      </c>
      <c r="AH1291" s="1" t="s">
        <v>241</v>
      </c>
    </row>
    <row r="1292" spans="1:34" x14ac:dyDescent="0.2">
      <c r="A1292" s="29" t="s">
        <v>216</v>
      </c>
      <c r="B1292" s="29"/>
      <c r="C1292" s="34">
        <v>48506.792000000001</v>
      </c>
      <c r="D1292" s="28"/>
      <c r="E1292" s="1">
        <f t="shared" si="133"/>
        <v>6179.9829795153109</v>
      </c>
      <c r="F1292" s="1">
        <f t="shared" si="134"/>
        <v>6180</v>
      </c>
      <c r="G1292" s="1">
        <f t="shared" si="135"/>
        <v>-1.6535999995539896E-2</v>
      </c>
      <c r="J1292" s="1">
        <f>G1292</f>
        <v>-1.6535999995539896E-2</v>
      </c>
      <c r="S1292" s="84">
        <f t="shared" si="138"/>
        <v>33488.292000000001</v>
      </c>
    </row>
    <row r="1293" spans="1:34" x14ac:dyDescent="0.2">
      <c r="A1293" s="29" t="s">
        <v>326</v>
      </c>
      <c r="B1293" s="29"/>
      <c r="C1293" s="28">
        <v>48517.476999999999</v>
      </c>
      <c r="D1293" s="28">
        <v>4.0000000000000001E-3</v>
      </c>
      <c r="E1293" s="1">
        <f t="shared" si="133"/>
        <v>6190.9810370226432</v>
      </c>
      <c r="F1293" s="1">
        <f t="shared" si="134"/>
        <v>6191</v>
      </c>
      <c r="G1293" s="1">
        <f t="shared" si="135"/>
        <v>-1.8423200002871454E-2</v>
      </c>
      <c r="K1293" s="1">
        <f>G1293</f>
        <v>-1.8423200002871454E-2</v>
      </c>
      <c r="S1293" s="84">
        <f t="shared" si="138"/>
        <v>33498.976999999999</v>
      </c>
      <c r="AC1293" s="1" t="s">
        <v>236</v>
      </c>
      <c r="AD1293" s="1">
        <v>10</v>
      </c>
      <c r="AF1293" s="1" t="s">
        <v>133</v>
      </c>
      <c r="AH1293" s="1" t="s">
        <v>134</v>
      </c>
    </row>
    <row r="1294" spans="1:34" x14ac:dyDescent="0.2">
      <c r="A1294" s="29" t="s">
        <v>324</v>
      </c>
      <c r="B1294" s="29"/>
      <c r="C1294" s="28">
        <v>48557.311000000002</v>
      </c>
      <c r="D1294" s="28"/>
      <c r="E1294" s="1">
        <f t="shared" si="133"/>
        <v>6231.9821247856007</v>
      </c>
      <c r="F1294" s="1">
        <f t="shared" si="134"/>
        <v>6232</v>
      </c>
      <c r="G1294" s="1">
        <f t="shared" si="135"/>
        <v>-1.7366399995808024E-2</v>
      </c>
      <c r="L1294" s="1">
        <f>G1294</f>
        <v>-1.7366399995808024E-2</v>
      </c>
      <c r="S1294" s="84">
        <f t="shared" si="138"/>
        <v>33538.811000000002</v>
      </c>
      <c r="AC1294" s="1" t="s">
        <v>236</v>
      </c>
      <c r="AH1294" s="1" t="s">
        <v>241</v>
      </c>
    </row>
    <row r="1295" spans="1:34" x14ac:dyDescent="0.2">
      <c r="A1295" s="29" t="s">
        <v>324</v>
      </c>
      <c r="B1295" s="29"/>
      <c r="C1295" s="28">
        <v>48622.398999999998</v>
      </c>
      <c r="D1295" s="28"/>
      <c r="E1295" s="1">
        <f t="shared" si="133"/>
        <v>6298.9771240403843</v>
      </c>
      <c r="F1295" s="1">
        <f t="shared" si="134"/>
        <v>6299</v>
      </c>
      <c r="G1295" s="1">
        <f t="shared" si="135"/>
        <v>-2.2224799999094103E-2</v>
      </c>
      <c r="L1295" s="1">
        <f>G1295</f>
        <v>-2.2224799999094103E-2</v>
      </c>
      <c r="S1295" s="84">
        <f t="shared" si="138"/>
        <v>33603.898999999998</v>
      </c>
      <c r="AC1295" s="1" t="s">
        <v>236</v>
      </c>
      <c r="AH1295" s="1" t="s">
        <v>241</v>
      </c>
    </row>
    <row r="1296" spans="1:34" x14ac:dyDescent="0.2">
      <c r="A1296" s="29" t="s">
        <v>324</v>
      </c>
      <c r="B1296" s="29"/>
      <c r="C1296" s="28">
        <v>48622.402999999998</v>
      </c>
      <c r="D1296" s="28"/>
      <c r="E1296" s="1">
        <f t="shared" si="133"/>
        <v>6298.9812412355213</v>
      </c>
      <c r="F1296" s="1">
        <f t="shared" si="134"/>
        <v>6299</v>
      </c>
      <c r="G1296" s="1">
        <f t="shared" si="135"/>
        <v>-1.8224799998279195E-2</v>
      </c>
      <c r="L1296" s="1">
        <f>G1296</f>
        <v>-1.8224799998279195E-2</v>
      </c>
      <c r="S1296" s="84">
        <f t="shared" si="138"/>
        <v>33603.902999999998</v>
      </c>
      <c r="AC1296" s="1" t="s">
        <v>236</v>
      </c>
      <c r="AH1296" s="1" t="s">
        <v>241</v>
      </c>
    </row>
    <row r="1297" spans="1:34" x14ac:dyDescent="0.2">
      <c r="A1297" s="29" t="s">
        <v>327</v>
      </c>
      <c r="B1297" s="29"/>
      <c r="C1297" s="28">
        <v>48623.374000000003</v>
      </c>
      <c r="D1297" s="28">
        <v>4.0000000000000001E-3</v>
      </c>
      <c r="E1297" s="1">
        <f t="shared" si="133"/>
        <v>6299.9806903548169</v>
      </c>
      <c r="F1297" s="1">
        <f t="shared" si="134"/>
        <v>6300</v>
      </c>
      <c r="G1297" s="1">
        <f t="shared" si="135"/>
        <v>-1.8759999991743825E-2</v>
      </c>
      <c r="K1297" s="1">
        <f>G1297</f>
        <v>-1.8759999991743825E-2</v>
      </c>
      <c r="S1297" s="84">
        <f t="shared" si="138"/>
        <v>33604.874000000003</v>
      </c>
      <c r="AC1297" s="1" t="s">
        <v>236</v>
      </c>
      <c r="AD1297" s="1">
        <v>6</v>
      </c>
      <c r="AF1297" s="1" t="s">
        <v>133</v>
      </c>
      <c r="AH1297" s="1" t="s">
        <v>134</v>
      </c>
    </row>
    <row r="1298" spans="1:34" x14ac:dyDescent="0.2">
      <c r="A1298" s="29" t="s">
        <v>324</v>
      </c>
      <c r="B1298" s="29"/>
      <c r="C1298" s="28">
        <v>48625.322999999997</v>
      </c>
      <c r="D1298" s="28"/>
      <c r="E1298" s="1">
        <f t="shared" si="133"/>
        <v>6301.9867936848805</v>
      </c>
      <c r="F1298" s="1">
        <f t="shared" si="134"/>
        <v>6302</v>
      </c>
      <c r="G1298" s="1">
        <f t="shared" si="135"/>
        <v>-1.283040000271285E-2</v>
      </c>
      <c r="L1298" s="1">
        <f t="shared" ref="L1298:L1308" si="139">G1298</f>
        <v>-1.283040000271285E-2</v>
      </c>
      <c r="S1298" s="84">
        <f t="shared" si="138"/>
        <v>33606.822999999997</v>
      </c>
      <c r="AC1298" s="1" t="s">
        <v>236</v>
      </c>
      <c r="AH1298" s="1" t="s">
        <v>241</v>
      </c>
    </row>
    <row r="1299" spans="1:34" x14ac:dyDescent="0.2">
      <c r="A1299" s="29" t="s">
        <v>324</v>
      </c>
      <c r="B1299" s="29"/>
      <c r="C1299" s="28">
        <v>48625.324999999997</v>
      </c>
      <c r="D1299" s="28"/>
      <c r="E1299" s="1">
        <f t="shared" si="133"/>
        <v>6301.9888522824485</v>
      </c>
      <c r="F1299" s="1">
        <f t="shared" si="134"/>
        <v>6302</v>
      </c>
      <c r="G1299" s="1">
        <f t="shared" si="135"/>
        <v>-1.0830400002305396E-2</v>
      </c>
      <c r="L1299" s="1">
        <f t="shared" si="139"/>
        <v>-1.0830400002305396E-2</v>
      </c>
      <c r="S1299" s="84">
        <f t="shared" si="138"/>
        <v>33606.824999999997</v>
      </c>
      <c r="AC1299" s="1" t="s">
        <v>236</v>
      </c>
      <c r="AH1299" s="1" t="s">
        <v>241</v>
      </c>
    </row>
    <row r="1300" spans="1:34" x14ac:dyDescent="0.2">
      <c r="A1300" s="29" t="s">
        <v>324</v>
      </c>
      <c r="B1300" s="29"/>
      <c r="C1300" s="28">
        <v>48860.428999999996</v>
      </c>
      <c r="D1300" s="28"/>
      <c r="E1300" s="1">
        <f t="shared" si="133"/>
        <v>6543.98111360247</v>
      </c>
      <c r="F1300" s="1">
        <f t="shared" si="134"/>
        <v>6544</v>
      </c>
      <c r="G1300" s="1">
        <f t="shared" si="135"/>
        <v>-1.8348800003877841E-2</v>
      </c>
      <c r="L1300" s="1">
        <f t="shared" si="139"/>
        <v>-1.8348800003877841E-2</v>
      </c>
      <c r="S1300" s="84">
        <f t="shared" si="138"/>
        <v>33841.928999999996</v>
      </c>
      <c r="AC1300" s="1" t="s">
        <v>236</v>
      </c>
      <c r="AH1300" s="1" t="s">
        <v>241</v>
      </c>
    </row>
    <row r="1301" spans="1:34" x14ac:dyDescent="0.2">
      <c r="A1301" s="29" t="s">
        <v>324</v>
      </c>
      <c r="B1301" s="29"/>
      <c r="C1301" s="28">
        <v>48860.430999999997</v>
      </c>
      <c r="D1301" s="28"/>
      <c r="E1301" s="1">
        <f t="shared" ref="E1301:E1364" si="140">(C1301-C$7)/C$8</f>
        <v>6543.9831722000381</v>
      </c>
      <c r="F1301" s="1">
        <f t="shared" ref="F1301:F1364" si="141">ROUND(2*E1301,0)/2</f>
        <v>6544</v>
      </c>
      <c r="G1301" s="1">
        <f t="shared" ref="G1301:G1364" si="142">C1301-(C$7+C$8*F1301)</f>
        <v>-1.6348800003470387E-2</v>
      </c>
      <c r="L1301" s="1">
        <f t="shared" si="139"/>
        <v>-1.6348800003470387E-2</v>
      </c>
      <c r="S1301" s="84">
        <f t="shared" ref="S1301:S1364" si="143">+C1301-15018.5</f>
        <v>33841.930999999997</v>
      </c>
      <c r="AC1301" s="1" t="s">
        <v>236</v>
      </c>
      <c r="AH1301" s="1" t="s">
        <v>241</v>
      </c>
    </row>
    <row r="1302" spans="1:34" x14ac:dyDescent="0.2">
      <c r="A1302" s="29" t="s">
        <v>324</v>
      </c>
      <c r="B1302" s="29"/>
      <c r="C1302" s="28">
        <v>48860.432999999997</v>
      </c>
      <c r="D1302" s="28"/>
      <c r="E1302" s="1">
        <f t="shared" si="140"/>
        <v>6543.9852307976071</v>
      </c>
      <c r="F1302" s="1">
        <f t="shared" si="141"/>
        <v>6544</v>
      </c>
      <c r="G1302" s="1">
        <f t="shared" si="142"/>
        <v>-1.4348800003062934E-2</v>
      </c>
      <c r="L1302" s="1">
        <f t="shared" si="139"/>
        <v>-1.4348800003062934E-2</v>
      </c>
      <c r="S1302" s="84">
        <f t="shared" si="143"/>
        <v>33841.932999999997</v>
      </c>
      <c r="AC1302" s="1" t="s">
        <v>236</v>
      </c>
      <c r="AH1302" s="1" t="s">
        <v>241</v>
      </c>
    </row>
    <row r="1303" spans="1:34" x14ac:dyDescent="0.2">
      <c r="A1303" s="29" t="s">
        <v>324</v>
      </c>
      <c r="B1303" s="29"/>
      <c r="C1303" s="28">
        <v>48860.438000000002</v>
      </c>
      <c r="D1303" s="28"/>
      <c r="E1303" s="1">
        <f t="shared" si="140"/>
        <v>6543.9903772915322</v>
      </c>
      <c r="F1303" s="1">
        <f t="shared" si="141"/>
        <v>6544</v>
      </c>
      <c r="G1303" s="1">
        <f t="shared" si="142"/>
        <v>-9.3487999984063208E-3</v>
      </c>
      <c r="L1303" s="1">
        <f t="shared" si="139"/>
        <v>-9.3487999984063208E-3</v>
      </c>
      <c r="S1303" s="84">
        <f t="shared" si="143"/>
        <v>33841.938000000002</v>
      </c>
      <c r="AC1303" s="1" t="s">
        <v>236</v>
      </c>
      <c r="AH1303" s="1" t="s">
        <v>241</v>
      </c>
    </row>
    <row r="1304" spans="1:34" x14ac:dyDescent="0.2">
      <c r="A1304" s="29" t="s">
        <v>324</v>
      </c>
      <c r="B1304" s="29"/>
      <c r="C1304" s="28">
        <v>48862.373</v>
      </c>
      <c r="D1304" s="28"/>
      <c r="E1304" s="1">
        <f t="shared" si="140"/>
        <v>6545.9820704386229</v>
      </c>
      <c r="F1304" s="1">
        <f t="shared" si="141"/>
        <v>6546</v>
      </c>
      <c r="G1304" s="1">
        <f t="shared" si="142"/>
        <v>-1.7419199997675605E-2</v>
      </c>
      <c r="L1304" s="1">
        <f t="shared" si="139"/>
        <v>-1.7419199997675605E-2</v>
      </c>
      <c r="S1304" s="84">
        <f t="shared" si="143"/>
        <v>33843.873</v>
      </c>
      <c r="AC1304" s="1" t="s">
        <v>236</v>
      </c>
      <c r="AH1304" s="1" t="s">
        <v>241</v>
      </c>
    </row>
    <row r="1305" spans="1:34" x14ac:dyDescent="0.2">
      <c r="A1305" s="29" t="s">
        <v>324</v>
      </c>
      <c r="B1305" s="29"/>
      <c r="C1305" s="28">
        <v>48862.374000000003</v>
      </c>
      <c r="D1305" s="28"/>
      <c r="E1305" s="1">
        <f t="shared" si="140"/>
        <v>6545.9830997374111</v>
      </c>
      <c r="F1305" s="1">
        <f t="shared" si="141"/>
        <v>6546</v>
      </c>
      <c r="G1305" s="1">
        <f t="shared" si="142"/>
        <v>-1.6419199993833899E-2</v>
      </c>
      <c r="L1305" s="1">
        <f t="shared" si="139"/>
        <v>-1.6419199993833899E-2</v>
      </c>
      <c r="S1305" s="84">
        <f t="shared" si="143"/>
        <v>33843.874000000003</v>
      </c>
      <c r="AC1305" s="1" t="s">
        <v>236</v>
      </c>
      <c r="AH1305" s="1" t="s">
        <v>241</v>
      </c>
    </row>
    <row r="1306" spans="1:34" x14ac:dyDescent="0.2">
      <c r="A1306" s="29" t="s">
        <v>324</v>
      </c>
      <c r="B1306" s="29"/>
      <c r="C1306" s="28">
        <v>48862.375999999997</v>
      </c>
      <c r="D1306" s="28"/>
      <c r="E1306" s="1">
        <f t="shared" si="140"/>
        <v>6545.9851583349719</v>
      </c>
      <c r="F1306" s="1">
        <f t="shared" si="141"/>
        <v>6546</v>
      </c>
      <c r="G1306" s="1">
        <f t="shared" si="142"/>
        <v>-1.4419200000702403E-2</v>
      </c>
      <c r="L1306" s="1">
        <f t="shared" si="139"/>
        <v>-1.4419200000702403E-2</v>
      </c>
      <c r="S1306" s="84">
        <f t="shared" si="143"/>
        <v>33843.875999999997</v>
      </c>
      <c r="AC1306" s="1" t="s">
        <v>236</v>
      </c>
      <c r="AH1306" s="1" t="s">
        <v>241</v>
      </c>
    </row>
    <row r="1307" spans="1:34" x14ac:dyDescent="0.2">
      <c r="A1307" s="29" t="s">
        <v>324</v>
      </c>
      <c r="B1307" s="29"/>
      <c r="C1307" s="28">
        <v>48862.381000000001</v>
      </c>
      <c r="D1307" s="28"/>
      <c r="E1307" s="1">
        <f t="shared" si="140"/>
        <v>6545.990304828897</v>
      </c>
      <c r="F1307" s="1">
        <f t="shared" si="141"/>
        <v>6546</v>
      </c>
      <c r="G1307" s="1">
        <f t="shared" si="142"/>
        <v>-9.4191999960457906E-3</v>
      </c>
      <c r="L1307" s="1">
        <f t="shared" si="139"/>
        <v>-9.4191999960457906E-3</v>
      </c>
      <c r="S1307" s="84">
        <f t="shared" si="143"/>
        <v>33843.881000000001</v>
      </c>
      <c r="AC1307" s="1" t="s">
        <v>236</v>
      </c>
      <c r="AH1307" s="1" t="s">
        <v>241</v>
      </c>
    </row>
    <row r="1308" spans="1:34" x14ac:dyDescent="0.2">
      <c r="A1308" s="29" t="s">
        <v>324</v>
      </c>
      <c r="B1308" s="29"/>
      <c r="C1308" s="28">
        <v>48862.383000000002</v>
      </c>
      <c r="D1308" s="28"/>
      <c r="E1308" s="1">
        <f t="shared" si="140"/>
        <v>6545.9923634264651</v>
      </c>
      <c r="F1308" s="1">
        <f t="shared" si="141"/>
        <v>6546</v>
      </c>
      <c r="G1308" s="1">
        <f t="shared" si="142"/>
        <v>-7.419199995638337E-3</v>
      </c>
      <c r="L1308" s="1">
        <f t="shared" si="139"/>
        <v>-7.419199995638337E-3</v>
      </c>
      <c r="S1308" s="84">
        <f t="shared" si="143"/>
        <v>33843.883000000002</v>
      </c>
      <c r="AC1308" s="1" t="s">
        <v>236</v>
      </c>
      <c r="AH1308" s="1" t="s">
        <v>241</v>
      </c>
    </row>
    <row r="1309" spans="1:34" x14ac:dyDescent="0.2">
      <c r="A1309" s="29" t="s">
        <v>216</v>
      </c>
      <c r="B1309" s="29"/>
      <c r="C1309" s="28">
        <v>48885.692000000003</v>
      </c>
      <c r="D1309" s="28"/>
      <c r="E1309" s="1">
        <f t="shared" si="140"/>
        <v>6569.9842887833656</v>
      </c>
      <c r="F1309" s="1">
        <f t="shared" si="141"/>
        <v>6570</v>
      </c>
      <c r="G1309" s="1">
        <f t="shared" si="142"/>
        <v>-1.5263999994203914E-2</v>
      </c>
      <c r="J1309" s="1">
        <f>G1309</f>
        <v>-1.5263999994203914E-2</v>
      </c>
      <c r="S1309" s="84">
        <f t="shared" si="143"/>
        <v>33867.192000000003</v>
      </c>
    </row>
    <row r="1310" spans="1:34" x14ac:dyDescent="0.2">
      <c r="A1310" s="29" t="s">
        <v>216</v>
      </c>
      <c r="B1310" s="29"/>
      <c r="C1310" s="28">
        <v>48888.605000000003</v>
      </c>
      <c r="D1310" s="28"/>
      <c r="E1310" s="1">
        <f t="shared" si="140"/>
        <v>6572.9826361412379</v>
      </c>
      <c r="F1310" s="1">
        <f t="shared" si="141"/>
        <v>6573</v>
      </c>
      <c r="G1310" s="1">
        <f t="shared" si="142"/>
        <v>-1.6869599996425677E-2</v>
      </c>
      <c r="J1310" s="1">
        <f>G1310</f>
        <v>-1.6869599996425677E-2</v>
      </c>
      <c r="S1310" s="84">
        <f t="shared" si="143"/>
        <v>33870.105000000003</v>
      </c>
    </row>
    <row r="1311" spans="1:34" x14ac:dyDescent="0.2">
      <c r="A1311" s="26" t="s">
        <v>328</v>
      </c>
      <c r="B1311" s="27" t="s">
        <v>52</v>
      </c>
      <c r="C1311" s="26">
        <v>48888.606</v>
      </c>
      <c r="D1311" s="2"/>
      <c r="E1311" s="29">
        <f t="shared" si="140"/>
        <v>6572.9836654400187</v>
      </c>
      <c r="F1311" s="29">
        <f t="shared" si="141"/>
        <v>6573</v>
      </c>
      <c r="G1311" s="29">
        <f t="shared" si="142"/>
        <v>-1.5869599999859929E-2</v>
      </c>
      <c r="H1311" s="29"/>
      <c r="I1311" s="29"/>
      <c r="J1311" s="29"/>
      <c r="K1311" s="29"/>
      <c r="L1311" s="29"/>
      <c r="N1311" s="29"/>
      <c r="O1311" s="29"/>
      <c r="P1311" s="29">
        <f>G1311</f>
        <v>-1.5869599999859929E-2</v>
      </c>
      <c r="Q1311" s="29">
        <f ca="1">+C$11+C$12*F1311</f>
        <v>-2.7382353432284928E-3</v>
      </c>
      <c r="R1311" s="29"/>
      <c r="S1311" s="83">
        <f t="shared" si="143"/>
        <v>33870.106</v>
      </c>
    </row>
    <row r="1312" spans="1:34" x14ac:dyDescent="0.2">
      <c r="A1312" s="29" t="s">
        <v>324</v>
      </c>
      <c r="B1312" s="29"/>
      <c r="C1312" s="28">
        <v>48892.5</v>
      </c>
      <c r="D1312" s="28"/>
      <c r="E1312" s="1">
        <f t="shared" si="140"/>
        <v>6576.9917549050224</v>
      </c>
      <c r="F1312" s="1">
        <f t="shared" si="141"/>
        <v>6577</v>
      </c>
      <c r="G1312" s="1">
        <f t="shared" si="142"/>
        <v>-8.0104000007850118E-3</v>
      </c>
      <c r="L1312" s="1">
        <f>G1312</f>
        <v>-8.0104000007850118E-3</v>
      </c>
      <c r="S1312" s="84">
        <f t="shared" si="143"/>
        <v>33874</v>
      </c>
      <c r="AC1312" s="1" t="s">
        <v>236</v>
      </c>
      <c r="AH1312" s="1" t="s">
        <v>241</v>
      </c>
    </row>
    <row r="1313" spans="1:34" x14ac:dyDescent="0.2">
      <c r="A1313" s="29" t="s">
        <v>216</v>
      </c>
      <c r="B1313" s="29"/>
      <c r="C1313" s="28">
        <v>48922.61</v>
      </c>
      <c r="D1313" s="28"/>
      <c r="E1313" s="1">
        <f t="shared" si="140"/>
        <v>6607.9839412920937</v>
      </c>
      <c r="F1313" s="1">
        <f t="shared" si="141"/>
        <v>6608</v>
      </c>
      <c r="G1313" s="1">
        <f t="shared" si="142"/>
        <v>-1.5601599996443838E-2</v>
      </c>
      <c r="J1313" s="1">
        <f>G1313</f>
        <v>-1.5601599996443838E-2</v>
      </c>
      <c r="S1313" s="84">
        <f t="shared" si="143"/>
        <v>33904.11</v>
      </c>
    </row>
    <row r="1314" spans="1:34" x14ac:dyDescent="0.2">
      <c r="A1314" s="29" t="s">
        <v>329</v>
      </c>
      <c r="B1314" s="29"/>
      <c r="C1314" s="28">
        <v>48934.262999999999</v>
      </c>
      <c r="D1314" s="28">
        <v>4.0000000000000001E-3</v>
      </c>
      <c r="E1314" s="1">
        <f t="shared" si="140"/>
        <v>6619.9783600223655</v>
      </c>
      <c r="F1314" s="1">
        <f t="shared" si="141"/>
        <v>6620</v>
      </c>
      <c r="G1314" s="1">
        <f t="shared" si="142"/>
        <v>-2.1024000001489185E-2</v>
      </c>
      <c r="K1314" s="1">
        <f>G1314</f>
        <v>-2.1024000001489185E-2</v>
      </c>
      <c r="S1314" s="84">
        <f t="shared" si="143"/>
        <v>33915.762999999999</v>
      </c>
      <c r="AC1314" s="1" t="s">
        <v>236</v>
      </c>
      <c r="AD1314" s="1">
        <v>8</v>
      </c>
      <c r="AF1314" s="1" t="s">
        <v>133</v>
      </c>
      <c r="AH1314" s="1" t="s">
        <v>134</v>
      </c>
    </row>
    <row r="1315" spans="1:34" x14ac:dyDescent="0.2">
      <c r="A1315" s="29" t="s">
        <v>216</v>
      </c>
      <c r="B1315" s="29"/>
      <c r="C1315" s="28">
        <v>48950.781000000003</v>
      </c>
      <c r="D1315" s="28"/>
      <c r="E1315" s="1">
        <f t="shared" si="140"/>
        <v>6636.9803173369373</v>
      </c>
      <c r="F1315" s="1">
        <f t="shared" si="141"/>
        <v>6637</v>
      </c>
      <c r="G1315" s="1">
        <f t="shared" si="142"/>
        <v>-1.9122399993648287E-2</v>
      </c>
      <c r="J1315" s="1">
        <f>G1315</f>
        <v>-1.9122399993648287E-2</v>
      </c>
      <c r="S1315" s="84">
        <f t="shared" si="143"/>
        <v>33932.281000000003</v>
      </c>
    </row>
    <row r="1316" spans="1:34" x14ac:dyDescent="0.2">
      <c r="A1316" s="29" t="s">
        <v>216</v>
      </c>
      <c r="B1316" s="29"/>
      <c r="C1316" s="28">
        <v>48952.724000000002</v>
      </c>
      <c r="D1316" s="28"/>
      <c r="E1316" s="1">
        <f t="shared" si="140"/>
        <v>6638.9802448743021</v>
      </c>
      <c r="F1316" s="1">
        <f t="shared" si="141"/>
        <v>6639</v>
      </c>
      <c r="G1316" s="1">
        <f t="shared" si="142"/>
        <v>-1.9192799998563714E-2</v>
      </c>
      <c r="J1316" s="1">
        <f>G1316</f>
        <v>-1.9192799998563714E-2</v>
      </c>
      <c r="S1316" s="84">
        <f t="shared" si="143"/>
        <v>33934.224000000002</v>
      </c>
    </row>
    <row r="1317" spans="1:34" x14ac:dyDescent="0.2">
      <c r="A1317" s="29" t="s">
        <v>216</v>
      </c>
      <c r="B1317" s="29"/>
      <c r="C1317" s="28">
        <v>48954.667999999998</v>
      </c>
      <c r="D1317" s="28"/>
      <c r="E1317" s="1">
        <f t="shared" si="140"/>
        <v>6640.9812017104477</v>
      </c>
      <c r="F1317" s="1">
        <f t="shared" si="141"/>
        <v>6641</v>
      </c>
      <c r="G1317" s="1">
        <f t="shared" si="142"/>
        <v>-1.8263199999637436E-2</v>
      </c>
      <c r="J1317" s="1">
        <f>G1317</f>
        <v>-1.8263199999637436E-2</v>
      </c>
      <c r="S1317" s="84">
        <f t="shared" si="143"/>
        <v>33936.167999999998</v>
      </c>
    </row>
    <row r="1318" spans="1:34" x14ac:dyDescent="0.2">
      <c r="A1318" s="29" t="s">
        <v>216</v>
      </c>
      <c r="B1318" s="29"/>
      <c r="C1318" s="28">
        <v>48955.637999999999</v>
      </c>
      <c r="D1318" s="28"/>
      <c r="E1318" s="1">
        <f t="shared" si="140"/>
        <v>6641.9796215309552</v>
      </c>
      <c r="F1318" s="1">
        <f t="shared" si="141"/>
        <v>6642</v>
      </c>
      <c r="G1318" s="1">
        <f t="shared" si="142"/>
        <v>-1.9798399996943772E-2</v>
      </c>
      <c r="J1318" s="1">
        <f>G1318</f>
        <v>-1.9798399996943772E-2</v>
      </c>
      <c r="S1318" s="84">
        <f t="shared" si="143"/>
        <v>33937.137999999999</v>
      </c>
    </row>
    <row r="1319" spans="1:34" x14ac:dyDescent="0.2">
      <c r="A1319" s="29" t="s">
        <v>330</v>
      </c>
      <c r="B1319" s="29"/>
      <c r="C1319" s="28">
        <v>49001.303</v>
      </c>
      <c r="D1319" s="28">
        <v>4.0000000000000001E-3</v>
      </c>
      <c r="E1319" s="1">
        <f t="shared" si="140"/>
        <v>6688.982550503576</v>
      </c>
      <c r="F1319" s="1">
        <f t="shared" si="141"/>
        <v>6689</v>
      </c>
      <c r="G1319" s="1">
        <f t="shared" si="142"/>
        <v>-1.6952799996943213E-2</v>
      </c>
      <c r="K1319" s="1">
        <f>G1319</f>
        <v>-1.6952799996943213E-2</v>
      </c>
      <c r="S1319" s="84">
        <f t="shared" si="143"/>
        <v>33982.803</v>
      </c>
      <c r="AC1319" s="1" t="s">
        <v>236</v>
      </c>
      <c r="AD1319" s="1">
        <v>8</v>
      </c>
      <c r="AF1319" s="1" t="s">
        <v>133</v>
      </c>
      <c r="AH1319" s="1" t="s">
        <v>134</v>
      </c>
    </row>
    <row r="1320" spans="1:34" x14ac:dyDescent="0.2">
      <c r="A1320" s="29" t="s">
        <v>216</v>
      </c>
      <c r="B1320" s="29"/>
      <c r="C1320" s="28">
        <v>49261.673000000003</v>
      </c>
      <c r="D1320" s="28"/>
      <c r="E1320" s="1">
        <f t="shared" si="140"/>
        <v>6956.981074900842</v>
      </c>
      <c r="F1320" s="1">
        <f t="shared" si="141"/>
        <v>6957</v>
      </c>
      <c r="G1320" s="1">
        <f t="shared" si="142"/>
        <v>-1.8386399991868529E-2</v>
      </c>
      <c r="J1320" s="1">
        <f>G1320</f>
        <v>-1.8386399991868529E-2</v>
      </c>
      <c r="S1320" s="84">
        <f t="shared" si="143"/>
        <v>34243.173000000003</v>
      </c>
    </row>
    <row r="1321" spans="1:34" x14ac:dyDescent="0.2">
      <c r="A1321" s="29" t="s">
        <v>324</v>
      </c>
      <c r="B1321" s="29"/>
      <c r="C1321" s="28">
        <v>49270.417000000001</v>
      </c>
      <c r="D1321" s="28"/>
      <c r="E1321" s="1">
        <f t="shared" si="140"/>
        <v>6965.9812634683776</v>
      </c>
      <c r="F1321" s="1">
        <f t="shared" si="141"/>
        <v>6966</v>
      </c>
      <c r="G1321" s="1">
        <f t="shared" si="142"/>
        <v>-1.8203199993877206E-2</v>
      </c>
      <c r="L1321" s="1">
        <f>G1321</f>
        <v>-1.8203199993877206E-2</v>
      </c>
      <c r="S1321" s="84">
        <f t="shared" si="143"/>
        <v>34251.917000000001</v>
      </c>
      <c r="AC1321" s="1" t="s">
        <v>236</v>
      </c>
      <c r="AH1321" s="1" t="s">
        <v>241</v>
      </c>
    </row>
    <row r="1322" spans="1:34" x14ac:dyDescent="0.2">
      <c r="A1322" s="26" t="s">
        <v>315</v>
      </c>
      <c r="B1322" s="27" t="s">
        <v>52</v>
      </c>
      <c r="C1322" s="26">
        <v>49285.957999999999</v>
      </c>
      <c r="D1322" s="2"/>
      <c r="E1322" s="29">
        <f t="shared" si="140"/>
        <v>6981.9775958709479</v>
      </c>
      <c r="F1322" s="29">
        <f t="shared" si="141"/>
        <v>6982</v>
      </c>
      <c r="G1322" s="29">
        <f t="shared" si="142"/>
        <v>-2.1766400001069997E-2</v>
      </c>
      <c r="H1322" s="29"/>
      <c r="I1322" s="29"/>
      <c r="J1322" s="29"/>
      <c r="K1322" s="29"/>
      <c r="L1322" s="29"/>
      <c r="N1322" s="29"/>
      <c r="O1322" s="29"/>
      <c r="P1322" s="29">
        <f>G1322</f>
        <v>-2.1766400001069997E-2</v>
      </c>
      <c r="Q1322" s="29">
        <f ca="1">+C$11+C$12*F1322</f>
        <v>-6.7383835131522851E-3</v>
      </c>
      <c r="R1322" s="29"/>
      <c r="S1322" s="83">
        <f t="shared" si="143"/>
        <v>34267.457999999999</v>
      </c>
    </row>
    <row r="1323" spans="1:34" x14ac:dyDescent="0.2">
      <c r="A1323" s="29" t="s">
        <v>216</v>
      </c>
      <c r="B1323" s="29"/>
      <c r="C1323" s="28">
        <v>49333.557999999997</v>
      </c>
      <c r="D1323" s="28"/>
      <c r="E1323" s="1">
        <f t="shared" si="140"/>
        <v>7030.9722179906594</v>
      </c>
      <c r="F1323" s="1">
        <f t="shared" si="141"/>
        <v>7031</v>
      </c>
      <c r="G1323" s="1">
        <f t="shared" si="142"/>
        <v>-2.6991200000338722E-2</v>
      </c>
      <c r="J1323" s="1">
        <f>G1323</f>
        <v>-2.6991200000338722E-2</v>
      </c>
      <c r="S1323" s="84">
        <f t="shared" si="143"/>
        <v>34315.057999999997</v>
      </c>
    </row>
    <row r="1324" spans="1:34" x14ac:dyDescent="0.2">
      <c r="A1324" s="29" t="s">
        <v>216</v>
      </c>
      <c r="B1324" s="29"/>
      <c r="C1324" s="28">
        <v>49641.535000000003</v>
      </c>
      <c r="D1324" s="28"/>
      <c r="E1324" s="1">
        <f t="shared" si="140"/>
        <v>7347.972569599131</v>
      </c>
      <c r="F1324" s="1">
        <f t="shared" si="141"/>
        <v>7348</v>
      </c>
      <c r="G1324" s="1">
        <f t="shared" si="142"/>
        <v>-2.6649599996744655E-2</v>
      </c>
      <c r="J1324" s="1">
        <f>G1324</f>
        <v>-2.6649599996744655E-2</v>
      </c>
      <c r="S1324" s="84">
        <f t="shared" si="143"/>
        <v>34623.035000000003</v>
      </c>
    </row>
    <row r="1325" spans="1:34" x14ac:dyDescent="0.2">
      <c r="A1325" s="29" t="s">
        <v>331</v>
      </c>
      <c r="B1325" s="29"/>
      <c r="C1325" s="28">
        <v>49641.54</v>
      </c>
      <c r="D1325" s="28">
        <v>4.0000000000000001E-3</v>
      </c>
      <c r="E1325" s="1">
        <f t="shared" si="140"/>
        <v>7347.977716093048</v>
      </c>
      <c r="F1325" s="1">
        <f t="shared" si="141"/>
        <v>7348</v>
      </c>
      <c r="G1325" s="1">
        <f t="shared" si="142"/>
        <v>-2.1649599999364E-2</v>
      </c>
      <c r="K1325" s="1">
        <f>G1325</f>
        <v>-2.1649599999364E-2</v>
      </c>
      <c r="S1325" s="84">
        <f t="shared" si="143"/>
        <v>34623.040000000001</v>
      </c>
      <c r="AC1325" s="1" t="s">
        <v>325</v>
      </c>
      <c r="AD1325" s="1">
        <v>46</v>
      </c>
      <c r="AF1325" s="1" t="s">
        <v>290</v>
      </c>
      <c r="AH1325" s="1" t="s">
        <v>134</v>
      </c>
    </row>
    <row r="1326" spans="1:34" x14ac:dyDescent="0.2">
      <c r="A1326" s="26" t="s">
        <v>315</v>
      </c>
      <c r="B1326" s="27" t="s">
        <v>52</v>
      </c>
      <c r="C1326" s="26">
        <v>49660.964999999997</v>
      </c>
      <c r="D1326" s="2"/>
      <c r="E1326" s="29">
        <f t="shared" si="140"/>
        <v>7367.9718449727798</v>
      </c>
      <c r="F1326" s="29">
        <f t="shared" si="141"/>
        <v>7368</v>
      </c>
      <c r="G1326" s="29">
        <f t="shared" si="142"/>
        <v>-2.7353600002243184E-2</v>
      </c>
      <c r="H1326" s="29"/>
      <c r="I1326" s="29"/>
      <c r="J1326" s="29"/>
      <c r="K1326" s="29"/>
      <c r="L1326" s="29"/>
      <c r="N1326" s="29"/>
      <c r="O1326" s="29"/>
      <c r="P1326" s="29">
        <f>G1326</f>
        <v>-2.7353600002243184E-2</v>
      </c>
      <c r="Q1326" s="29">
        <f ca="1">+C$11+C$12*F1326</f>
        <v>-1.0513584475476456E-2</v>
      </c>
      <c r="R1326" s="29"/>
      <c r="S1326" s="83">
        <f t="shared" si="143"/>
        <v>34642.464999999997</v>
      </c>
    </row>
    <row r="1327" spans="1:34" x14ac:dyDescent="0.2">
      <c r="A1327" s="26" t="s">
        <v>315</v>
      </c>
      <c r="B1327" s="27" t="s">
        <v>52</v>
      </c>
      <c r="C1327" s="26">
        <v>49689.142</v>
      </c>
      <c r="D1327" s="2"/>
      <c r="E1327" s="29">
        <f t="shared" si="140"/>
        <v>7396.9743968103285</v>
      </c>
      <c r="F1327" s="29">
        <f t="shared" si="141"/>
        <v>7397</v>
      </c>
      <c r="G1327" s="29">
        <f t="shared" si="142"/>
        <v>-2.4874399998225272E-2</v>
      </c>
      <c r="H1327" s="29"/>
      <c r="I1327" s="29"/>
      <c r="J1327" s="29"/>
      <c r="K1327" s="29"/>
      <c r="L1327" s="29"/>
      <c r="N1327" s="29"/>
      <c r="O1327" s="29"/>
      <c r="P1327" s="29">
        <f>G1327</f>
        <v>-2.4874399998225272E-2</v>
      </c>
      <c r="Q1327" s="29">
        <f ca="1">+C$11+C$12*F1327</f>
        <v>-1.079721356331946E-2</v>
      </c>
      <c r="R1327" s="29"/>
      <c r="S1327" s="83">
        <f t="shared" si="143"/>
        <v>34670.642</v>
      </c>
    </row>
    <row r="1328" spans="1:34" x14ac:dyDescent="0.2">
      <c r="A1328" s="26" t="s">
        <v>315</v>
      </c>
      <c r="B1328" s="27" t="s">
        <v>52</v>
      </c>
      <c r="C1328" s="26">
        <v>49691.087</v>
      </c>
      <c r="D1328" s="2"/>
      <c r="E1328" s="29">
        <f t="shared" si="140"/>
        <v>7398.9763829452613</v>
      </c>
      <c r="F1328" s="29">
        <f t="shared" si="141"/>
        <v>7399</v>
      </c>
      <c r="G1328" s="29">
        <f t="shared" si="142"/>
        <v>-2.2944799995457288E-2</v>
      </c>
      <c r="H1328" s="29"/>
      <c r="I1328" s="29"/>
      <c r="J1328" s="29"/>
      <c r="K1328" s="29"/>
      <c r="L1328" s="29"/>
      <c r="N1328" s="29"/>
      <c r="O1328" s="29"/>
      <c r="P1328" s="29">
        <f>G1328</f>
        <v>-2.2944799995457288E-2</v>
      </c>
      <c r="Q1328" s="29">
        <f ca="1">+C$11+C$12*F1328</f>
        <v>-1.0816774190067255E-2</v>
      </c>
      <c r="R1328" s="29"/>
      <c r="S1328" s="83">
        <f t="shared" si="143"/>
        <v>34672.587</v>
      </c>
    </row>
    <row r="1329" spans="1:34" x14ac:dyDescent="0.2">
      <c r="A1329" s="26" t="s">
        <v>315</v>
      </c>
      <c r="B1329" s="27" t="s">
        <v>52</v>
      </c>
      <c r="C1329" s="26">
        <v>49726.063000000002</v>
      </c>
      <c r="D1329" s="2"/>
      <c r="E1329" s="29">
        <f t="shared" si="140"/>
        <v>7434.9771372154128</v>
      </c>
      <c r="F1329" s="29">
        <f t="shared" si="141"/>
        <v>7435</v>
      </c>
      <c r="G1329" s="29">
        <f t="shared" si="142"/>
        <v>-2.2211999996216036E-2</v>
      </c>
      <c r="H1329" s="29"/>
      <c r="I1329" s="29"/>
      <c r="J1329" s="29"/>
      <c r="K1329" s="29"/>
      <c r="L1329" s="29"/>
      <c r="N1329" s="29"/>
      <c r="O1329" s="29"/>
      <c r="P1329" s="29">
        <f>G1329</f>
        <v>-2.2211999996216036E-2</v>
      </c>
      <c r="Q1329" s="29">
        <f ca="1">+C$11+C$12*F1329</f>
        <v>-1.1168865471527539E-2</v>
      </c>
      <c r="R1329" s="29"/>
      <c r="S1329" s="83">
        <f t="shared" si="143"/>
        <v>34707.563000000002</v>
      </c>
    </row>
    <row r="1330" spans="1:34" x14ac:dyDescent="0.2">
      <c r="A1330" s="29" t="s">
        <v>332</v>
      </c>
      <c r="B1330" s="29"/>
      <c r="C1330" s="28">
        <v>49786.294000000002</v>
      </c>
      <c r="D1330" s="28">
        <v>4.0000000000000001E-3</v>
      </c>
      <c r="E1330" s="1">
        <f t="shared" si="140"/>
        <v>7496.9728322761785</v>
      </c>
      <c r="F1330" s="1">
        <f t="shared" si="141"/>
        <v>7497</v>
      </c>
      <c r="G1330" s="1">
        <f t="shared" si="142"/>
        <v>-2.639439999620663E-2</v>
      </c>
      <c r="K1330" s="1">
        <f>G1330</f>
        <v>-2.639439999620663E-2</v>
      </c>
      <c r="S1330" s="84">
        <f t="shared" si="143"/>
        <v>34767.794000000002</v>
      </c>
      <c r="AC1330" s="1" t="s">
        <v>236</v>
      </c>
      <c r="AD1330" s="1">
        <v>8</v>
      </c>
      <c r="AF1330" s="1" t="s">
        <v>133</v>
      </c>
      <c r="AH1330" s="1" t="s">
        <v>134</v>
      </c>
    </row>
    <row r="1331" spans="1:34" x14ac:dyDescent="0.2">
      <c r="A1331" s="29" t="s">
        <v>332</v>
      </c>
      <c r="B1331" s="29"/>
      <c r="C1331" s="28">
        <v>49787.267</v>
      </c>
      <c r="D1331" s="28">
        <v>4.0000000000000001E-3</v>
      </c>
      <c r="E1331" s="1">
        <f t="shared" si="140"/>
        <v>7497.9743399930358</v>
      </c>
      <c r="F1331" s="1">
        <f t="shared" si="141"/>
        <v>7498</v>
      </c>
      <c r="G1331" s="1">
        <f t="shared" si="142"/>
        <v>-2.4929599996539764E-2</v>
      </c>
      <c r="K1331" s="1">
        <f>G1331</f>
        <v>-2.4929599996539764E-2</v>
      </c>
      <c r="S1331" s="84">
        <f t="shared" si="143"/>
        <v>34768.767</v>
      </c>
      <c r="AC1331" s="1" t="s">
        <v>236</v>
      </c>
      <c r="AD1331" s="1">
        <v>9</v>
      </c>
      <c r="AF1331" s="1" t="s">
        <v>133</v>
      </c>
      <c r="AH1331" s="1" t="s">
        <v>134</v>
      </c>
    </row>
    <row r="1332" spans="1:34" x14ac:dyDescent="0.2">
      <c r="A1332" s="29" t="s">
        <v>331</v>
      </c>
      <c r="B1332" s="29"/>
      <c r="C1332" s="28">
        <v>49990.315999999999</v>
      </c>
      <c r="D1332" s="28">
        <v>5.0000000000000001E-3</v>
      </c>
      <c r="E1332" s="1">
        <f t="shared" si="140"/>
        <v>7706.9724287910522</v>
      </c>
      <c r="F1332" s="1">
        <f t="shared" si="141"/>
        <v>7707</v>
      </c>
      <c r="G1332" s="1">
        <f t="shared" si="142"/>
        <v>-2.6786399997945409E-2</v>
      </c>
      <c r="K1332" s="1">
        <f>G1332</f>
        <v>-2.6786399997945409E-2</v>
      </c>
      <c r="S1332" s="84">
        <f t="shared" si="143"/>
        <v>34971.815999999999</v>
      </c>
      <c r="AC1332" s="1" t="s">
        <v>236</v>
      </c>
      <c r="AD1332" s="1">
        <v>6</v>
      </c>
      <c r="AF1332" s="1" t="s">
        <v>133</v>
      </c>
      <c r="AH1332" s="1" t="s">
        <v>134</v>
      </c>
    </row>
    <row r="1333" spans="1:34" x14ac:dyDescent="0.2">
      <c r="A1333" s="29" t="s">
        <v>216</v>
      </c>
      <c r="B1333" s="29"/>
      <c r="C1333" s="28">
        <v>50010.716999999997</v>
      </c>
      <c r="D1333" s="28"/>
      <c r="E1333" s="1">
        <f t="shared" si="140"/>
        <v>7727.9711532839974</v>
      </c>
      <c r="F1333" s="1">
        <f t="shared" si="141"/>
        <v>7728</v>
      </c>
      <c r="G1333" s="1">
        <f t="shared" si="142"/>
        <v>-2.8025600004184525E-2</v>
      </c>
      <c r="J1333" s="1">
        <f>G1333</f>
        <v>-2.8025600004184525E-2</v>
      </c>
      <c r="S1333" s="84">
        <f t="shared" si="143"/>
        <v>34992.216999999997</v>
      </c>
    </row>
    <row r="1334" spans="1:34" x14ac:dyDescent="0.2">
      <c r="A1334" s="29" t="s">
        <v>216</v>
      </c>
      <c r="B1334" s="29"/>
      <c r="C1334" s="28">
        <v>50016.55</v>
      </c>
      <c r="D1334" s="28"/>
      <c r="E1334" s="1">
        <f t="shared" si="140"/>
        <v>7733.9750530912361</v>
      </c>
      <c r="F1334" s="1">
        <f t="shared" si="141"/>
        <v>7734</v>
      </c>
      <c r="G1334" s="1">
        <f t="shared" si="142"/>
        <v>-2.4236799996288028E-2</v>
      </c>
      <c r="J1334" s="1">
        <f>G1334</f>
        <v>-2.4236799996288028E-2</v>
      </c>
      <c r="S1334" s="84">
        <f t="shared" si="143"/>
        <v>34998.050000000003</v>
      </c>
    </row>
    <row r="1335" spans="1:34" x14ac:dyDescent="0.2">
      <c r="A1335" s="26" t="s">
        <v>333</v>
      </c>
      <c r="B1335" s="27" t="s">
        <v>52</v>
      </c>
      <c r="C1335" s="26">
        <v>50033.065999999999</v>
      </c>
      <c r="D1335" s="2"/>
      <c r="E1335" s="29">
        <f t="shared" si="140"/>
        <v>7750.9749518082317</v>
      </c>
      <c r="F1335" s="29">
        <f t="shared" si="141"/>
        <v>7751</v>
      </c>
      <c r="G1335" s="29">
        <f t="shared" si="142"/>
        <v>-2.4335199996130541E-2</v>
      </c>
      <c r="H1335" s="29"/>
      <c r="I1335" s="29"/>
      <c r="J1335" s="29"/>
      <c r="K1335" s="29"/>
      <c r="L1335" s="29"/>
      <c r="N1335" s="29"/>
      <c r="O1335" s="29"/>
      <c r="P1335" s="29">
        <f>G1335</f>
        <v>-2.4335199996130541E-2</v>
      </c>
      <c r="Q1335" s="29">
        <f ca="1">+C$11+C$12*F1335</f>
        <v>-1.4259444497678936E-2</v>
      </c>
      <c r="R1335" s="29"/>
      <c r="S1335" s="83">
        <f t="shared" si="143"/>
        <v>35014.565999999999</v>
      </c>
    </row>
    <row r="1336" spans="1:34" x14ac:dyDescent="0.2">
      <c r="A1336" s="29" t="s">
        <v>216</v>
      </c>
      <c r="B1336" s="29"/>
      <c r="C1336" s="28">
        <v>50044.720999999998</v>
      </c>
      <c r="D1336" s="28"/>
      <c r="E1336" s="1">
        <f t="shared" si="140"/>
        <v>7762.9714291360724</v>
      </c>
      <c r="F1336" s="1">
        <f t="shared" si="141"/>
        <v>7763</v>
      </c>
      <c r="G1336" s="1">
        <f t="shared" si="142"/>
        <v>-2.7757600000768434E-2</v>
      </c>
      <c r="J1336" s="1">
        <f>G1336</f>
        <v>-2.7757600000768434E-2</v>
      </c>
      <c r="S1336" s="84">
        <f t="shared" si="143"/>
        <v>35026.220999999998</v>
      </c>
    </row>
    <row r="1337" spans="1:34" x14ac:dyDescent="0.2">
      <c r="A1337" s="29" t="s">
        <v>216</v>
      </c>
      <c r="B1337" s="29"/>
      <c r="C1337" s="28">
        <v>50045.692999999999</v>
      </c>
      <c r="D1337" s="28"/>
      <c r="E1337" s="1">
        <f t="shared" si="140"/>
        <v>7763.9719075541489</v>
      </c>
      <c r="F1337" s="1">
        <f t="shared" si="141"/>
        <v>7764</v>
      </c>
      <c r="G1337" s="1">
        <f t="shared" si="142"/>
        <v>-2.7292799997667316E-2</v>
      </c>
      <c r="J1337" s="1">
        <f>G1337</f>
        <v>-2.7292799997667316E-2</v>
      </c>
      <c r="S1337" s="84">
        <f t="shared" si="143"/>
        <v>35027.192999999999</v>
      </c>
    </row>
    <row r="1338" spans="1:34" x14ac:dyDescent="0.2">
      <c r="A1338" s="29" t="s">
        <v>334</v>
      </c>
      <c r="B1338" s="29"/>
      <c r="C1338" s="28">
        <v>50047.637000000002</v>
      </c>
      <c r="D1338" s="28"/>
      <c r="E1338" s="1">
        <f t="shared" si="140"/>
        <v>7765.9728643903018</v>
      </c>
      <c r="F1338" s="1">
        <f t="shared" si="141"/>
        <v>7766</v>
      </c>
      <c r="G1338" s="1">
        <f t="shared" si="142"/>
        <v>-2.6363199998741038E-2</v>
      </c>
      <c r="J1338" s="1">
        <f>+G1338</f>
        <v>-2.6363199998741038E-2</v>
      </c>
      <c r="S1338" s="84">
        <f t="shared" si="143"/>
        <v>35029.137000000002</v>
      </c>
    </row>
    <row r="1339" spans="1:34" x14ac:dyDescent="0.2">
      <c r="A1339" s="29" t="s">
        <v>216</v>
      </c>
      <c r="B1339" s="29"/>
      <c r="C1339" s="28">
        <v>50050.555</v>
      </c>
      <c r="D1339" s="28"/>
      <c r="E1339" s="1">
        <f t="shared" si="140"/>
        <v>7768.9763582420919</v>
      </c>
      <c r="F1339" s="1">
        <f t="shared" si="141"/>
        <v>7769</v>
      </c>
      <c r="G1339" s="1">
        <f t="shared" si="142"/>
        <v>-2.2968799996306188E-2</v>
      </c>
      <c r="J1339" s="1">
        <f>G1339</f>
        <v>-2.2968799996306188E-2</v>
      </c>
      <c r="S1339" s="84">
        <f t="shared" si="143"/>
        <v>35032.055</v>
      </c>
    </row>
    <row r="1340" spans="1:34" x14ac:dyDescent="0.2">
      <c r="A1340" s="26" t="s">
        <v>315</v>
      </c>
      <c r="B1340" s="27" t="s">
        <v>52</v>
      </c>
      <c r="C1340" s="26">
        <v>50069.008999999998</v>
      </c>
      <c r="D1340" s="2"/>
      <c r="E1340" s="29">
        <f t="shared" si="140"/>
        <v>7787.9710380025344</v>
      </c>
      <c r="F1340" s="29">
        <f t="shared" si="141"/>
        <v>7788</v>
      </c>
      <c r="G1340" s="29">
        <f t="shared" si="142"/>
        <v>-2.8137599998444784E-2</v>
      </c>
      <c r="H1340" s="29"/>
      <c r="I1340" s="29"/>
      <c r="J1340" s="29"/>
      <c r="K1340" s="29"/>
      <c r="L1340" s="29"/>
      <c r="N1340" s="29"/>
      <c r="O1340" s="29"/>
      <c r="P1340" s="29">
        <f>G1340</f>
        <v>-2.8137599998444784E-2</v>
      </c>
      <c r="Q1340" s="29">
        <f ca="1">+C$11+C$12*F1340</f>
        <v>-1.4621316092513117E-2</v>
      </c>
      <c r="R1340" s="29"/>
      <c r="S1340" s="83">
        <f t="shared" si="143"/>
        <v>35050.508999999998</v>
      </c>
    </row>
    <row r="1341" spans="1:34" x14ac:dyDescent="0.2">
      <c r="A1341" s="29" t="s">
        <v>216</v>
      </c>
      <c r="B1341" s="29"/>
      <c r="C1341" s="28">
        <v>50080.669000000002</v>
      </c>
      <c r="D1341" s="28"/>
      <c r="E1341" s="1">
        <f t="shared" si="140"/>
        <v>7799.9726618243003</v>
      </c>
      <c r="F1341" s="1">
        <f t="shared" si="141"/>
        <v>7800</v>
      </c>
      <c r="G1341" s="1">
        <f t="shared" si="142"/>
        <v>-2.6559999998426065E-2</v>
      </c>
      <c r="J1341" s="1">
        <f>G1341</f>
        <v>-2.6559999998426065E-2</v>
      </c>
      <c r="S1341" s="84">
        <f t="shared" si="143"/>
        <v>35062.169000000002</v>
      </c>
    </row>
    <row r="1342" spans="1:34" x14ac:dyDescent="0.2">
      <c r="A1342" s="29" t="s">
        <v>334</v>
      </c>
      <c r="B1342" s="29"/>
      <c r="C1342" s="28">
        <v>50117.584999999999</v>
      </c>
      <c r="D1342" s="28"/>
      <c r="E1342" s="1">
        <f t="shared" si="140"/>
        <v>7837.9702557354594</v>
      </c>
      <c r="F1342" s="1">
        <f t="shared" si="141"/>
        <v>7838</v>
      </c>
      <c r="G1342" s="1">
        <f t="shared" si="142"/>
        <v>-2.8897600001073442E-2</v>
      </c>
      <c r="J1342" s="1">
        <f>+G1342</f>
        <v>-2.8897600001073442E-2</v>
      </c>
      <c r="S1342" s="84">
        <f t="shared" si="143"/>
        <v>35099.084999999999</v>
      </c>
    </row>
    <row r="1343" spans="1:34" x14ac:dyDescent="0.2">
      <c r="A1343" s="26" t="s">
        <v>315</v>
      </c>
      <c r="B1343" s="27" t="s">
        <v>52</v>
      </c>
      <c r="C1343" s="26">
        <v>50338.124000000003</v>
      </c>
      <c r="D1343" s="2"/>
      <c r="E1343" s="29">
        <f t="shared" si="140"/>
        <v>8064.9707802661242</v>
      </c>
      <c r="F1343" s="29">
        <f t="shared" si="141"/>
        <v>8065</v>
      </c>
      <c r="G1343" s="29">
        <f t="shared" si="142"/>
        <v>-2.8387999991537072E-2</v>
      </c>
      <c r="H1343" s="29"/>
      <c r="I1343" s="29"/>
      <c r="J1343" s="29"/>
      <c r="K1343" s="29"/>
      <c r="L1343" s="29"/>
      <c r="N1343" s="29"/>
      <c r="O1343" s="29"/>
      <c r="P1343" s="29">
        <f t="shared" ref="P1343:P1349" si="144">G1343</f>
        <v>-2.8387999991537072E-2</v>
      </c>
      <c r="Q1343" s="29">
        <f t="shared" ref="Q1343:Q1349" ca="1" si="145">+C$11+C$12*F1343</f>
        <v>-1.7330462897082538E-2</v>
      </c>
      <c r="R1343" s="29"/>
      <c r="S1343" s="83">
        <f t="shared" si="143"/>
        <v>35319.624000000003</v>
      </c>
    </row>
    <row r="1344" spans="1:34" x14ac:dyDescent="0.2">
      <c r="A1344" s="26" t="s">
        <v>315</v>
      </c>
      <c r="B1344" s="27" t="s">
        <v>52</v>
      </c>
      <c r="C1344" s="26">
        <v>50368.237999999998</v>
      </c>
      <c r="D1344" s="2"/>
      <c r="E1344" s="29">
        <f t="shared" si="140"/>
        <v>8095.9670838483253</v>
      </c>
      <c r="F1344" s="29">
        <f t="shared" si="141"/>
        <v>8096</v>
      </c>
      <c r="G1344" s="29">
        <f t="shared" si="142"/>
        <v>-3.1979200000932906E-2</v>
      </c>
      <c r="H1344" s="29"/>
      <c r="I1344" s="29"/>
      <c r="J1344" s="29"/>
      <c r="K1344" s="29"/>
      <c r="L1344" s="29"/>
      <c r="N1344" s="29"/>
      <c r="O1344" s="29"/>
      <c r="P1344" s="29">
        <f t="shared" si="144"/>
        <v>-3.1979200000932906E-2</v>
      </c>
      <c r="Q1344" s="29">
        <f t="shared" ca="1" si="145"/>
        <v>-1.7633652611673337E-2</v>
      </c>
      <c r="R1344" s="29"/>
      <c r="S1344" s="83">
        <f t="shared" si="143"/>
        <v>35349.737999999998</v>
      </c>
    </row>
    <row r="1345" spans="1:34" x14ac:dyDescent="0.2">
      <c r="A1345" s="26" t="s">
        <v>315</v>
      </c>
      <c r="B1345" s="27" t="s">
        <v>52</v>
      </c>
      <c r="C1345" s="26">
        <v>50370.18</v>
      </c>
      <c r="D1345" s="2"/>
      <c r="E1345" s="29">
        <f t="shared" si="140"/>
        <v>8097.9659820869101</v>
      </c>
      <c r="F1345" s="29">
        <f t="shared" si="141"/>
        <v>8098</v>
      </c>
      <c r="G1345" s="29">
        <f t="shared" si="142"/>
        <v>-3.3049599995138124E-2</v>
      </c>
      <c r="H1345" s="29"/>
      <c r="I1345" s="29"/>
      <c r="J1345" s="29"/>
      <c r="K1345" s="29"/>
      <c r="L1345" s="29"/>
      <c r="N1345" s="29"/>
      <c r="O1345" s="29"/>
      <c r="P1345" s="29">
        <f t="shared" si="144"/>
        <v>-3.3049599995138124E-2</v>
      </c>
      <c r="Q1345" s="29">
        <f t="shared" ca="1" si="145"/>
        <v>-1.7653213238421131E-2</v>
      </c>
      <c r="R1345" s="29"/>
      <c r="S1345" s="83">
        <f t="shared" si="143"/>
        <v>35351.68</v>
      </c>
    </row>
    <row r="1346" spans="1:34" x14ac:dyDescent="0.2">
      <c r="A1346" s="26" t="s">
        <v>315</v>
      </c>
      <c r="B1346" s="27" t="s">
        <v>52</v>
      </c>
      <c r="C1346" s="26">
        <v>50373.097000000002</v>
      </c>
      <c r="D1346" s="2"/>
      <c r="E1346" s="29">
        <f t="shared" si="140"/>
        <v>8100.9684466399194</v>
      </c>
      <c r="F1346" s="29">
        <f t="shared" si="141"/>
        <v>8101</v>
      </c>
      <c r="G1346" s="29">
        <f t="shared" si="142"/>
        <v>-3.065519999654498E-2</v>
      </c>
      <c r="H1346" s="29"/>
      <c r="I1346" s="29"/>
      <c r="J1346" s="29"/>
      <c r="K1346" s="29"/>
      <c r="L1346" s="29"/>
      <c r="N1346" s="29"/>
      <c r="O1346" s="29"/>
      <c r="P1346" s="29">
        <f t="shared" si="144"/>
        <v>-3.065519999654498E-2</v>
      </c>
      <c r="Q1346" s="29">
        <f t="shared" ca="1" si="145"/>
        <v>-1.7682554178542823E-2</v>
      </c>
      <c r="R1346" s="29"/>
      <c r="S1346" s="83">
        <f t="shared" si="143"/>
        <v>35354.597000000002</v>
      </c>
    </row>
    <row r="1347" spans="1:34" x14ac:dyDescent="0.2">
      <c r="A1347" s="26" t="s">
        <v>315</v>
      </c>
      <c r="B1347" s="27" t="s">
        <v>52</v>
      </c>
      <c r="C1347" s="26">
        <v>50373.097999999998</v>
      </c>
      <c r="D1347" s="2"/>
      <c r="E1347" s="29">
        <f t="shared" si="140"/>
        <v>8100.9694759387003</v>
      </c>
      <c r="F1347" s="29">
        <f t="shared" si="141"/>
        <v>8101</v>
      </c>
      <c r="G1347" s="29">
        <f t="shared" si="142"/>
        <v>-2.9655199999979232E-2</v>
      </c>
      <c r="H1347" s="29"/>
      <c r="I1347" s="29"/>
      <c r="J1347" s="29"/>
      <c r="K1347" s="29"/>
      <c r="L1347" s="29"/>
      <c r="N1347" s="29"/>
      <c r="O1347" s="29"/>
      <c r="P1347" s="29">
        <f t="shared" si="144"/>
        <v>-2.9655199999979232E-2</v>
      </c>
      <c r="Q1347" s="29">
        <f t="shared" ca="1" si="145"/>
        <v>-1.7682554178542823E-2</v>
      </c>
      <c r="R1347" s="29"/>
      <c r="S1347" s="83">
        <f t="shared" si="143"/>
        <v>35354.597999999998</v>
      </c>
    </row>
    <row r="1348" spans="1:34" x14ac:dyDescent="0.2">
      <c r="A1348" s="26" t="s">
        <v>315</v>
      </c>
      <c r="B1348" s="27" t="s">
        <v>52</v>
      </c>
      <c r="C1348" s="26">
        <v>50373.097999999998</v>
      </c>
      <c r="D1348" s="2"/>
      <c r="E1348" s="29">
        <f t="shared" si="140"/>
        <v>8100.9694759387003</v>
      </c>
      <c r="F1348" s="29">
        <f t="shared" si="141"/>
        <v>8101</v>
      </c>
      <c r="G1348" s="29">
        <f t="shared" si="142"/>
        <v>-2.9655199999979232E-2</v>
      </c>
      <c r="H1348" s="29"/>
      <c r="I1348" s="29"/>
      <c r="J1348" s="29"/>
      <c r="K1348" s="29"/>
      <c r="L1348" s="29"/>
      <c r="N1348" s="29"/>
      <c r="O1348" s="29"/>
      <c r="P1348" s="29">
        <f t="shared" si="144"/>
        <v>-2.9655199999979232E-2</v>
      </c>
      <c r="Q1348" s="29">
        <f t="shared" ca="1" si="145"/>
        <v>-1.7682554178542823E-2</v>
      </c>
      <c r="R1348" s="29"/>
      <c r="S1348" s="83">
        <f t="shared" si="143"/>
        <v>35354.597999999998</v>
      </c>
    </row>
    <row r="1349" spans="1:34" x14ac:dyDescent="0.2">
      <c r="A1349" s="26" t="s">
        <v>315</v>
      </c>
      <c r="B1349" s="27" t="s">
        <v>52</v>
      </c>
      <c r="C1349" s="26">
        <v>50373.099000000002</v>
      </c>
      <c r="D1349" s="2"/>
      <c r="E1349" s="29">
        <f t="shared" si="140"/>
        <v>8100.9705052374884</v>
      </c>
      <c r="F1349" s="29">
        <f t="shared" si="141"/>
        <v>8101</v>
      </c>
      <c r="G1349" s="29">
        <f t="shared" si="142"/>
        <v>-2.8655199996137526E-2</v>
      </c>
      <c r="H1349" s="29"/>
      <c r="I1349" s="29"/>
      <c r="J1349" s="29"/>
      <c r="K1349" s="29"/>
      <c r="L1349" s="29"/>
      <c r="N1349" s="29"/>
      <c r="O1349" s="29"/>
      <c r="P1349" s="29">
        <f t="shared" si="144"/>
        <v>-2.8655199996137526E-2</v>
      </c>
      <c r="Q1349" s="29">
        <f t="shared" ca="1" si="145"/>
        <v>-1.7682554178542823E-2</v>
      </c>
      <c r="R1349" s="29"/>
      <c r="S1349" s="83">
        <f t="shared" si="143"/>
        <v>35354.599000000002</v>
      </c>
    </row>
    <row r="1350" spans="1:34" x14ac:dyDescent="0.2">
      <c r="A1350" s="29" t="s">
        <v>334</v>
      </c>
      <c r="B1350" s="29"/>
      <c r="C1350" s="28">
        <v>50390.588000000003</v>
      </c>
      <c r="D1350" s="28"/>
      <c r="E1350" s="1">
        <f t="shared" si="140"/>
        <v>8118.9719116713477</v>
      </c>
      <c r="F1350" s="1">
        <f t="shared" si="141"/>
        <v>8119</v>
      </c>
      <c r="G1350" s="1">
        <f t="shared" si="142"/>
        <v>-2.7288799996313173E-2</v>
      </c>
      <c r="J1350" s="1">
        <f>+G1350</f>
        <v>-2.7288799996313173E-2</v>
      </c>
      <c r="S1350" s="84">
        <f t="shared" si="143"/>
        <v>35372.088000000003</v>
      </c>
    </row>
    <row r="1351" spans="1:34" x14ac:dyDescent="0.2">
      <c r="A1351" s="29" t="s">
        <v>334</v>
      </c>
      <c r="B1351" s="29"/>
      <c r="C1351" s="28">
        <v>50390.588000000003</v>
      </c>
      <c r="D1351" s="28"/>
      <c r="E1351" s="1">
        <f t="shared" si="140"/>
        <v>8118.9719116713477</v>
      </c>
      <c r="F1351" s="1">
        <f t="shared" si="141"/>
        <v>8119</v>
      </c>
      <c r="G1351" s="1">
        <f t="shared" si="142"/>
        <v>-2.7288799996313173E-2</v>
      </c>
      <c r="J1351" s="1">
        <f>+G1351</f>
        <v>-2.7288799996313173E-2</v>
      </c>
      <c r="S1351" s="84">
        <f t="shared" si="143"/>
        <v>35372.088000000003</v>
      </c>
    </row>
    <row r="1352" spans="1:34" x14ac:dyDescent="0.2">
      <c r="A1352" s="29" t="s">
        <v>334</v>
      </c>
      <c r="B1352" s="29"/>
      <c r="C1352" s="28">
        <v>50391.559000000001</v>
      </c>
      <c r="D1352" s="28"/>
      <c r="E1352" s="1">
        <f t="shared" si="140"/>
        <v>8119.971360790636</v>
      </c>
      <c r="F1352" s="1">
        <f t="shared" si="141"/>
        <v>8120</v>
      </c>
      <c r="G1352" s="1">
        <f t="shared" si="142"/>
        <v>-2.7823999997053761E-2</v>
      </c>
      <c r="J1352" s="1">
        <f>+G1352</f>
        <v>-2.7823999997053761E-2</v>
      </c>
      <c r="S1352" s="84">
        <f t="shared" si="143"/>
        <v>35373.059000000001</v>
      </c>
    </row>
    <row r="1353" spans="1:34" x14ac:dyDescent="0.2">
      <c r="A1353" s="29" t="s">
        <v>336</v>
      </c>
      <c r="B1353" s="29"/>
      <c r="C1353" s="28">
        <v>50397.385000000002</v>
      </c>
      <c r="D1353" s="28">
        <v>3.0000000000000001E-3</v>
      </c>
      <c r="E1353" s="1">
        <f t="shared" si="140"/>
        <v>8125.9680555063824</v>
      </c>
      <c r="F1353" s="1">
        <f t="shared" si="141"/>
        <v>8126</v>
      </c>
      <c r="G1353" s="1">
        <f t="shared" si="142"/>
        <v>-3.103519999422133E-2</v>
      </c>
      <c r="K1353" s="1">
        <f>G1353</f>
        <v>-3.103519999422133E-2</v>
      </c>
      <c r="S1353" s="84">
        <f t="shared" si="143"/>
        <v>35378.885000000002</v>
      </c>
      <c r="AC1353" s="1" t="s">
        <v>335</v>
      </c>
      <c r="AD1353" s="1">
        <v>22</v>
      </c>
      <c r="AF1353" s="1" t="s">
        <v>290</v>
      </c>
      <c r="AH1353" s="1" t="s">
        <v>134</v>
      </c>
    </row>
    <row r="1354" spans="1:34" x14ac:dyDescent="0.2">
      <c r="A1354" s="26" t="s">
        <v>333</v>
      </c>
      <c r="B1354" s="27" t="s">
        <v>52</v>
      </c>
      <c r="C1354" s="26">
        <v>50409.046999999999</v>
      </c>
      <c r="D1354" s="2"/>
      <c r="E1354" s="29">
        <f t="shared" si="140"/>
        <v>8137.9717379257081</v>
      </c>
      <c r="F1354" s="29">
        <f t="shared" si="141"/>
        <v>8138</v>
      </c>
      <c r="G1354" s="29">
        <f t="shared" si="142"/>
        <v>-2.7457600001071114E-2</v>
      </c>
      <c r="H1354" s="29"/>
      <c r="I1354" s="29"/>
      <c r="J1354" s="29"/>
      <c r="K1354" s="29"/>
      <c r="L1354" s="29"/>
      <c r="N1354" s="29"/>
      <c r="O1354" s="29"/>
      <c r="P1354" s="29">
        <f>G1354</f>
        <v>-2.7457600001071114E-2</v>
      </c>
      <c r="Q1354" s="29">
        <f ca="1">+C$11+C$12*F1354</f>
        <v>-1.8044425773377004E-2</v>
      </c>
      <c r="R1354" s="29"/>
      <c r="S1354" s="83">
        <f t="shared" si="143"/>
        <v>35390.546999999999</v>
      </c>
    </row>
    <row r="1355" spans="1:34" x14ac:dyDescent="0.2">
      <c r="A1355" s="29" t="s">
        <v>334</v>
      </c>
      <c r="B1355" s="29"/>
      <c r="C1355" s="28">
        <v>50424.59</v>
      </c>
      <c r="D1355" s="28"/>
      <c r="E1355" s="1">
        <f t="shared" si="140"/>
        <v>8153.9701289258464</v>
      </c>
      <c r="F1355" s="1">
        <f t="shared" si="141"/>
        <v>8154</v>
      </c>
      <c r="G1355" s="1">
        <f t="shared" si="142"/>
        <v>-2.9020800000580493E-2</v>
      </c>
      <c r="J1355" s="1">
        <f>+G1355</f>
        <v>-2.9020800000580493E-2</v>
      </c>
      <c r="S1355" s="84">
        <f t="shared" si="143"/>
        <v>35406.089999999997</v>
      </c>
    </row>
    <row r="1356" spans="1:34" x14ac:dyDescent="0.2">
      <c r="A1356" s="29" t="s">
        <v>334</v>
      </c>
      <c r="B1356" s="29"/>
      <c r="C1356" s="28">
        <v>50425.561999999998</v>
      </c>
      <c r="D1356" s="28"/>
      <c r="E1356" s="1">
        <f t="shared" si="140"/>
        <v>8154.9706073439229</v>
      </c>
      <c r="F1356" s="1">
        <f t="shared" si="141"/>
        <v>8155</v>
      </c>
      <c r="G1356" s="1">
        <f t="shared" si="142"/>
        <v>-2.8555999997479375E-2</v>
      </c>
      <c r="J1356" s="1">
        <f>+G1356</f>
        <v>-2.8555999997479375E-2</v>
      </c>
      <c r="S1356" s="84">
        <f t="shared" si="143"/>
        <v>35407.061999999998</v>
      </c>
    </row>
    <row r="1357" spans="1:34" x14ac:dyDescent="0.2">
      <c r="A1357" s="29" t="s">
        <v>334</v>
      </c>
      <c r="B1357" s="29"/>
      <c r="C1357" s="28">
        <v>50426.533000000003</v>
      </c>
      <c r="D1357" s="28"/>
      <c r="E1357" s="1">
        <f t="shared" si="140"/>
        <v>8155.9700564632194</v>
      </c>
      <c r="F1357" s="1">
        <f t="shared" si="141"/>
        <v>8156</v>
      </c>
      <c r="G1357" s="1">
        <f t="shared" si="142"/>
        <v>-2.9091199998219963E-2</v>
      </c>
      <c r="J1357" s="1">
        <f>+G1357</f>
        <v>-2.9091199998219963E-2</v>
      </c>
      <c r="S1357" s="84">
        <f t="shared" si="143"/>
        <v>35408.033000000003</v>
      </c>
    </row>
    <row r="1358" spans="1:34" x14ac:dyDescent="0.2">
      <c r="A1358" s="29" t="s">
        <v>336</v>
      </c>
      <c r="B1358" s="29"/>
      <c r="C1358" s="28">
        <v>50433.334000000003</v>
      </c>
      <c r="D1358" s="28">
        <v>4.0000000000000001E-3</v>
      </c>
      <c r="E1358" s="1">
        <f t="shared" si="140"/>
        <v>8162.9703174933902</v>
      </c>
      <c r="F1358" s="1">
        <f t="shared" si="141"/>
        <v>8163</v>
      </c>
      <c r="G1358" s="1">
        <f t="shared" si="142"/>
        <v>-2.8837599995313212E-2</v>
      </c>
      <c r="K1358" s="1">
        <f>G1358</f>
        <v>-2.8837599995313212E-2</v>
      </c>
      <c r="S1358" s="84">
        <f t="shared" si="143"/>
        <v>35414.834000000003</v>
      </c>
      <c r="AC1358" s="1" t="s">
        <v>236</v>
      </c>
      <c r="AD1358" s="1">
        <v>8</v>
      </c>
      <c r="AF1358" s="1" t="s">
        <v>133</v>
      </c>
      <c r="AH1358" s="1" t="s">
        <v>134</v>
      </c>
    </row>
    <row r="1359" spans="1:34" x14ac:dyDescent="0.2">
      <c r="A1359" s="26" t="s">
        <v>315</v>
      </c>
      <c r="B1359" s="27" t="s">
        <v>52</v>
      </c>
      <c r="C1359" s="26">
        <v>50445.963000000003</v>
      </c>
      <c r="D1359" s="2"/>
      <c r="E1359" s="29">
        <f t="shared" si="140"/>
        <v>8175.9693318368754</v>
      </c>
      <c r="F1359" s="29">
        <f t="shared" si="141"/>
        <v>8176</v>
      </c>
      <c r="G1359" s="29">
        <f t="shared" si="142"/>
        <v>-2.9795199996442534E-2</v>
      </c>
      <c r="H1359" s="29"/>
      <c r="I1359" s="29"/>
      <c r="J1359" s="29"/>
      <c r="K1359" s="29"/>
      <c r="L1359" s="29"/>
      <c r="N1359" s="29"/>
      <c r="O1359" s="29"/>
      <c r="P1359" s="29">
        <f>G1359</f>
        <v>-2.9795199996442534E-2</v>
      </c>
      <c r="Q1359" s="29">
        <f ca="1">+C$11+C$12*F1359</f>
        <v>-1.8416077681585083E-2</v>
      </c>
      <c r="R1359" s="29"/>
      <c r="S1359" s="83">
        <f t="shared" si="143"/>
        <v>35427.463000000003</v>
      </c>
    </row>
    <row r="1360" spans="1:34" x14ac:dyDescent="0.2">
      <c r="A1360" s="29" t="s">
        <v>334</v>
      </c>
      <c r="B1360" s="29"/>
      <c r="C1360" s="28">
        <v>50455.677000000003</v>
      </c>
      <c r="D1360" s="28"/>
      <c r="E1360" s="1">
        <f t="shared" si="140"/>
        <v>8185.9679402249194</v>
      </c>
      <c r="F1360" s="1">
        <f t="shared" si="141"/>
        <v>8186</v>
      </c>
      <c r="G1360" s="1">
        <f t="shared" si="142"/>
        <v>-3.1147199995757546E-2</v>
      </c>
      <c r="J1360" s="1">
        <f>+G1360</f>
        <v>-3.1147199995757546E-2</v>
      </c>
      <c r="S1360" s="84">
        <f t="shared" si="143"/>
        <v>35437.177000000003</v>
      </c>
    </row>
    <row r="1361" spans="1:34" x14ac:dyDescent="0.2">
      <c r="A1361" s="29" t="s">
        <v>334</v>
      </c>
      <c r="B1361" s="29"/>
      <c r="C1361" s="28">
        <v>50460.534</v>
      </c>
      <c r="D1361" s="28"/>
      <c r="E1361" s="1">
        <f t="shared" si="140"/>
        <v>8190.9672444189373</v>
      </c>
      <c r="F1361" s="1">
        <f t="shared" si="141"/>
        <v>8191</v>
      </c>
      <c r="G1361" s="1">
        <f t="shared" si="142"/>
        <v>-3.1823199999053031E-2</v>
      </c>
      <c r="J1361" s="1">
        <f>+G1361</f>
        <v>-3.1823199999053031E-2</v>
      </c>
      <c r="S1361" s="84">
        <f t="shared" si="143"/>
        <v>35442.034</v>
      </c>
    </row>
    <row r="1362" spans="1:34" x14ac:dyDescent="0.2">
      <c r="A1362" s="29" t="s">
        <v>334</v>
      </c>
      <c r="B1362" s="29"/>
      <c r="C1362" s="28">
        <v>50460.535000000003</v>
      </c>
      <c r="D1362" s="28"/>
      <c r="E1362" s="1">
        <f t="shared" si="140"/>
        <v>8190.9682737177254</v>
      </c>
      <c r="F1362" s="1">
        <f t="shared" si="141"/>
        <v>8191</v>
      </c>
      <c r="G1362" s="1">
        <f t="shared" si="142"/>
        <v>-3.0823199995211326E-2</v>
      </c>
      <c r="J1362" s="1">
        <f>+G1362</f>
        <v>-3.0823199995211326E-2</v>
      </c>
      <c r="S1362" s="84">
        <f t="shared" si="143"/>
        <v>35442.035000000003</v>
      </c>
    </row>
    <row r="1363" spans="1:34" x14ac:dyDescent="0.2">
      <c r="A1363" s="29" t="s">
        <v>334</v>
      </c>
      <c r="B1363" s="29"/>
      <c r="C1363" s="28">
        <v>50461.504999999997</v>
      </c>
      <c r="D1363" s="28"/>
      <c r="E1363" s="1">
        <f t="shared" si="140"/>
        <v>8191.9666935382265</v>
      </c>
      <c r="F1363" s="1">
        <f t="shared" si="141"/>
        <v>8192</v>
      </c>
      <c r="G1363" s="1">
        <f t="shared" si="142"/>
        <v>-3.2358399999793619E-2</v>
      </c>
      <c r="J1363" s="1">
        <f>+G1363</f>
        <v>-3.2358399999793619E-2</v>
      </c>
      <c r="S1363" s="84">
        <f t="shared" si="143"/>
        <v>35443.004999999997</v>
      </c>
    </row>
    <row r="1364" spans="1:34" x14ac:dyDescent="0.2">
      <c r="A1364" s="29" t="s">
        <v>334</v>
      </c>
      <c r="B1364" s="29"/>
      <c r="C1364" s="28">
        <v>50461.510999999999</v>
      </c>
      <c r="D1364" s="28"/>
      <c r="E1364" s="1">
        <f t="shared" si="140"/>
        <v>8191.9728693309316</v>
      </c>
      <c r="F1364" s="1">
        <f t="shared" si="141"/>
        <v>8192</v>
      </c>
      <c r="G1364" s="1">
        <f t="shared" si="142"/>
        <v>-2.6358399998571258E-2</v>
      </c>
      <c r="J1364" s="1">
        <f>+G1364</f>
        <v>-2.6358399998571258E-2</v>
      </c>
      <c r="S1364" s="84">
        <f t="shared" si="143"/>
        <v>35443.010999999999</v>
      </c>
    </row>
    <row r="1365" spans="1:34" x14ac:dyDescent="0.2">
      <c r="A1365" s="29" t="s">
        <v>337</v>
      </c>
      <c r="B1365" s="29"/>
      <c r="C1365" s="28">
        <v>50466.366000000002</v>
      </c>
      <c r="D1365" s="28"/>
      <c r="E1365" s="1">
        <f t="shared" ref="E1365:E1428" si="146">(C1365-C$7)/C$8</f>
        <v>8196.9701149273897</v>
      </c>
      <c r="F1365" s="1">
        <f t="shared" ref="F1365:F1428" si="147">ROUND(2*E1365,0)/2</f>
        <v>8197</v>
      </c>
      <c r="G1365" s="1">
        <f t="shared" ref="G1365:G1428" si="148">C1365-(C$7+C$8*F1365)</f>
        <v>-2.9034399994998239E-2</v>
      </c>
      <c r="P1365" s="1">
        <f>G1365</f>
        <v>-2.9034399994998239E-2</v>
      </c>
      <c r="S1365" s="84">
        <f t="shared" ref="S1365:S1428" si="149">+C1365-15018.5</f>
        <v>35447.866000000002</v>
      </c>
      <c r="AC1365" s="1" t="s">
        <v>236</v>
      </c>
      <c r="AH1365" s="1" t="s">
        <v>241</v>
      </c>
    </row>
    <row r="1366" spans="1:34" x14ac:dyDescent="0.2">
      <c r="A1366" s="29" t="s">
        <v>334</v>
      </c>
      <c r="B1366" s="29"/>
      <c r="C1366" s="28">
        <v>50492.595000000001</v>
      </c>
      <c r="D1366" s="28"/>
      <c r="E1366" s="1">
        <f t="shared" si="146"/>
        <v>8223.9675927336484</v>
      </c>
      <c r="F1366" s="1">
        <f t="shared" si="147"/>
        <v>8224</v>
      </c>
      <c r="G1366" s="1">
        <f t="shared" si="148"/>
        <v>-3.148479999799747E-2</v>
      </c>
      <c r="J1366" s="1">
        <f>+G1366</f>
        <v>-3.148479999799747E-2</v>
      </c>
      <c r="S1366" s="84">
        <f t="shared" si="149"/>
        <v>35474.095000000001</v>
      </c>
    </row>
    <row r="1367" spans="1:34" x14ac:dyDescent="0.2">
      <c r="A1367" s="29" t="s">
        <v>336</v>
      </c>
      <c r="B1367" s="29"/>
      <c r="C1367" s="28">
        <v>50502.307000000001</v>
      </c>
      <c r="D1367" s="28">
        <v>2E-3</v>
      </c>
      <c r="E1367" s="1">
        <f t="shared" si="146"/>
        <v>8233.9641425241225</v>
      </c>
      <c r="F1367" s="1">
        <f t="shared" si="147"/>
        <v>8234</v>
      </c>
      <c r="G1367" s="1">
        <f t="shared" si="148"/>
        <v>-3.4836799997719936E-2</v>
      </c>
      <c r="K1367" s="1">
        <f>G1367</f>
        <v>-3.4836799997719936E-2</v>
      </c>
      <c r="S1367" s="84">
        <f t="shared" si="149"/>
        <v>35483.807000000001</v>
      </c>
      <c r="AC1367" s="1" t="s">
        <v>236</v>
      </c>
      <c r="AD1367" s="1">
        <v>7</v>
      </c>
      <c r="AF1367" s="1" t="s">
        <v>291</v>
      </c>
      <c r="AH1367" s="1" t="s">
        <v>134</v>
      </c>
    </row>
    <row r="1368" spans="1:34" x14ac:dyDescent="0.2">
      <c r="A1368" s="26" t="s">
        <v>338</v>
      </c>
      <c r="B1368" s="27" t="s">
        <v>52</v>
      </c>
      <c r="C1368" s="26">
        <v>50666.497600000002</v>
      </c>
      <c r="D1368" s="2"/>
      <c r="E1368" s="29">
        <f t="shared" si="146"/>
        <v>8402.9653274528846</v>
      </c>
      <c r="F1368" s="29">
        <f t="shared" si="147"/>
        <v>8403</v>
      </c>
      <c r="G1368" s="29">
        <f t="shared" si="148"/>
        <v>-3.3685599992168136E-2</v>
      </c>
      <c r="H1368" s="29"/>
      <c r="I1368" s="29"/>
      <c r="J1368" s="29"/>
      <c r="K1368" s="29"/>
      <c r="L1368" s="29"/>
      <c r="N1368" s="29"/>
      <c r="O1368" s="29"/>
      <c r="P1368" s="29">
        <f t="shared" ref="P1368:P1376" si="150">G1368</f>
        <v>-3.3685599992168136E-2</v>
      </c>
      <c r="Q1368" s="29">
        <f t="shared" ref="Q1368:Q1376" ca="1" si="151">+C$11+C$12*F1368</f>
        <v>-2.0636208817459673E-2</v>
      </c>
      <c r="R1368" s="29"/>
      <c r="S1368" s="83">
        <f t="shared" si="149"/>
        <v>35647.997600000002</v>
      </c>
    </row>
    <row r="1369" spans="1:34" x14ac:dyDescent="0.2">
      <c r="A1369" s="26" t="s">
        <v>338</v>
      </c>
      <c r="B1369" s="27" t="s">
        <v>52</v>
      </c>
      <c r="C1369" s="26">
        <v>50667.47</v>
      </c>
      <c r="D1369" s="2"/>
      <c r="E1369" s="29">
        <f t="shared" si="146"/>
        <v>8403.9662175904723</v>
      </c>
      <c r="F1369" s="29">
        <f t="shared" si="147"/>
        <v>8404</v>
      </c>
      <c r="G1369" s="29">
        <f t="shared" si="148"/>
        <v>-3.2820799999171868E-2</v>
      </c>
      <c r="H1369" s="29"/>
      <c r="I1369" s="29"/>
      <c r="J1369" s="29"/>
      <c r="K1369" s="29"/>
      <c r="L1369" s="29"/>
      <c r="N1369" s="29"/>
      <c r="O1369" s="29"/>
      <c r="P1369" s="29">
        <f t="shared" si="150"/>
        <v>-3.2820799999171868E-2</v>
      </c>
      <c r="Q1369" s="29">
        <f t="shared" ca="1" si="151"/>
        <v>-2.064598913083357E-2</v>
      </c>
      <c r="R1369" s="29"/>
      <c r="S1369" s="83">
        <f t="shared" si="149"/>
        <v>35648.97</v>
      </c>
    </row>
    <row r="1370" spans="1:34" x14ac:dyDescent="0.2">
      <c r="A1370" s="26" t="s">
        <v>338</v>
      </c>
      <c r="B1370" s="27" t="s">
        <v>52</v>
      </c>
      <c r="C1370" s="26">
        <v>50667.47</v>
      </c>
      <c r="D1370" s="2"/>
      <c r="E1370" s="29">
        <f t="shared" si="146"/>
        <v>8403.9662175904723</v>
      </c>
      <c r="F1370" s="29">
        <f t="shared" si="147"/>
        <v>8404</v>
      </c>
      <c r="G1370" s="29">
        <f t="shared" si="148"/>
        <v>-3.2820799999171868E-2</v>
      </c>
      <c r="H1370" s="29"/>
      <c r="I1370" s="29"/>
      <c r="J1370" s="29"/>
      <c r="K1370" s="29"/>
      <c r="L1370" s="29"/>
      <c r="N1370" s="29"/>
      <c r="O1370" s="29"/>
      <c r="P1370" s="29">
        <f t="shared" si="150"/>
        <v>-3.2820799999171868E-2</v>
      </c>
      <c r="Q1370" s="29">
        <f t="shared" ca="1" si="151"/>
        <v>-2.064598913083357E-2</v>
      </c>
      <c r="R1370" s="29"/>
      <c r="S1370" s="83">
        <f t="shared" si="149"/>
        <v>35648.97</v>
      </c>
    </row>
    <row r="1371" spans="1:34" x14ac:dyDescent="0.2">
      <c r="A1371" s="26" t="s">
        <v>338</v>
      </c>
      <c r="B1371" s="27" t="s">
        <v>52</v>
      </c>
      <c r="C1371" s="26">
        <v>50667.471299999997</v>
      </c>
      <c r="D1371" s="2"/>
      <c r="E1371" s="29">
        <f t="shared" si="146"/>
        <v>8403.9675556788879</v>
      </c>
      <c r="F1371" s="29">
        <f t="shared" si="147"/>
        <v>8404</v>
      </c>
      <c r="G1371" s="29">
        <f t="shared" si="148"/>
        <v>-3.15208000029088E-2</v>
      </c>
      <c r="H1371" s="29"/>
      <c r="I1371" s="29"/>
      <c r="J1371" s="29"/>
      <c r="K1371" s="29"/>
      <c r="L1371" s="29"/>
      <c r="N1371" s="29"/>
      <c r="O1371" s="29"/>
      <c r="P1371" s="29">
        <f t="shared" si="150"/>
        <v>-3.15208000029088E-2</v>
      </c>
      <c r="Q1371" s="29">
        <f t="shared" ca="1" si="151"/>
        <v>-2.064598913083357E-2</v>
      </c>
      <c r="R1371" s="29"/>
      <c r="S1371" s="83">
        <f t="shared" si="149"/>
        <v>35648.971299999997</v>
      </c>
    </row>
    <row r="1372" spans="1:34" x14ac:dyDescent="0.2">
      <c r="A1372" s="26" t="s">
        <v>338</v>
      </c>
      <c r="B1372" s="27" t="s">
        <v>52</v>
      </c>
      <c r="C1372" s="26">
        <v>50667.473400000003</v>
      </c>
      <c r="D1372" s="2"/>
      <c r="E1372" s="29">
        <f t="shared" si="146"/>
        <v>8403.9697172063388</v>
      </c>
      <c r="F1372" s="29">
        <f t="shared" si="147"/>
        <v>8404</v>
      </c>
      <c r="G1372" s="29">
        <f t="shared" si="148"/>
        <v>-2.9420799997751601E-2</v>
      </c>
      <c r="H1372" s="29"/>
      <c r="I1372" s="29"/>
      <c r="J1372" s="29"/>
      <c r="K1372" s="29"/>
      <c r="L1372" s="29"/>
      <c r="N1372" s="29"/>
      <c r="O1372" s="29"/>
      <c r="P1372" s="29">
        <f t="shared" si="150"/>
        <v>-2.9420799997751601E-2</v>
      </c>
      <c r="Q1372" s="29">
        <f t="shared" ca="1" si="151"/>
        <v>-2.064598913083357E-2</v>
      </c>
      <c r="R1372" s="29"/>
      <c r="S1372" s="83">
        <f t="shared" si="149"/>
        <v>35648.973400000003</v>
      </c>
    </row>
    <row r="1373" spans="1:34" x14ac:dyDescent="0.2">
      <c r="A1373" s="26" t="s">
        <v>338</v>
      </c>
      <c r="B1373" s="27" t="s">
        <v>52</v>
      </c>
      <c r="C1373" s="26">
        <v>50667.476900000001</v>
      </c>
      <c r="D1373" s="2"/>
      <c r="E1373" s="29">
        <f t="shared" si="146"/>
        <v>8403.9733197520818</v>
      </c>
      <c r="F1373" s="29">
        <f t="shared" si="147"/>
        <v>8404</v>
      </c>
      <c r="G1373" s="29">
        <f t="shared" si="148"/>
        <v>-2.5920799998857547E-2</v>
      </c>
      <c r="H1373" s="29"/>
      <c r="I1373" s="29"/>
      <c r="J1373" s="29"/>
      <c r="K1373" s="29"/>
      <c r="L1373" s="29"/>
      <c r="N1373" s="29"/>
      <c r="O1373" s="29"/>
      <c r="P1373" s="29">
        <f t="shared" si="150"/>
        <v>-2.5920799998857547E-2</v>
      </c>
      <c r="Q1373" s="29">
        <f t="shared" ca="1" si="151"/>
        <v>-2.064598913083357E-2</v>
      </c>
      <c r="R1373" s="29"/>
      <c r="S1373" s="83">
        <f t="shared" si="149"/>
        <v>35648.976900000001</v>
      </c>
    </row>
    <row r="1374" spans="1:34" x14ac:dyDescent="0.2">
      <c r="A1374" s="26" t="s">
        <v>338</v>
      </c>
      <c r="B1374" s="27" t="s">
        <v>52</v>
      </c>
      <c r="C1374" s="26">
        <v>50668.436699999998</v>
      </c>
      <c r="D1374" s="2"/>
      <c r="E1374" s="29">
        <f t="shared" si="146"/>
        <v>8404.9612407249897</v>
      </c>
      <c r="F1374" s="29">
        <f t="shared" si="147"/>
        <v>8405</v>
      </c>
      <c r="G1374" s="29">
        <f t="shared" si="148"/>
        <v>-3.7656000000424683E-2</v>
      </c>
      <c r="H1374" s="29"/>
      <c r="I1374" s="29"/>
      <c r="J1374" s="29"/>
      <c r="K1374" s="29"/>
      <c r="L1374" s="29"/>
      <c r="N1374" s="29"/>
      <c r="O1374" s="29"/>
      <c r="P1374" s="29">
        <f t="shared" si="150"/>
        <v>-3.7656000000424683E-2</v>
      </c>
      <c r="Q1374" s="29">
        <f t="shared" ca="1" si="151"/>
        <v>-2.0655769444207467E-2</v>
      </c>
      <c r="R1374" s="29"/>
      <c r="S1374" s="83">
        <f t="shared" si="149"/>
        <v>35649.936699999998</v>
      </c>
    </row>
    <row r="1375" spans="1:34" x14ac:dyDescent="0.2">
      <c r="A1375" s="26" t="s">
        <v>338</v>
      </c>
      <c r="B1375" s="27" t="s">
        <v>52</v>
      </c>
      <c r="C1375" s="26">
        <v>50668.438099999999</v>
      </c>
      <c r="D1375" s="2"/>
      <c r="E1375" s="29">
        <f t="shared" si="146"/>
        <v>8404.9626817432872</v>
      </c>
      <c r="F1375" s="29">
        <f t="shared" si="147"/>
        <v>8405</v>
      </c>
      <c r="G1375" s="29">
        <f t="shared" si="148"/>
        <v>-3.625599999941187E-2</v>
      </c>
      <c r="H1375" s="29"/>
      <c r="I1375" s="29"/>
      <c r="J1375" s="29"/>
      <c r="K1375" s="29"/>
      <c r="L1375" s="29"/>
      <c r="N1375" s="29"/>
      <c r="O1375" s="29"/>
      <c r="P1375" s="29">
        <f t="shared" si="150"/>
        <v>-3.625599999941187E-2</v>
      </c>
      <c r="Q1375" s="29">
        <f t="shared" ca="1" si="151"/>
        <v>-2.0655769444207467E-2</v>
      </c>
      <c r="R1375" s="29"/>
      <c r="S1375" s="83">
        <f t="shared" si="149"/>
        <v>35649.938099999999</v>
      </c>
    </row>
    <row r="1376" spans="1:34" x14ac:dyDescent="0.2">
      <c r="A1376" s="26" t="s">
        <v>338</v>
      </c>
      <c r="B1376" s="27" t="s">
        <v>52</v>
      </c>
      <c r="C1376" s="26">
        <v>50668.438800000004</v>
      </c>
      <c r="D1376" s="2"/>
      <c r="E1376" s="29">
        <f t="shared" si="146"/>
        <v>8404.9634022524406</v>
      </c>
      <c r="F1376" s="29">
        <f t="shared" si="147"/>
        <v>8405</v>
      </c>
      <c r="G1376" s="29">
        <f t="shared" si="148"/>
        <v>-3.5555999995267484E-2</v>
      </c>
      <c r="H1376" s="29"/>
      <c r="I1376" s="29"/>
      <c r="J1376" s="29"/>
      <c r="K1376" s="29"/>
      <c r="L1376" s="29"/>
      <c r="N1376" s="29"/>
      <c r="O1376" s="29"/>
      <c r="P1376" s="29">
        <f t="shared" si="150"/>
        <v>-3.5555999995267484E-2</v>
      </c>
      <c r="Q1376" s="29">
        <f t="shared" ca="1" si="151"/>
        <v>-2.0655769444207467E-2</v>
      </c>
      <c r="R1376" s="29"/>
      <c r="S1376" s="83">
        <f t="shared" si="149"/>
        <v>35649.938800000004</v>
      </c>
    </row>
    <row r="1377" spans="1:34" x14ac:dyDescent="0.2">
      <c r="A1377" s="29" t="s">
        <v>334</v>
      </c>
      <c r="B1377" s="29"/>
      <c r="C1377" s="28">
        <v>50692.73</v>
      </c>
      <c r="D1377" s="28"/>
      <c r="E1377" s="1">
        <f t="shared" si="146"/>
        <v>8429.9663048750117</v>
      </c>
      <c r="F1377" s="1">
        <f t="shared" si="147"/>
        <v>8430</v>
      </c>
      <c r="G1377" s="1">
        <f t="shared" si="148"/>
        <v>-3.27359999937471E-2</v>
      </c>
      <c r="J1377" s="1">
        <f>+G1377</f>
        <v>-3.27359999937471E-2</v>
      </c>
      <c r="S1377" s="84">
        <f t="shared" si="149"/>
        <v>35674.230000000003</v>
      </c>
    </row>
    <row r="1378" spans="1:34" x14ac:dyDescent="0.2">
      <c r="A1378" s="29" t="s">
        <v>340</v>
      </c>
      <c r="B1378" s="29"/>
      <c r="C1378" s="28">
        <v>50702.445099999997</v>
      </c>
      <c r="D1378" s="28">
        <v>2.9999999999999997E-4</v>
      </c>
      <c r="E1378" s="1">
        <f t="shared" si="146"/>
        <v>8439.9660454917121</v>
      </c>
      <c r="F1378" s="1">
        <f t="shared" si="147"/>
        <v>8440</v>
      </c>
      <c r="G1378" s="1">
        <f t="shared" si="148"/>
        <v>-3.2987999999022577E-2</v>
      </c>
      <c r="P1378" s="1">
        <f>G1378</f>
        <v>-3.2987999999022577E-2</v>
      </c>
      <c r="S1378" s="84">
        <f t="shared" si="149"/>
        <v>35683.945099999997</v>
      </c>
      <c r="AC1378" s="1" t="s">
        <v>325</v>
      </c>
      <c r="AF1378" s="1" t="s">
        <v>339</v>
      </c>
      <c r="AH1378" s="1" t="s">
        <v>241</v>
      </c>
    </row>
    <row r="1379" spans="1:34" x14ac:dyDescent="0.2">
      <c r="A1379" s="29" t="s">
        <v>341</v>
      </c>
      <c r="B1379" s="29"/>
      <c r="C1379" s="28">
        <v>50702.445099999997</v>
      </c>
      <c r="D1379" s="28"/>
      <c r="E1379" s="1">
        <f t="shared" si="146"/>
        <v>8439.9660454917121</v>
      </c>
      <c r="F1379" s="1">
        <f t="shared" si="147"/>
        <v>8440</v>
      </c>
      <c r="G1379" s="1">
        <f t="shared" si="148"/>
        <v>-3.2987999999022577E-2</v>
      </c>
      <c r="M1379" s="1">
        <f>G1379</f>
        <v>-3.2987999999022577E-2</v>
      </c>
      <c r="S1379" s="84">
        <f t="shared" si="149"/>
        <v>35683.945099999997</v>
      </c>
    </row>
    <row r="1380" spans="1:34" x14ac:dyDescent="0.2">
      <c r="A1380" s="29" t="s">
        <v>342</v>
      </c>
      <c r="B1380" s="29"/>
      <c r="C1380" s="28">
        <v>50702.453000000001</v>
      </c>
      <c r="D1380" s="28"/>
      <c r="E1380" s="1">
        <f t="shared" si="146"/>
        <v>8439.9741769521097</v>
      </c>
      <c r="F1380" s="1">
        <f t="shared" si="147"/>
        <v>8440</v>
      </c>
      <c r="G1380" s="1">
        <f t="shared" si="148"/>
        <v>-2.508799999486655E-2</v>
      </c>
      <c r="P1380" s="1">
        <f>G1380</f>
        <v>-2.508799999486655E-2</v>
      </c>
      <c r="S1380" s="84">
        <f t="shared" si="149"/>
        <v>35683.953000000001</v>
      </c>
      <c r="AC1380" s="1" t="s">
        <v>236</v>
      </c>
      <c r="AH1380" s="1" t="s">
        <v>241</v>
      </c>
    </row>
    <row r="1381" spans="1:34" x14ac:dyDescent="0.2">
      <c r="A1381" s="29" t="s">
        <v>343</v>
      </c>
      <c r="B1381" s="29"/>
      <c r="C1381" s="28">
        <v>50703.413999999997</v>
      </c>
      <c r="D1381" s="28">
        <v>4.0000000000000001E-3</v>
      </c>
      <c r="E1381" s="1">
        <f t="shared" si="146"/>
        <v>8440.963333083555</v>
      </c>
      <c r="F1381" s="1">
        <f t="shared" si="147"/>
        <v>8441</v>
      </c>
      <c r="G1381" s="1">
        <f t="shared" si="148"/>
        <v>-3.5623199997644406E-2</v>
      </c>
      <c r="K1381" s="1">
        <f>G1381</f>
        <v>-3.5623199997644406E-2</v>
      </c>
      <c r="S1381" s="84">
        <f t="shared" si="149"/>
        <v>35684.913999999997</v>
      </c>
      <c r="AC1381" s="1" t="s">
        <v>236</v>
      </c>
      <c r="AD1381" s="1">
        <v>9</v>
      </c>
      <c r="AF1381" s="1" t="s">
        <v>133</v>
      </c>
      <c r="AH1381" s="1" t="s">
        <v>134</v>
      </c>
    </row>
    <row r="1382" spans="1:34" x14ac:dyDescent="0.2">
      <c r="A1382" s="29" t="s">
        <v>340</v>
      </c>
      <c r="B1382" s="29"/>
      <c r="C1382" s="28">
        <v>50703.416599999997</v>
      </c>
      <c r="D1382" s="28">
        <v>2.9999999999999997E-4</v>
      </c>
      <c r="E1382" s="1">
        <f t="shared" si="146"/>
        <v>8440.9660092603935</v>
      </c>
      <c r="F1382" s="1">
        <f t="shared" si="147"/>
        <v>8441</v>
      </c>
      <c r="G1382" s="1">
        <f t="shared" si="148"/>
        <v>-3.3023199997842312E-2</v>
      </c>
      <c r="P1382" s="1">
        <f>G1382</f>
        <v>-3.3023199997842312E-2</v>
      </c>
      <c r="S1382" s="84">
        <f t="shared" si="149"/>
        <v>35684.916599999997</v>
      </c>
      <c r="AC1382" s="1" t="s">
        <v>325</v>
      </c>
      <c r="AF1382" s="1" t="s">
        <v>339</v>
      </c>
      <c r="AH1382" s="1" t="s">
        <v>241</v>
      </c>
    </row>
    <row r="1383" spans="1:34" x14ac:dyDescent="0.2">
      <c r="A1383" s="29" t="s">
        <v>341</v>
      </c>
      <c r="B1383" s="29"/>
      <c r="C1383" s="28">
        <v>50703.416599999997</v>
      </c>
      <c r="D1383" s="28"/>
      <c r="E1383" s="1">
        <f t="shared" si="146"/>
        <v>8440.9660092603935</v>
      </c>
      <c r="F1383" s="1">
        <f t="shared" si="147"/>
        <v>8441</v>
      </c>
      <c r="G1383" s="1">
        <f t="shared" si="148"/>
        <v>-3.3023199997842312E-2</v>
      </c>
      <c r="M1383" s="1">
        <f>G1383</f>
        <v>-3.3023199997842312E-2</v>
      </c>
      <c r="S1383" s="84">
        <f t="shared" si="149"/>
        <v>35684.916599999997</v>
      </c>
    </row>
    <row r="1384" spans="1:34" x14ac:dyDescent="0.2">
      <c r="A1384" s="26" t="s">
        <v>338</v>
      </c>
      <c r="B1384" s="27" t="s">
        <v>52</v>
      </c>
      <c r="C1384" s="26">
        <v>50704.391100000001</v>
      </c>
      <c r="D1384" s="2"/>
      <c r="E1384" s="29">
        <f t="shared" si="146"/>
        <v>8441.9690609254321</v>
      </c>
      <c r="F1384" s="29">
        <f t="shared" si="147"/>
        <v>8442</v>
      </c>
      <c r="G1384" s="29">
        <f t="shared" si="148"/>
        <v>-3.0058399999688845E-2</v>
      </c>
      <c r="H1384" s="29"/>
      <c r="I1384" s="29"/>
      <c r="J1384" s="29"/>
      <c r="K1384" s="29"/>
      <c r="L1384" s="29"/>
      <c r="N1384" s="29"/>
      <c r="O1384" s="29"/>
      <c r="P1384" s="29">
        <f>G1384</f>
        <v>-3.0058399999688845E-2</v>
      </c>
      <c r="Q1384" s="29">
        <f ca="1">+C$11+C$12*F1384</f>
        <v>-2.1017641039041648E-2</v>
      </c>
      <c r="R1384" s="29"/>
      <c r="S1384" s="83">
        <f t="shared" si="149"/>
        <v>35685.891100000001</v>
      </c>
    </row>
    <row r="1385" spans="1:34" x14ac:dyDescent="0.2">
      <c r="A1385" s="29" t="s">
        <v>334</v>
      </c>
      <c r="B1385" s="29"/>
      <c r="C1385" s="28">
        <v>50727.705999999998</v>
      </c>
      <c r="D1385" s="28"/>
      <c r="E1385" s="1">
        <f t="shared" si="146"/>
        <v>8465.9670591451559</v>
      </c>
      <c r="F1385" s="1">
        <f t="shared" si="147"/>
        <v>8466</v>
      </c>
      <c r="G1385" s="1">
        <f t="shared" si="148"/>
        <v>-3.2003200001781806E-2</v>
      </c>
      <c r="J1385" s="1">
        <f>+G1385</f>
        <v>-3.2003200001781806E-2</v>
      </c>
      <c r="S1385" s="84">
        <f t="shared" si="149"/>
        <v>35709.205999999998</v>
      </c>
    </row>
    <row r="1386" spans="1:34" x14ac:dyDescent="0.2">
      <c r="A1386" s="29" t="s">
        <v>334</v>
      </c>
      <c r="B1386" s="29"/>
      <c r="C1386" s="28">
        <v>50731.595000000001</v>
      </c>
      <c r="D1386" s="28"/>
      <c r="E1386" s="1">
        <f t="shared" si="146"/>
        <v>8469.9700021162407</v>
      </c>
      <c r="F1386" s="1">
        <f t="shared" si="147"/>
        <v>8470</v>
      </c>
      <c r="G1386" s="1">
        <f t="shared" si="148"/>
        <v>-2.9144000000087544E-2</v>
      </c>
      <c r="J1386" s="1">
        <f>+G1386</f>
        <v>-2.9144000000087544E-2</v>
      </c>
      <c r="S1386" s="84">
        <f t="shared" si="149"/>
        <v>35713.095000000001</v>
      </c>
    </row>
    <row r="1387" spans="1:34" x14ac:dyDescent="0.2">
      <c r="A1387" s="29" t="s">
        <v>340</v>
      </c>
      <c r="B1387" s="29"/>
      <c r="C1387" s="28">
        <v>50740.335200000001</v>
      </c>
      <c r="D1387" s="28">
        <v>6.9999999999999999E-4</v>
      </c>
      <c r="E1387" s="1">
        <f t="shared" si="146"/>
        <v>8478.9662793484003</v>
      </c>
      <c r="F1387" s="1">
        <f t="shared" si="147"/>
        <v>8479</v>
      </c>
      <c r="G1387" s="1">
        <f t="shared" si="148"/>
        <v>-3.2760799993411638E-2</v>
      </c>
      <c r="P1387" s="1">
        <f>G1387</f>
        <v>-3.2760799993411638E-2</v>
      </c>
      <c r="S1387" s="84">
        <f t="shared" si="149"/>
        <v>35721.835200000001</v>
      </c>
      <c r="AC1387" s="1" t="s">
        <v>325</v>
      </c>
      <c r="AF1387" s="1" t="s">
        <v>344</v>
      </c>
      <c r="AH1387" s="1" t="s">
        <v>241</v>
      </c>
    </row>
    <row r="1388" spans="1:34" x14ac:dyDescent="0.2">
      <c r="A1388" s="29" t="s">
        <v>341</v>
      </c>
      <c r="B1388" s="29"/>
      <c r="C1388" s="28">
        <v>50740.335200000001</v>
      </c>
      <c r="D1388" s="28"/>
      <c r="E1388" s="1">
        <f t="shared" si="146"/>
        <v>8478.9662793484003</v>
      </c>
      <c r="F1388" s="1">
        <f t="shared" si="147"/>
        <v>8479</v>
      </c>
      <c r="G1388" s="1">
        <f t="shared" si="148"/>
        <v>-3.2760799993411638E-2</v>
      </c>
      <c r="M1388" s="1">
        <f>G1388</f>
        <v>-3.2760799993411638E-2</v>
      </c>
      <c r="S1388" s="84">
        <f t="shared" si="149"/>
        <v>35721.835200000001</v>
      </c>
    </row>
    <row r="1389" spans="1:34" x14ac:dyDescent="0.2">
      <c r="A1389" s="26" t="s">
        <v>315</v>
      </c>
      <c r="B1389" s="27" t="s">
        <v>52</v>
      </c>
      <c r="C1389" s="26">
        <v>50744.222999999998</v>
      </c>
      <c r="D1389" s="2"/>
      <c r="E1389" s="29">
        <f t="shared" si="146"/>
        <v>8482.9679871609387</v>
      </c>
      <c r="F1389" s="29">
        <f t="shared" si="147"/>
        <v>8483</v>
      </c>
      <c r="G1389" s="29">
        <f t="shared" si="148"/>
        <v>-3.1101599997782614E-2</v>
      </c>
      <c r="H1389" s="29"/>
      <c r="I1389" s="29"/>
      <c r="J1389" s="29"/>
      <c r="K1389" s="29"/>
      <c r="L1389" s="29"/>
      <c r="N1389" s="29"/>
      <c r="O1389" s="29"/>
      <c r="P1389" s="29">
        <f t="shared" ref="P1389:P1401" si="152">G1389</f>
        <v>-3.1101599997782614E-2</v>
      </c>
      <c r="Q1389" s="29">
        <f t="shared" ref="Q1389:Q1401" ca="1" si="153">+C$11+C$12*F1389</f>
        <v>-2.1418633887371419E-2</v>
      </c>
      <c r="R1389" s="29"/>
      <c r="S1389" s="83">
        <f t="shared" si="149"/>
        <v>35725.722999999998</v>
      </c>
    </row>
    <row r="1390" spans="1:34" x14ac:dyDescent="0.2">
      <c r="A1390" s="26" t="s">
        <v>315</v>
      </c>
      <c r="B1390" s="27" t="s">
        <v>52</v>
      </c>
      <c r="C1390" s="26">
        <v>50747.139000000003</v>
      </c>
      <c r="D1390" s="2"/>
      <c r="E1390" s="29">
        <f t="shared" si="146"/>
        <v>8485.9694224151681</v>
      </c>
      <c r="F1390" s="29">
        <f t="shared" si="147"/>
        <v>8486</v>
      </c>
      <c r="G1390" s="29">
        <f t="shared" si="148"/>
        <v>-2.9707199995755218E-2</v>
      </c>
      <c r="H1390" s="29"/>
      <c r="I1390" s="29"/>
      <c r="J1390" s="29"/>
      <c r="K1390" s="29"/>
      <c r="L1390" s="29"/>
      <c r="N1390" s="29"/>
      <c r="O1390" s="29"/>
      <c r="P1390" s="29">
        <f t="shared" si="152"/>
        <v>-2.9707199995755218E-2</v>
      </c>
      <c r="Q1390" s="29">
        <f t="shared" ca="1" si="153"/>
        <v>-2.1447974827493096E-2</v>
      </c>
      <c r="R1390" s="29"/>
      <c r="S1390" s="83">
        <f t="shared" si="149"/>
        <v>35728.639000000003</v>
      </c>
    </row>
    <row r="1391" spans="1:34" x14ac:dyDescent="0.2">
      <c r="A1391" s="26" t="s">
        <v>315</v>
      </c>
      <c r="B1391" s="27" t="s">
        <v>52</v>
      </c>
      <c r="C1391" s="26">
        <v>50748.11</v>
      </c>
      <c r="D1391" s="2"/>
      <c r="E1391" s="29">
        <f t="shared" si="146"/>
        <v>8486.9688715344564</v>
      </c>
      <c r="F1391" s="29">
        <f t="shared" si="147"/>
        <v>8487</v>
      </c>
      <c r="G1391" s="29">
        <f t="shared" si="148"/>
        <v>-3.0242399996495806E-2</v>
      </c>
      <c r="H1391" s="29"/>
      <c r="I1391" s="29"/>
      <c r="J1391" s="29"/>
      <c r="K1391" s="29"/>
      <c r="L1391" s="29"/>
      <c r="N1391" s="29"/>
      <c r="O1391" s="29"/>
      <c r="P1391" s="29">
        <f t="shared" si="152"/>
        <v>-3.0242399996495806E-2</v>
      </c>
      <c r="Q1391" s="29">
        <f t="shared" ca="1" si="153"/>
        <v>-2.1457755140866994E-2</v>
      </c>
      <c r="R1391" s="29"/>
      <c r="S1391" s="83">
        <f t="shared" si="149"/>
        <v>35729.61</v>
      </c>
    </row>
    <row r="1392" spans="1:34" x14ac:dyDescent="0.2">
      <c r="A1392" s="26" t="s">
        <v>315</v>
      </c>
      <c r="B1392" s="27" t="s">
        <v>52</v>
      </c>
      <c r="C1392" s="26">
        <v>50748.110999999997</v>
      </c>
      <c r="D1392" s="2"/>
      <c r="E1392" s="29">
        <f t="shared" si="146"/>
        <v>8486.9699008332373</v>
      </c>
      <c r="F1392" s="29">
        <f t="shared" si="147"/>
        <v>8487</v>
      </c>
      <c r="G1392" s="29">
        <f t="shared" si="148"/>
        <v>-2.9242399999930058E-2</v>
      </c>
      <c r="H1392" s="29"/>
      <c r="I1392" s="29"/>
      <c r="J1392" s="29"/>
      <c r="K1392" s="29"/>
      <c r="L1392" s="29"/>
      <c r="N1392" s="29"/>
      <c r="O1392" s="29"/>
      <c r="P1392" s="29">
        <f t="shared" si="152"/>
        <v>-2.9242399999930058E-2</v>
      </c>
      <c r="Q1392" s="29">
        <f t="shared" ca="1" si="153"/>
        <v>-2.1457755140866994E-2</v>
      </c>
      <c r="R1392" s="29"/>
      <c r="S1392" s="83">
        <f t="shared" si="149"/>
        <v>35729.610999999997</v>
      </c>
    </row>
    <row r="1393" spans="1:34" x14ac:dyDescent="0.2">
      <c r="A1393" s="26" t="s">
        <v>315</v>
      </c>
      <c r="B1393" s="27" t="s">
        <v>52</v>
      </c>
      <c r="C1393" s="26">
        <v>50748.114000000001</v>
      </c>
      <c r="D1393" s="2"/>
      <c r="E1393" s="29">
        <f t="shared" si="146"/>
        <v>8486.9729887295925</v>
      </c>
      <c r="F1393" s="29">
        <f t="shared" si="147"/>
        <v>8487</v>
      </c>
      <c r="G1393" s="29">
        <f t="shared" si="148"/>
        <v>-2.6242399995680898E-2</v>
      </c>
      <c r="H1393" s="29"/>
      <c r="I1393" s="29"/>
      <c r="J1393" s="29"/>
      <c r="K1393" s="29"/>
      <c r="L1393" s="29"/>
      <c r="N1393" s="29"/>
      <c r="O1393" s="29"/>
      <c r="P1393" s="29">
        <f t="shared" si="152"/>
        <v>-2.6242399995680898E-2</v>
      </c>
      <c r="Q1393" s="29">
        <f t="shared" ca="1" si="153"/>
        <v>-2.1457755140866994E-2</v>
      </c>
      <c r="R1393" s="29"/>
      <c r="S1393" s="83">
        <f t="shared" si="149"/>
        <v>35729.614000000001</v>
      </c>
    </row>
    <row r="1394" spans="1:34" x14ac:dyDescent="0.2">
      <c r="A1394" s="26" t="s">
        <v>315</v>
      </c>
      <c r="B1394" s="27" t="s">
        <v>52</v>
      </c>
      <c r="C1394" s="26">
        <v>50749.080999999998</v>
      </c>
      <c r="D1394" s="2"/>
      <c r="E1394" s="29">
        <f t="shared" si="146"/>
        <v>8487.9683206537447</v>
      </c>
      <c r="F1394" s="29">
        <f t="shared" si="147"/>
        <v>8488</v>
      </c>
      <c r="G1394" s="29">
        <f t="shared" si="148"/>
        <v>-3.0777599997236393E-2</v>
      </c>
      <c r="H1394" s="29"/>
      <c r="I1394" s="29"/>
      <c r="J1394" s="29"/>
      <c r="K1394" s="29"/>
      <c r="L1394" s="29"/>
      <c r="N1394" s="29"/>
      <c r="O1394" s="29"/>
      <c r="P1394" s="29">
        <f t="shared" si="152"/>
        <v>-3.0777599997236393E-2</v>
      </c>
      <c r="Q1394" s="29">
        <f t="shared" ca="1" si="153"/>
        <v>-2.1467535454240891E-2</v>
      </c>
      <c r="R1394" s="29"/>
      <c r="S1394" s="83">
        <f t="shared" si="149"/>
        <v>35730.580999999998</v>
      </c>
    </row>
    <row r="1395" spans="1:34" x14ac:dyDescent="0.2">
      <c r="A1395" s="26" t="s">
        <v>315</v>
      </c>
      <c r="B1395" s="27" t="s">
        <v>52</v>
      </c>
      <c r="C1395" s="26">
        <v>50753.934999999998</v>
      </c>
      <c r="D1395" s="2"/>
      <c r="E1395" s="29">
        <f t="shared" si="146"/>
        <v>8492.9645369514146</v>
      </c>
      <c r="F1395" s="29">
        <f t="shared" si="147"/>
        <v>8493</v>
      </c>
      <c r="G1395" s="29">
        <f t="shared" si="148"/>
        <v>-3.4453600004781038E-2</v>
      </c>
      <c r="H1395" s="29"/>
      <c r="I1395" s="29"/>
      <c r="J1395" s="29"/>
      <c r="K1395" s="29"/>
      <c r="L1395" s="29"/>
      <c r="N1395" s="29"/>
      <c r="O1395" s="29"/>
      <c r="P1395" s="29">
        <f t="shared" si="152"/>
        <v>-3.4453600004781038E-2</v>
      </c>
      <c r="Q1395" s="29">
        <f t="shared" ca="1" si="153"/>
        <v>-2.1516437021110377E-2</v>
      </c>
      <c r="R1395" s="29"/>
      <c r="S1395" s="83">
        <f t="shared" si="149"/>
        <v>35735.434999999998</v>
      </c>
    </row>
    <row r="1396" spans="1:34" x14ac:dyDescent="0.2">
      <c r="A1396" s="26" t="s">
        <v>315</v>
      </c>
      <c r="B1396" s="27" t="s">
        <v>52</v>
      </c>
      <c r="C1396" s="26">
        <v>50753.936000000002</v>
      </c>
      <c r="D1396" s="2"/>
      <c r="E1396" s="29">
        <f t="shared" si="146"/>
        <v>8492.9655662502028</v>
      </c>
      <c r="F1396" s="29">
        <f t="shared" si="147"/>
        <v>8493</v>
      </c>
      <c r="G1396" s="29">
        <f t="shared" si="148"/>
        <v>-3.3453600000939332E-2</v>
      </c>
      <c r="H1396" s="29"/>
      <c r="I1396" s="29"/>
      <c r="J1396" s="29"/>
      <c r="K1396" s="29"/>
      <c r="L1396" s="29"/>
      <c r="N1396" s="29"/>
      <c r="O1396" s="29"/>
      <c r="P1396" s="29">
        <f t="shared" si="152"/>
        <v>-3.3453600000939332E-2</v>
      </c>
      <c r="Q1396" s="29">
        <f t="shared" ca="1" si="153"/>
        <v>-2.1516437021110377E-2</v>
      </c>
      <c r="R1396" s="29"/>
      <c r="S1396" s="83">
        <f t="shared" si="149"/>
        <v>35735.436000000002</v>
      </c>
    </row>
    <row r="1397" spans="1:34" x14ac:dyDescent="0.2">
      <c r="A1397" s="26" t="s">
        <v>315</v>
      </c>
      <c r="B1397" s="27" t="s">
        <v>52</v>
      </c>
      <c r="C1397" s="26">
        <v>50753.936999999998</v>
      </c>
      <c r="D1397" s="2"/>
      <c r="E1397" s="29">
        <f t="shared" si="146"/>
        <v>8492.9665955489818</v>
      </c>
      <c r="F1397" s="29">
        <f t="shared" si="147"/>
        <v>8493</v>
      </c>
      <c r="G1397" s="29">
        <f t="shared" si="148"/>
        <v>-3.2453600004373584E-2</v>
      </c>
      <c r="H1397" s="29"/>
      <c r="I1397" s="29"/>
      <c r="J1397" s="29"/>
      <c r="K1397" s="29"/>
      <c r="L1397" s="29"/>
      <c r="N1397" s="29"/>
      <c r="O1397" s="29"/>
      <c r="P1397" s="29">
        <f t="shared" si="152"/>
        <v>-3.2453600004373584E-2</v>
      </c>
      <c r="Q1397" s="29">
        <f t="shared" ca="1" si="153"/>
        <v>-2.1516437021110377E-2</v>
      </c>
      <c r="R1397" s="29"/>
      <c r="S1397" s="83">
        <f t="shared" si="149"/>
        <v>35735.436999999998</v>
      </c>
    </row>
    <row r="1398" spans="1:34" x14ac:dyDescent="0.2">
      <c r="A1398" s="26" t="s">
        <v>315</v>
      </c>
      <c r="B1398" s="27" t="s">
        <v>52</v>
      </c>
      <c r="C1398" s="26">
        <v>50753.938000000002</v>
      </c>
      <c r="D1398" s="2"/>
      <c r="E1398" s="29">
        <f t="shared" si="146"/>
        <v>8492.9676248477699</v>
      </c>
      <c r="F1398" s="29">
        <f t="shared" si="147"/>
        <v>8493</v>
      </c>
      <c r="G1398" s="29">
        <f t="shared" si="148"/>
        <v>-3.1453600000531878E-2</v>
      </c>
      <c r="H1398" s="29"/>
      <c r="I1398" s="29"/>
      <c r="J1398" s="29"/>
      <c r="K1398" s="29"/>
      <c r="L1398" s="29"/>
      <c r="N1398" s="29"/>
      <c r="O1398" s="29"/>
      <c r="P1398" s="29">
        <f t="shared" si="152"/>
        <v>-3.1453600000531878E-2</v>
      </c>
      <c r="Q1398" s="29">
        <f t="shared" ca="1" si="153"/>
        <v>-2.1516437021110377E-2</v>
      </c>
      <c r="R1398" s="29"/>
      <c r="S1398" s="83">
        <f t="shared" si="149"/>
        <v>35735.438000000002</v>
      </c>
    </row>
    <row r="1399" spans="1:34" x14ac:dyDescent="0.2">
      <c r="A1399" s="26" t="s">
        <v>315</v>
      </c>
      <c r="B1399" s="27" t="s">
        <v>52</v>
      </c>
      <c r="C1399" s="26">
        <v>50753.938000000002</v>
      </c>
      <c r="D1399" s="2"/>
      <c r="E1399" s="29">
        <f t="shared" si="146"/>
        <v>8492.9676248477699</v>
      </c>
      <c r="F1399" s="29">
        <f t="shared" si="147"/>
        <v>8493</v>
      </c>
      <c r="G1399" s="29">
        <f t="shared" si="148"/>
        <v>-3.1453600000531878E-2</v>
      </c>
      <c r="H1399" s="29"/>
      <c r="I1399" s="29"/>
      <c r="J1399" s="29"/>
      <c r="K1399" s="29"/>
      <c r="L1399" s="29"/>
      <c r="N1399" s="29"/>
      <c r="O1399" s="29"/>
      <c r="P1399" s="29">
        <f t="shared" si="152"/>
        <v>-3.1453600000531878E-2</v>
      </c>
      <c r="Q1399" s="29">
        <f t="shared" ca="1" si="153"/>
        <v>-2.1516437021110377E-2</v>
      </c>
      <c r="R1399" s="29"/>
      <c r="S1399" s="83">
        <f t="shared" si="149"/>
        <v>35735.438000000002</v>
      </c>
    </row>
    <row r="1400" spans="1:34" x14ac:dyDescent="0.2">
      <c r="A1400" s="26" t="s">
        <v>315</v>
      </c>
      <c r="B1400" s="27" t="s">
        <v>52</v>
      </c>
      <c r="C1400" s="26">
        <v>50753.94</v>
      </c>
      <c r="D1400" s="2"/>
      <c r="E1400" s="29">
        <f t="shared" si="146"/>
        <v>8492.9696834453389</v>
      </c>
      <c r="F1400" s="29">
        <f t="shared" si="147"/>
        <v>8493</v>
      </c>
      <c r="G1400" s="29">
        <f t="shared" si="148"/>
        <v>-2.9453600000124425E-2</v>
      </c>
      <c r="H1400" s="29"/>
      <c r="I1400" s="29"/>
      <c r="J1400" s="29"/>
      <c r="K1400" s="29"/>
      <c r="L1400" s="29"/>
      <c r="N1400" s="29"/>
      <c r="O1400" s="29"/>
      <c r="P1400" s="29">
        <f t="shared" si="152"/>
        <v>-2.9453600000124425E-2</v>
      </c>
      <c r="Q1400" s="29">
        <f t="shared" ca="1" si="153"/>
        <v>-2.1516437021110377E-2</v>
      </c>
      <c r="R1400" s="29"/>
      <c r="S1400" s="83">
        <f t="shared" si="149"/>
        <v>35735.440000000002</v>
      </c>
    </row>
    <row r="1401" spans="1:34" x14ac:dyDescent="0.2">
      <c r="A1401" s="26" t="s">
        <v>315</v>
      </c>
      <c r="B1401" s="27" t="s">
        <v>52</v>
      </c>
      <c r="C1401" s="26">
        <v>50753.942000000003</v>
      </c>
      <c r="D1401" s="2"/>
      <c r="E1401" s="29">
        <f t="shared" si="146"/>
        <v>8492.9717420429079</v>
      </c>
      <c r="F1401" s="29">
        <f t="shared" si="147"/>
        <v>8493</v>
      </c>
      <c r="G1401" s="29">
        <f t="shared" si="148"/>
        <v>-2.7453599999716971E-2</v>
      </c>
      <c r="H1401" s="29"/>
      <c r="I1401" s="29"/>
      <c r="J1401" s="29"/>
      <c r="K1401" s="29"/>
      <c r="L1401" s="29"/>
      <c r="N1401" s="29"/>
      <c r="O1401" s="29"/>
      <c r="P1401" s="29">
        <f t="shared" si="152"/>
        <v>-2.7453599999716971E-2</v>
      </c>
      <c r="Q1401" s="29">
        <f t="shared" ca="1" si="153"/>
        <v>-2.1516437021110377E-2</v>
      </c>
      <c r="R1401" s="29"/>
      <c r="S1401" s="83">
        <f t="shared" si="149"/>
        <v>35735.442000000003</v>
      </c>
    </row>
    <row r="1402" spans="1:34" x14ac:dyDescent="0.2">
      <c r="A1402" s="29" t="s">
        <v>334</v>
      </c>
      <c r="B1402" s="29"/>
      <c r="C1402" s="28">
        <v>50762.684000000001</v>
      </c>
      <c r="D1402" s="28"/>
      <c r="E1402" s="1">
        <f t="shared" si="146"/>
        <v>8501.9698720128745</v>
      </c>
      <c r="F1402" s="1">
        <f t="shared" si="147"/>
        <v>8502</v>
      </c>
      <c r="G1402" s="1">
        <f t="shared" si="148"/>
        <v>-2.9270399994857144E-2</v>
      </c>
      <c r="J1402" s="1">
        <f>+G1402</f>
        <v>-2.9270399994857144E-2</v>
      </c>
      <c r="S1402" s="84">
        <f t="shared" si="149"/>
        <v>35744.184000000001</v>
      </c>
    </row>
    <row r="1403" spans="1:34" x14ac:dyDescent="0.2">
      <c r="A1403" s="29" t="s">
        <v>334</v>
      </c>
      <c r="B1403" s="29"/>
      <c r="C1403" s="28">
        <v>50764.629000000001</v>
      </c>
      <c r="D1403" s="28"/>
      <c r="E1403" s="1">
        <f t="shared" si="146"/>
        <v>8503.9718581478082</v>
      </c>
      <c r="F1403" s="1">
        <f t="shared" si="147"/>
        <v>8504</v>
      </c>
      <c r="G1403" s="1">
        <f t="shared" si="148"/>
        <v>-2.7340799999365117E-2</v>
      </c>
      <c r="J1403" s="1">
        <f>+G1403</f>
        <v>-2.7340799999365117E-2</v>
      </c>
      <c r="S1403" s="84">
        <f t="shared" si="149"/>
        <v>35746.129000000001</v>
      </c>
    </row>
    <row r="1404" spans="1:34" x14ac:dyDescent="0.2">
      <c r="A1404" s="29" t="s">
        <v>334</v>
      </c>
      <c r="B1404" s="29"/>
      <c r="C1404" s="28">
        <v>50768.514999999999</v>
      </c>
      <c r="D1404" s="28"/>
      <c r="E1404" s="1">
        <f t="shared" si="146"/>
        <v>8507.9717132225378</v>
      </c>
      <c r="F1404" s="1">
        <f t="shared" si="147"/>
        <v>8508</v>
      </c>
      <c r="G1404" s="1">
        <f t="shared" si="148"/>
        <v>-2.7481600001920015E-2</v>
      </c>
      <c r="J1404" s="1">
        <f>+G1404</f>
        <v>-2.7481600001920015E-2</v>
      </c>
      <c r="S1404" s="84">
        <f t="shared" si="149"/>
        <v>35750.014999999999</v>
      </c>
    </row>
    <row r="1405" spans="1:34" x14ac:dyDescent="0.2">
      <c r="A1405" s="29" t="s">
        <v>340</v>
      </c>
      <c r="B1405" s="29"/>
      <c r="C1405" s="28">
        <v>50773.366900000001</v>
      </c>
      <c r="D1405" s="28">
        <v>2.0000000000000001E-4</v>
      </c>
      <c r="E1405" s="1">
        <f t="shared" si="146"/>
        <v>8512.9657679927641</v>
      </c>
      <c r="F1405" s="1">
        <f t="shared" si="147"/>
        <v>8513</v>
      </c>
      <c r="G1405" s="1">
        <f t="shared" si="148"/>
        <v>-3.3257600000069942E-2</v>
      </c>
      <c r="P1405" s="1">
        <f>G1405</f>
        <v>-3.3257600000069942E-2</v>
      </c>
      <c r="S1405" s="84">
        <f t="shared" si="149"/>
        <v>35754.866900000001</v>
      </c>
      <c r="AC1405" s="1" t="s">
        <v>325</v>
      </c>
      <c r="AF1405" s="1" t="s">
        <v>344</v>
      </c>
      <c r="AH1405" s="1" t="s">
        <v>241</v>
      </c>
    </row>
    <row r="1406" spans="1:34" x14ac:dyDescent="0.2">
      <c r="A1406" s="29" t="s">
        <v>341</v>
      </c>
      <c r="B1406" s="29"/>
      <c r="C1406" s="28">
        <v>50773.366900000001</v>
      </c>
      <c r="D1406" s="28"/>
      <c r="E1406" s="1">
        <f t="shared" si="146"/>
        <v>8512.9657679927641</v>
      </c>
      <c r="F1406" s="1">
        <f t="shared" si="147"/>
        <v>8513</v>
      </c>
      <c r="G1406" s="1">
        <f t="shared" si="148"/>
        <v>-3.3257600000069942E-2</v>
      </c>
      <c r="M1406" s="1">
        <f>G1406</f>
        <v>-3.3257600000069942E-2</v>
      </c>
      <c r="S1406" s="84">
        <f t="shared" si="149"/>
        <v>35754.866900000001</v>
      </c>
    </row>
    <row r="1407" spans="1:34" x14ac:dyDescent="0.2">
      <c r="A1407" s="29" t="s">
        <v>343</v>
      </c>
      <c r="B1407" s="29"/>
      <c r="C1407" s="28">
        <v>50774.345000000001</v>
      </c>
      <c r="D1407" s="28">
        <v>5.0000000000000001E-3</v>
      </c>
      <c r="E1407" s="1">
        <f t="shared" si="146"/>
        <v>8513.9725251334203</v>
      </c>
      <c r="F1407" s="1">
        <f t="shared" si="147"/>
        <v>8514</v>
      </c>
      <c r="G1407" s="1">
        <f t="shared" si="148"/>
        <v>-2.6692799998272676E-2</v>
      </c>
      <c r="K1407" s="1">
        <f>G1407</f>
        <v>-2.6692799998272676E-2</v>
      </c>
      <c r="S1407" s="84">
        <f t="shared" si="149"/>
        <v>35755.845000000001</v>
      </c>
      <c r="AC1407" s="1" t="s">
        <v>236</v>
      </c>
      <c r="AD1407" s="1">
        <v>8</v>
      </c>
      <c r="AF1407" s="1" t="s">
        <v>133</v>
      </c>
      <c r="AH1407" s="1" t="s">
        <v>134</v>
      </c>
    </row>
    <row r="1408" spans="1:34" x14ac:dyDescent="0.2">
      <c r="A1408" s="29" t="s">
        <v>334</v>
      </c>
      <c r="B1408" s="29"/>
      <c r="C1408" s="28">
        <v>50798.63</v>
      </c>
      <c r="D1408" s="28"/>
      <c r="E1408" s="1">
        <f t="shared" si="146"/>
        <v>8538.9690461035261</v>
      </c>
      <c r="F1408" s="1">
        <f t="shared" si="147"/>
        <v>8539</v>
      </c>
      <c r="G1408" s="1">
        <f t="shared" si="148"/>
        <v>-3.0072800000198185E-2</v>
      </c>
      <c r="J1408" s="1">
        <f>+G1408</f>
        <v>-3.0072800000198185E-2</v>
      </c>
      <c r="S1408" s="84">
        <f t="shared" si="149"/>
        <v>35780.129999999997</v>
      </c>
    </row>
    <row r="1409" spans="1:34" x14ac:dyDescent="0.2">
      <c r="A1409" s="29" t="s">
        <v>334</v>
      </c>
      <c r="B1409" s="29"/>
      <c r="C1409" s="28">
        <v>50798.631999999998</v>
      </c>
      <c r="D1409" s="28"/>
      <c r="E1409" s="1">
        <f t="shared" si="146"/>
        <v>8538.9711047010951</v>
      </c>
      <c r="F1409" s="1">
        <f t="shared" si="147"/>
        <v>8539</v>
      </c>
      <c r="G1409" s="1">
        <f t="shared" si="148"/>
        <v>-2.8072799999790732E-2</v>
      </c>
      <c r="J1409" s="1">
        <f>+G1409</f>
        <v>-2.8072799999790732E-2</v>
      </c>
      <c r="Q1409" s="1">
        <f t="shared" ref="Q1409:Q1472" ca="1" si="154">+C$11+C$12*F1409</f>
        <v>-2.1966331436309633E-2</v>
      </c>
      <c r="S1409" s="84">
        <f t="shared" si="149"/>
        <v>35780.131999999998</v>
      </c>
    </row>
    <row r="1410" spans="1:34" x14ac:dyDescent="0.2">
      <c r="A1410" s="29" t="s">
        <v>334</v>
      </c>
      <c r="B1410" s="29"/>
      <c r="C1410" s="28">
        <v>50799.6</v>
      </c>
      <c r="D1410" s="28"/>
      <c r="E1410" s="1">
        <f t="shared" si="146"/>
        <v>8539.9674659240354</v>
      </c>
      <c r="F1410" s="1">
        <f t="shared" si="147"/>
        <v>8540</v>
      </c>
      <c r="G1410" s="1">
        <f t="shared" si="148"/>
        <v>-3.1607999997504521E-2</v>
      </c>
      <c r="J1410" s="1">
        <f>+G1410</f>
        <v>-3.1607999997504521E-2</v>
      </c>
      <c r="Q1410" s="1">
        <f t="shared" ca="1" si="154"/>
        <v>-2.197611174968353E-2</v>
      </c>
      <c r="S1410" s="84">
        <f t="shared" si="149"/>
        <v>35781.1</v>
      </c>
    </row>
    <row r="1411" spans="1:34" x14ac:dyDescent="0.2">
      <c r="A1411" s="29" t="s">
        <v>334</v>
      </c>
      <c r="B1411" s="29"/>
      <c r="C1411" s="28">
        <v>50800.571000000004</v>
      </c>
      <c r="D1411" s="28"/>
      <c r="E1411" s="1">
        <f t="shared" si="146"/>
        <v>8540.966915043331</v>
      </c>
      <c r="F1411" s="1">
        <f t="shared" si="147"/>
        <v>8541</v>
      </c>
      <c r="G1411" s="1">
        <f t="shared" si="148"/>
        <v>-3.2143199998245109E-2</v>
      </c>
      <c r="J1411" s="1">
        <f>+G1411</f>
        <v>-3.2143199998245109E-2</v>
      </c>
      <c r="Q1411" s="1">
        <f t="shared" ca="1" si="154"/>
        <v>-2.1985892063057427E-2</v>
      </c>
      <c r="S1411" s="84">
        <f t="shared" si="149"/>
        <v>35782.071000000004</v>
      </c>
    </row>
    <row r="1412" spans="1:34" x14ac:dyDescent="0.2">
      <c r="A1412" s="29" t="s">
        <v>334</v>
      </c>
      <c r="B1412" s="29"/>
      <c r="C1412" s="28">
        <v>50802.516000000003</v>
      </c>
      <c r="D1412" s="28"/>
      <c r="E1412" s="1">
        <f t="shared" si="146"/>
        <v>8542.9689011782648</v>
      </c>
      <c r="F1412" s="1">
        <f t="shared" si="147"/>
        <v>8543</v>
      </c>
      <c r="G1412" s="1">
        <f t="shared" si="148"/>
        <v>-3.0213599995477125E-2</v>
      </c>
      <c r="J1412" s="1">
        <f>+G1412</f>
        <v>-3.0213599995477125E-2</v>
      </c>
      <c r="Q1412" s="1">
        <f t="shared" ca="1" si="154"/>
        <v>-2.2005452689805222E-2</v>
      </c>
      <c r="S1412" s="84">
        <f t="shared" si="149"/>
        <v>35784.016000000003</v>
      </c>
    </row>
    <row r="1413" spans="1:34" x14ac:dyDescent="0.2">
      <c r="A1413" s="29" t="s">
        <v>342</v>
      </c>
      <c r="B1413" s="29"/>
      <c r="C1413" s="28">
        <v>50809.32</v>
      </c>
      <c r="D1413" s="28"/>
      <c r="E1413" s="1">
        <f t="shared" si="146"/>
        <v>8549.9722501047836</v>
      </c>
      <c r="F1413" s="1">
        <f t="shared" si="147"/>
        <v>8550</v>
      </c>
      <c r="G1413" s="1">
        <f t="shared" si="148"/>
        <v>-2.6959999995597173E-2</v>
      </c>
      <c r="P1413" s="1">
        <f>G1413</f>
        <v>-2.6959999995597173E-2</v>
      </c>
      <c r="Q1413" s="1">
        <f t="shared" ca="1" si="154"/>
        <v>-2.2073914883422502E-2</v>
      </c>
      <c r="S1413" s="84">
        <f t="shared" si="149"/>
        <v>35790.82</v>
      </c>
      <c r="AC1413" s="1" t="s">
        <v>236</v>
      </c>
      <c r="AH1413" s="1" t="s">
        <v>241</v>
      </c>
    </row>
    <row r="1414" spans="1:34" x14ac:dyDescent="0.2">
      <c r="A1414" s="26" t="s">
        <v>315</v>
      </c>
      <c r="B1414" s="27" t="s">
        <v>52</v>
      </c>
      <c r="C1414" s="26">
        <v>50819.027999999998</v>
      </c>
      <c r="D1414" s="2"/>
      <c r="E1414" s="29">
        <f t="shared" si="146"/>
        <v>8559.9646827001234</v>
      </c>
      <c r="F1414" s="29">
        <f t="shared" si="147"/>
        <v>8560</v>
      </c>
      <c r="G1414" s="29">
        <f t="shared" si="148"/>
        <v>-3.4311999996134546E-2</v>
      </c>
      <c r="H1414" s="29"/>
      <c r="I1414" s="29"/>
      <c r="J1414" s="29"/>
      <c r="K1414" s="29"/>
      <c r="L1414" s="29"/>
      <c r="N1414" s="29"/>
      <c r="O1414" s="29"/>
      <c r="P1414" s="29">
        <f>G1414</f>
        <v>-3.4311999996134546E-2</v>
      </c>
      <c r="Q1414" s="29">
        <f t="shared" ca="1" si="154"/>
        <v>-2.2171718017161474E-2</v>
      </c>
      <c r="R1414" s="29"/>
      <c r="S1414" s="83">
        <f t="shared" si="149"/>
        <v>35800.527999999998</v>
      </c>
    </row>
    <row r="1415" spans="1:34" x14ac:dyDescent="0.2">
      <c r="A1415" s="26" t="s">
        <v>338</v>
      </c>
      <c r="B1415" s="27" t="s">
        <v>52</v>
      </c>
      <c r="C1415" s="26">
        <v>50845.259400000003</v>
      </c>
      <c r="D1415" s="2"/>
      <c r="E1415" s="29">
        <f t="shared" si="146"/>
        <v>8586.9646308234678</v>
      </c>
      <c r="F1415" s="29">
        <f t="shared" si="147"/>
        <v>8587</v>
      </c>
      <c r="G1415" s="29">
        <f t="shared" si="148"/>
        <v>-3.4362399994279258E-2</v>
      </c>
      <c r="H1415" s="29"/>
      <c r="I1415" s="29"/>
      <c r="J1415" s="29"/>
      <c r="K1415" s="29"/>
      <c r="L1415" s="29"/>
      <c r="N1415" s="29"/>
      <c r="O1415" s="29"/>
      <c r="P1415" s="29">
        <f>G1415</f>
        <v>-3.4362399994279258E-2</v>
      </c>
      <c r="Q1415" s="29">
        <f t="shared" ca="1" si="154"/>
        <v>-2.2435786478256683E-2</v>
      </c>
      <c r="R1415" s="29"/>
      <c r="S1415" s="83">
        <f t="shared" si="149"/>
        <v>35826.759400000003</v>
      </c>
    </row>
    <row r="1416" spans="1:34" x14ac:dyDescent="0.2">
      <c r="A1416" s="26" t="s">
        <v>338</v>
      </c>
      <c r="B1416" s="27" t="s">
        <v>52</v>
      </c>
      <c r="C1416" s="26">
        <v>50845.2601</v>
      </c>
      <c r="D1416" s="2"/>
      <c r="E1416" s="29">
        <f t="shared" si="146"/>
        <v>8586.9653513326139</v>
      </c>
      <c r="F1416" s="29">
        <f t="shared" si="147"/>
        <v>8587</v>
      </c>
      <c r="G1416" s="29">
        <f t="shared" si="148"/>
        <v>-3.366239999741083E-2</v>
      </c>
      <c r="H1416" s="29"/>
      <c r="I1416" s="29"/>
      <c r="J1416" s="29"/>
      <c r="K1416" s="29"/>
      <c r="L1416" s="29"/>
      <c r="N1416" s="29"/>
      <c r="O1416" s="29"/>
      <c r="P1416" s="29">
        <f>G1416</f>
        <v>-3.366239999741083E-2</v>
      </c>
      <c r="Q1416" s="29">
        <f t="shared" ca="1" si="154"/>
        <v>-2.2435786478256683E-2</v>
      </c>
      <c r="R1416" s="29"/>
      <c r="S1416" s="83">
        <f t="shared" si="149"/>
        <v>35826.7601</v>
      </c>
    </row>
    <row r="1417" spans="1:34" x14ac:dyDescent="0.2">
      <c r="A1417" s="26" t="s">
        <v>338</v>
      </c>
      <c r="B1417" s="27" t="s">
        <v>52</v>
      </c>
      <c r="C1417" s="26">
        <v>50845.261500000001</v>
      </c>
      <c r="D1417" s="2"/>
      <c r="E1417" s="29">
        <f t="shared" si="146"/>
        <v>8586.9667923509132</v>
      </c>
      <c r="F1417" s="29">
        <f t="shared" si="147"/>
        <v>8587</v>
      </c>
      <c r="G1417" s="29">
        <f t="shared" si="148"/>
        <v>-3.2262399996398017E-2</v>
      </c>
      <c r="H1417" s="29"/>
      <c r="I1417" s="29"/>
      <c r="J1417" s="29"/>
      <c r="K1417" s="29"/>
      <c r="L1417" s="29"/>
      <c r="N1417" s="29"/>
      <c r="O1417" s="29"/>
      <c r="P1417" s="29">
        <f>G1417</f>
        <v>-3.2262399996398017E-2</v>
      </c>
      <c r="Q1417" s="29">
        <f t="shared" ca="1" si="154"/>
        <v>-2.2435786478256683E-2</v>
      </c>
      <c r="R1417" s="29"/>
      <c r="S1417" s="83">
        <f t="shared" si="149"/>
        <v>35826.761500000001</v>
      </c>
    </row>
    <row r="1418" spans="1:34" x14ac:dyDescent="0.2">
      <c r="A1418" s="29" t="s">
        <v>334</v>
      </c>
      <c r="B1418" s="29"/>
      <c r="C1418" s="28">
        <v>50869.548999999999</v>
      </c>
      <c r="D1418" s="28"/>
      <c r="E1418" s="1">
        <f t="shared" si="146"/>
        <v>8611.9658865679812</v>
      </c>
      <c r="F1418" s="1">
        <f t="shared" si="147"/>
        <v>8612</v>
      </c>
      <c r="G1418" s="1">
        <f t="shared" si="148"/>
        <v>-3.3142400003271177E-2</v>
      </c>
      <c r="J1418" s="1">
        <f>+G1418</f>
        <v>-3.3142400003271177E-2</v>
      </c>
      <c r="Q1418" s="1">
        <f t="shared" ca="1" si="154"/>
        <v>-2.2680294312604099E-2</v>
      </c>
      <c r="S1418" s="84">
        <f t="shared" si="149"/>
        <v>35851.048999999999</v>
      </c>
    </row>
    <row r="1419" spans="1:34" x14ac:dyDescent="0.2">
      <c r="A1419" s="26" t="s">
        <v>338</v>
      </c>
      <c r="B1419" s="27" t="s">
        <v>52</v>
      </c>
      <c r="C1419" s="26">
        <v>51041.501400000001</v>
      </c>
      <c r="D1419" s="2"/>
      <c r="E1419" s="29">
        <f t="shared" si="146"/>
        <v>8788.9562827986083</v>
      </c>
      <c r="F1419" s="29">
        <f t="shared" si="147"/>
        <v>8789</v>
      </c>
      <c r="G1419" s="29">
        <f t="shared" si="148"/>
        <v>-4.2472799999814015E-2</v>
      </c>
      <c r="H1419" s="29"/>
      <c r="I1419" s="29"/>
      <c r="J1419" s="29"/>
      <c r="K1419" s="29"/>
      <c r="L1419" s="29"/>
      <c r="N1419" s="29"/>
      <c r="O1419" s="29"/>
      <c r="P1419" s="29">
        <f>G1419</f>
        <v>-4.2472799999814015E-2</v>
      </c>
      <c r="Q1419" s="29">
        <f t="shared" ca="1" si="154"/>
        <v>-2.4411409779783844E-2</v>
      </c>
      <c r="R1419" s="29"/>
      <c r="S1419" s="83">
        <f t="shared" si="149"/>
        <v>36023.001400000001</v>
      </c>
    </row>
    <row r="1420" spans="1:34" x14ac:dyDescent="0.2">
      <c r="A1420" s="26" t="s">
        <v>338</v>
      </c>
      <c r="B1420" s="27" t="s">
        <v>52</v>
      </c>
      <c r="C1420" s="26">
        <v>51041.511200000001</v>
      </c>
      <c r="D1420" s="2"/>
      <c r="E1420" s="29">
        <f t="shared" si="146"/>
        <v>8788.9663699266912</v>
      </c>
      <c r="F1420" s="29">
        <f t="shared" si="147"/>
        <v>8789</v>
      </c>
      <c r="G1420" s="29">
        <f t="shared" si="148"/>
        <v>-3.2672800000000279E-2</v>
      </c>
      <c r="H1420" s="29"/>
      <c r="I1420" s="29"/>
      <c r="J1420" s="29"/>
      <c r="K1420" s="29"/>
      <c r="L1420" s="29"/>
      <c r="N1420" s="29"/>
      <c r="O1420" s="29"/>
      <c r="P1420" s="29">
        <f>G1420</f>
        <v>-3.2672800000000279E-2</v>
      </c>
      <c r="Q1420" s="29">
        <f t="shared" ca="1" si="154"/>
        <v>-2.4411409779783844E-2</v>
      </c>
      <c r="R1420" s="29"/>
      <c r="S1420" s="83">
        <f t="shared" si="149"/>
        <v>36023.011200000001</v>
      </c>
    </row>
    <row r="1421" spans="1:34" x14ac:dyDescent="0.2">
      <c r="A1421" s="26" t="s">
        <v>338</v>
      </c>
      <c r="B1421" s="27" t="s">
        <v>52</v>
      </c>
      <c r="C1421" s="26">
        <v>51041.5216</v>
      </c>
      <c r="D1421" s="2"/>
      <c r="E1421" s="29">
        <f t="shared" si="146"/>
        <v>8788.9770746340455</v>
      </c>
      <c r="F1421" s="29">
        <f t="shared" si="147"/>
        <v>8789</v>
      </c>
      <c r="G1421" s="29">
        <f t="shared" si="148"/>
        <v>-2.2272800000791904E-2</v>
      </c>
      <c r="H1421" s="29"/>
      <c r="I1421" s="29"/>
      <c r="J1421" s="29"/>
      <c r="K1421" s="29"/>
      <c r="L1421" s="29"/>
      <c r="N1421" s="29"/>
      <c r="O1421" s="29"/>
      <c r="P1421" s="29">
        <f>G1421</f>
        <v>-2.2272800000791904E-2</v>
      </c>
      <c r="Q1421" s="29">
        <f t="shared" ca="1" si="154"/>
        <v>-2.4411409779783844E-2</v>
      </c>
      <c r="R1421" s="29"/>
      <c r="S1421" s="83">
        <f t="shared" si="149"/>
        <v>36023.0216</v>
      </c>
    </row>
    <row r="1422" spans="1:34" x14ac:dyDescent="0.2">
      <c r="A1422" s="26" t="s">
        <v>338</v>
      </c>
      <c r="B1422" s="27" t="s">
        <v>52</v>
      </c>
      <c r="C1422" s="26">
        <v>51042.486900000004</v>
      </c>
      <c r="D1422" s="2"/>
      <c r="E1422" s="29">
        <f t="shared" si="146"/>
        <v>8789.9706567502708</v>
      </c>
      <c r="F1422" s="29">
        <f t="shared" si="147"/>
        <v>8790</v>
      </c>
      <c r="G1422" s="29">
        <f t="shared" si="148"/>
        <v>-2.8507999995781574E-2</v>
      </c>
      <c r="H1422" s="29"/>
      <c r="I1422" s="29"/>
      <c r="J1422" s="29"/>
      <c r="K1422" s="29"/>
      <c r="L1422" s="29"/>
      <c r="N1422" s="29"/>
      <c r="O1422" s="29"/>
      <c r="P1422" s="29">
        <f>G1422</f>
        <v>-2.8507999995781574E-2</v>
      </c>
      <c r="Q1422" s="29">
        <f t="shared" ca="1" si="154"/>
        <v>-2.4421190093157741E-2</v>
      </c>
      <c r="R1422" s="29"/>
      <c r="S1422" s="83">
        <f t="shared" si="149"/>
        <v>36023.986900000004</v>
      </c>
    </row>
    <row r="1423" spans="1:34" x14ac:dyDescent="0.2">
      <c r="A1423" s="26" t="s">
        <v>338</v>
      </c>
      <c r="B1423" s="27" t="s">
        <v>52</v>
      </c>
      <c r="C1423" s="26">
        <v>51042.4882</v>
      </c>
      <c r="D1423" s="2"/>
      <c r="E1423" s="29">
        <f t="shared" si="146"/>
        <v>8789.9719948386864</v>
      </c>
      <c r="F1423" s="29">
        <f t="shared" si="147"/>
        <v>8790</v>
      </c>
      <c r="G1423" s="29">
        <f t="shared" si="148"/>
        <v>-2.7207999999518506E-2</v>
      </c>
      <c r="H1423" s="29"/>
      <c r="I1423" s="29"/>
      <c r="J1423" s="29"/>
      <c r="K1423" s="29"/>
      <c r="L1423" s="29"/>
      <c r="N1423" s="29"/>
      <c r="O1423" s="29"/>
      <c r="P1423" s="29">
        <f>G1423</f>
        <v>-2.7207999999518506E-2</v>
      </c>
      <c r="Q1423" s="29">
        <f t="shared" ca="1" si="154"/>
        <v>-2.4421190093157741E-2</v>
      </c>
      <c r="R1423" s="29"/>
      <c r="S1423" s="83">
        <f t="shared" si="149"/>
        <v>36023.9882</v>
      </c>
    </row>
    <row r="1424" spans="1:34" x14ac:dyDescent="0.2">
      <c r="A1424" s="29" t="s">
        <v>334</v>
      </c>
      <c r="B1424" s="29"/>
      <c r="C1424" s="28">
        <v>51069.686000000002</v>
      </c>
      <c r="D1424" s="28"/>
      <c r="E1424" s="1">
        <f t="shared" si="146"/>
        <v>8817.9666573069135</v>
      </c>
      <c r="F1424" s="1">
        <f t="shared" si="147"/>
        <v>8818</v>
      </c>
      <c r="G1424" s="1">
        <f t="shared" si="148"/>
        <v>-3.2393599998613354E-2</v>
      </c>
      <c r="J1424" s="1">
        <f>+G1424</f>
        <v>-3.2393599998613354E-2</v>
      </c>
      <c r="Q1424" s="1">
        <f t="shared" ca="1" si="154"/>
        <v>-2.4695038867626848E-2</v>
      </c>
      <c r="S1424" s="84">
        <f t="shared" si="149"/>
        <v>36051.186000000002</v>
      </c>
    </row>
    <row r="1425" spans="1:19" x14ac:dyDescent="0.2">
      <c r="A1425" s="26" t="s">
        <v>345</v>
      </c>
      <c r="B1425" s="27" t="s">
        <v>52</v>
      </c>
      <c r="C1425" s="26">
        <v>51075.510999999999</v>
      </c>
      <c r="D1425" s="2"/>
      <c r="E1425" s="29">
        <f t="shared" si="146"/>
        <v>8823.9623227238717</v>
      </c>
      <c r="F1425" s="29">
        <f t="shared" si="147"/>
        <v>8824</v>
      </c>
      <c r="G1425" s="29">
        <f t="shared" si="148"/>
        <v>-3.6604799999622628E-2</v>
      </c>
      <c r="H1425" s="29"/>
      <c r="I1425" s="29"/>
      <c r="J1425" s="29"/>
      <c r="K1425" s="29"/>
      <c r="L1425" s="29"/>
      <c r="N1425" s="29"/>
      <c r="O1425" s="29"/>
      <c r="P1425" s="29">
        <f>G1425</f>
        <v>-3.6604799999622628E-2</v>
      </c>
      <c r="Q1425" s="29">
        <f t="shared" ca="1" si="154"/>
        <v>-2.4753720747870231E-2</v>
      </c>
      <c r="R1425" s="29"/>
      <c r="S1425" s="83">
        <f t="shared" si="149"/>
        <v>36057.010999999999</v>
      </c>
    </row>
    <row r="1426" spans="1:19" x14ac:dyDescent="0.2">
      <c r="A1426" s="29" t="s">
        <v>346</v>
      </c>
      <c r="B1426" s="29"/>
      <c r="C1426" s="28">
        <v>51081.342299999997</v>
      </c>
      <c r="D1426" s="28"/>
      <c r="E1426" s="1">
        <f t="shared" si="146"/>
        <v>8829.9644727231698</v>
      </c>
      <c r="F1426" s="1">
        <f t="shared" si="147"/>
        <v>8830</v>
      </c>
      <c r="G1426" s="1">
        <f t="shared" si="148"/>
        <v>-3.4515999999712221E-2</v>
      </c>
      <c r="M1426" s="1">
        <f>G1426</f>
        <v>-3.4515999999712221E-2</v>
      </c>
      <c r="Q1426" s="1">
        <f t="shared" ca="1" si="154"/>
        <v>-2.4812402628113614E-2</v>
      </c>
      <c r="S1426" s="84">
        <f t="shared" si="149"/>
        <v>36062.842299999997</v>
      </c>
    </row>
    <row r="1427" spans="1:19" x14ac:dyDescent="0.2">
      <c r="A1427" s="26" t="s">
        <v>315</v>
      </c>
      <c r="B1427" s="27" t="s">
        <v>52</v>
      </c>
      <c r="C1427" s="26">
        <v>51090.086000000003</v>
      </c>
      <c r="D1427" s="2"/>
      <c r="E1427" s="29">
        <f t="shared" si="146"/>
        <v>8838.9643525010779</v>
      </c>
      <c r="F1427" s="29">
        <f t="shared" si="147"/>
        <v>8839</v>
      </c>
      <c r="G1427" s="29">
        <f t="shared" si="148"/>
        <v>-3.463279999414226E-2</v>
      </c>
      <c r="H1427" s="29"/>
      <c r="I1427" s="29"/>
      <c r="J1427" s="29"/>
      <c r="K1427" s="29"/>
      <c r="L1427" s="29"/>
      <c r="N1427" s="29"/>
      <c r="O1427" s="29"/>
      <c r="P1427" s="29">
        <f>G1427</f>
        <v>-3.463279999414226E-2</v>
      </c>
      <c r="Q1427" s="29">
        <f t="shared" ca="1" si="154"/>
        <v>-2.4900425448478675E-2</v>
      </c>
      <c r="R1427" s="29"/>
      <c r="S1427" s="83">
        <f t="shared" si="149"/>
        <v>36071.586000000003</v>
      </c>
    </row>
    <row r="1428" spans="1:19" x14ac:dyDescent="0.2">
      <c r="A1428" s="29" t="s">
        <v>334</v>
      </c>
      <c r="B1428" s="29"/>
      <c r="C1428" s="28">
        <v>51105.631999999998</v>
      </c>
      <c r="D1428" s="28"/>
      <c r="E1428" s="1">
        <f t="shared" si="146"/>
        <v>8854.9658313975651</v>
      </c>
      <c r="F1428" s="1">
        <f t="shared" si="147"/>
        <v>8855</v>
      </c>
      <c r="G1428" s="1">
        <f t="shared" si="148"/>
        <v>-3.3196000003954396E-2</v>
      </c>
      <c r="J1428" s="1">
        <f>+G1428</f>
        <v>-3.3196000003954396E-2</v>
      </c>
      <c r="Q1428" s="1">
        <f t="shared" ca="1" si="154"/>
        <v>-2.5056910462461029E-2</v>
      </c>
      <c r="S1428" s="84">
        <f t="shared" si="149"/>
        <v>36087.131999999998</v>
      </c>
    </row>
    <row r="1429" spans="1:19" x14ac:dyDescent="0.2">
      <c r="A1429" s="26" t="s">
        <v>338</v>
      </c>
      <c r="B1429" s="27" t="s">
        <v>52</v>
      </c>
      <c r="C1429" s="26">
        <v>51108.544399999999</v>
      </c>
      <c r="D1429" s="2"/>
      <c r="E1429" s="29">
        <f t="shared" ref="E1429:E1492" si="155">(C1429-C$7)/C$8</f>
        <v>8857.9635611761678</v>
      </c>
      <c r="F1429" s="29">
        <f t="shared" ref="F1429:F1492" si="156">ROUND(2*E1429,0)/2</f>
        <v>8858</v>
      </c>
      <c r="G1429" s="29">
        <f t="shared" ref="G1429:G1458" si="157">C1429-(C$7+C$8*F1429)</f>
        <v>-3.5401599998294841E-2</v>
      </c>
      <c r="H1429" s="29"/>
      <c r="I1429" s="29"/>
      <c r="J1429" s="29"/>
      <c r="K1429" s="29"/>
      <c r="L1429" s="29"/>
      <c r="N1429" s="29"/>
      <c r="O1429" s="29"/>
      <c r="P1429" s="29">
        <f>G1429</f>
        <v>-3.5401599998294841E-2</v>
      </c>
      <c r="Q1429" s="29">
        <f t="shared" ca="1" si="154"/>
        <v>-2.5086251402582721E-2</v>
      </c>
      <c r="R1429" s="29"/>
      <c r="S1429" s="83">
        <f t="shared" ref="S1429:S1492" si="158">+C1429-15018.5</f>
        <v>36090.044399999999</v>
      </c>
    </row>
    <row r="1430" spans="1:19" x14ac:dyDescent="0.2">
      <c r="A1430" s="26" t="s">
        <v>347</v>
      </c>
      <c r="B1430" s="27" t="s">
        <v>52</v>
      </c>
      <c r="C1430" s="26">
        <v>51126.036999999997</v>
      </c>
      <c r="D1430" s="2"/>
      <c r="E1430" s="29">
        <f t="shared" si="155"/>
        <v>8875.9686730856465</v>
      </c>
      <c r="F1430" s="29">
        <f t="shared" si="156"/>
        <v>8876</v>
      </c>
      <c r="G1430" s="29">
        <f t="shared" si="157"/>
        <v>-3.0435200002102647E-2</v>
      </c>
      <c r="H1430" s="29"/>
      <c r="I1430" s="29"/>
      <c r="J1430" s="29"/>
      <c r="K1430" s="29"/>
      <c r="L1430" s="29"/>
      <c r="N1430" s="29"/>
      <c r="O1430" s="29"/>
      <c r="P1430" s="29">
        <f>G1430</f>
        <v>-3.0435200002102647E-2</v>
      </c>
      <c r="Q1430" s="29">
        <f t="shared" ca="1" si="154"/>
        <v>-2.5262297043312856E-2</v>
      </c>
      <c r="R1430" s="29"/>
      <c r="S1430" s="83">
        <f t="shared" si="158"/>
        <v>36107.536999999997</v>
      </c>
    </row>
    <row r="1431" spans="1:19" x14ac:dyDescent="0.2">
      <c r="A1431" s="26" t="s">
        <v>315</v>
      </c>
      <c r="B1431" s="27" t="s">
        <v>52</v>
      </c>
      <c r="C1431" s="26">
        <v>51126.036999999997</v>
      </c>
      <c r="D1431" s="2"/>
      <c r="E1431" s="29">
        <f t="shared" si="155"/>
        <v>8875.9686730856465</v>
      </c>
      <c r="F1431" s="29">
        <f t="shared" si="156"/>
        <v>8876</v>
      </c>
      <c r="G1431" s="29">
        <f t="shared" si="157"/>
        <v>-3.0435200002102647E-2</v>
      </c>
      <c r="H1431" s="29"/>
      <c r="I1431" s="29"/>
      <c r="J1431" s="29"/>
      <c r="K1431" s="29"/>
      <c r="L1431" s="29"/>
      <c r="N1431" s="29"/>
      <c r="O1431" s="29"/>
      <c r="P1431" s="29">
        <f>G1431</f>
        <v>-3.0435200002102647E-2</v>
      </c>
      <c r="Q1431" s="29">
        <f t="shared" ca="1" si="154"/>
        <v>-2.5262297043312856E-2</v>
      </c>
      <c r="R1431" s="29"/>
      <c r="S1431" s="83">
        <f t="shared" si="158"/>
        <v>36107.536999999997</v>
      </c>
    </row>
    <row r="1432" spans="1:19" x14ac:dyDescent="0.2">
      <c r="A1432" s="29" t="s">
        <v>334</v>
      </c>
      <c r="B1432" s="29"/>
      <c r="C1432" s="28">
        <v>51138.663</v>
      </c>
      <c r="D1432" s="28"/>
      <c r="E1432" s="1">
        <f t="shared" si="155"/>
        <v>8888.9645995327828</v>
      </c>
      <c r="F1432" s="1">
        <f t="shared" si="156"/>
        <v>8889</v>
      </c>
      <c r="G1432" s="1">
        <f t="shared" si="157"/>
        <v>-3.439280000020517E-2</v>
      </c>
      <c r="J1432" s="1">
        <f>+G1432</f>
        <v>-3.439280000020517E-2</v>
      </c>
      <c r="Q1432" s="1">
        <f t="shared" ca="1" si="154"/>
        <v>-2.538944111717352E-2</v>
      </c>
      <c r="S1432" s="84">
        <f t="shared" si="158"/>
        <v>36120.163</v>
      </c>
    </row>
    <row r="1433" spans="1:19" x14ac:dyDescent="0.2">
      <c r="A1433" s="29" t="s">
        <v>334</v>
      </c>
      <c r="B1433" s="29"/>
      <c r="C1433" s="28">
        <v>51140.605000000003</v>
      </c>
      <c r="D1433" s="28"/>
      <c r="E1433" s="1">
        <f t="shared" si="155"/>
        <v>8890.9634977713667</v>
      </c>
      <c r="F1433" s="1">
        <f t="shared" si="156"/>
        <v>8891</v>
      </c>
      <c r="G1433" s="1">
        <f t="shared" si="157"/>
        <v>-3.5463199994410388E-2</v>
      </c>
      <c r="J1433" s="1">
        <f>+G1433</f>
        <v>-3.5463199994410388E-2</v>
      </c>
      <c r="Q1433" s="1">
        <f t="shared" ca="1" si="154"/>
        <v>-2.5409001743921314E-2</v>
      </c>
      <c r="S1433" s="84">
        <f t="shared" si="158"/>
        <v>36122.105000000003</v>
      </c>
    </row>
    <row r="1434" spans="1:19" x14ac:dyDescent="0.2">
      <c r="A1434" s="29" t="s">
        <v>334</v>
      </c>
      <c r="B1434" s="29"/>
      <c r="C1434" s="28">
        <v>51141.576999999997</v>
      </c>
      <c r="D1434" s="28"/>
      <c r="E1434" s="1">
        <f t="shared" si="155"/>
        <v>8891.9639761894359</v>
      </c>
      <c r="F1434" s="1">
        <f t="shared" si="156"/>
        <v>8892</v>
      </c>
      <c r="G1434" s="1">
        <f t="shared" si="157"/>
        <v>-3.4998399998585228E-2</v>
      </c>
      <c r="J1434" s="1">
        <f>+G1434</f>
        <v>-3.4998399998585228E-2</v>
      </c>
      <c r="Q1434" s="1">
        <f t="shared" ca="1" si="154"/>
        <v>-2.5418782057295211E-2</v>
      </c>
      <c r="S1434" s="84">
        <f t="shared" si="158"/>
        <v>36123.076999999997</v>
      </c>
    </row>
    <row r="1435" spans="1:19" x14ac:dyDescent="0.2">
      <c r="A1435" s="29" t="s">
        <v>348</v>
      </c>
      <c r="B1435" s="29"/>
      <c r="C1435" s="28">
        <v>51149.349600000001</v>
      </c>
      <c r="D1435" s="28"/>
      <c r="E1435" s="1">
        <f t="shared" si="155"/>
        <v>8899.9643039181738</v>
      </c>
      <c r="F1435" s="1">
        <f t="shared" si="156"/>
        <v>8900</v>
      </c>
      <c r="G1435" s="1">
        <f t="shared" si="157"/>
        <v>-3.4679999997024424E-2</v>
      </c>
      <c r="I1435" s="1">
        <f>G1435</f>
        <v>-3.4679999997024424E-2</v>
      </c>
      <c r="Q1435" s="1">
        <f t="shared" ca="1" si="154"/>
        <v>-2.5497024564286389E-2</v>
      </c>
      <c r="S1435" s="84">
        <f t="shared" si="158"/>
        <v>36130.849600000001</v>
      </c>
    </row>
    <row r="1436" spans="1:19" x14ac:dyDescent="0.2">
      <c r="A1436" s="26" t="s">
        <v>349</v>
      </c>
      <c r="B1436" s="27" t="s">
        <v>52</v>
      </c>
      <c r="C1436" s="26">
        <v>51149.349699999999</v>
      </c>
      <c r="D1436" s="2"/>
      <c r="E1436" s="29">
        <f t="shared" si="155"/>
        <v>8899.9644068480484</v>
      </c>
      <c r="F1436" s="29">
        <f t="shared" si="156"/>
        <v>8900</v>
      </c>
      <c r="G1436" s="29">
        <f t="shared" si="157"/>
        <v>-3.4579999999550637E-2</v>
      </c>
      <c r="H1436" s="29"/>
      <c r="I1436" s="29"/>
      <c r="J1436" s="29"/>
      <c r="K1436" s="29"/>
      <c r="L1436" s="29"/>
      <c r="N1436" s="29"/>
      <c r="O1436" s="29"/>
      <c r="P1436" s="29">
        <f>G1436</f>
        <v>-3.4579999999550637E-2</v>
      </c>
      <c r="Q1436" s="29">
        <f t="shared" ca="1" si="154"/>
        <v>-2.5497024564286389E-2</v>
      </c>
      <c r="R1436" s="29"/>
      <c r="S1436" s="83">
        <f t="shared" si="158"/>
        <v>36130.849699999999</v>
      </c>
    </row>
    <row r="1437" spans="1:19" x14ac:dyDescent="0.2">
      <c r="A1437" s="29" t="s">
        <v>334</v>
      </c>
      <c r="B1437" s="29"/>
      <c r="C1437" s="28">
        <v>51172.665999999997</v>
      </c>
      <c r="D1437" s="28"/>
      <c r="E1437" s="1">
        <f t="shared" si="155"/>
        <v>8923.9638460860697</v>
      </c>
      <c r="F1437" s="1">
        <f t="shared" si="156"/>
        <v>8924</v>
      </c>
      <c r="G1437" s="1">
        <f t="shared" si="157"/>
        <v>-3.5124800000630785E-2</v>
      </c>
      <c r="J1437" s="1">
        <f>+G1437</f>
        <v>-3.5124800000630785E-2</v>
      </c>
      <c r="Q1437" s="1">
        <f t="shared" ca="1" si="154"/>
        <v>-2.5731752085259907E-2</v>
      </c>
      <c r="S1437" s="84">
        <f t="shared" si="158"/>
        <v>36154.165999999997</v>
      </c>
    </row>
    <row r="1438" spans="1:19" x14ac:dyDescent="0.2">
      <c r="A1438" s="29" t="s">
        <v>334</v>
      </c>
      <c r="B1438" s="29"/>
      <c r="C1438" s="28">
        <v>51174.609499999999</v>
      </c>
      <c r="D1438" s="28"/>
      <c r="E1438" s="1">
        <f t="shared" si="155"/>
        <v>8925.9642882728294</v>
      </c>
      <c r="F1438" s="1">
        <f t="shared" si="156"/>
        <v>8926</v>
      </c>
      <c r="G1438" s="1">
        <f t="shared" si="157"/>
        <v>-3.4695200003625359E-2</v>
      </c>
      <c r="J1438" s="1">
        <f>+G1438</f>
        <v>-3.4695200003625359E-2</v>
      </c>
      <c r="Q1438" s="1">
        <f t="shared" ca="1" si="154"/>
        <v>-2.5751312712007701E-2</v>
      </c>
      <c r="S1438" s="84">
        <f t="shared" si="158"/>
        <v>36156.109499999999</v>
      </c>
    </row>
    <row r="1439" spans="1:19" x14ac:dyDescent="0.2">
      <c r="A1439" s="29" t="s">
        <v>334</v>
      </c>
      <c r="B1439" s="29"/>
      <c r="C1439" s="28">
        <v>51175.58</v>
      </c>
      <c r="D1439" s="28"/>
      <c r="E1439" s="1">
        <f t="shared" si="155"/>
        <v>8926.9632227427301</v>
      </c>
      <c r="F1439" s="1">
        <f t="shared" si="156"/>
        <v>8927</v>
      </c>
      <c r="G1439" s="1">
        <f t="shared" si="157"/>
        <v>-3.5730399999010842E-2</v>
      </c>
      <c r="J1439" s="1">
        <f>+G1439</f>
        <v>-3.5730399999010842E-2</v>
      </c>
      <c r="Q1439" s="1">
        <f t="shared" ca="1" si="154"/>
        <v>-2.5761093025381598E-2</v>
      </c>
      <c r="S1439" s="84">
        <f t="shared" si="158"/>
        <v>36157.08</v>
      </c>
    </row>
    <row r="1440" spans="1:19" x14ac:dyDescent="0.2">
      <c r="A1440" s="26" t="s">
        <v>315</v>
      </c>
      <c r="B1440" s="27" t="s">
        <v>52</v>
      </c>
      <c r="C1440" s="26">
        <v>51193.067000000003</v>
      </c>
      <c r="D1440" s="2"/>
      <c r="E1440" s="29">
        <f t="shared" si="155"/>
        <v>8944.9625705790222</v>
      </c>
      <c r="F1440" s="29">
        <f t="shared" si="156"/>
        <v>8945</v>
      </c>
      <c r="G1440" s="29">
        <f t="shared" si="157"/>
        <v>-3.6363999992317986E-2</v>
      </c>
      <c r="H1440" s="29"/>
      <c r="I1440" s="29"/>
      <c r="J1440" s="29"/>
      <c r="K1440" s="29"/>
      <c r="L1440" s="29"/>
      <c r="N1440" s="29"/>
      <c r="O1440" s="29"/>
      <c r="P1440" s="29">
        <f t="shared" ref="P1440:P1448" si="159">G1440</f>
        <v>-3.6363999992317986E-2</v>
      </c>
      <c r="Q1440" s="29">
        <f t="shared" ca="1" si="154"/>
        <v>-2.5937138666111748E-2</v>
      </c>
      <c r="R1440" s="29"/>
      <c r="S1440" s="83">
        <f t="shared" si="158"/>
        <v>36174.567000000003</v>
      </c>
    </row>
    <row r="1441" spans="1:19" x14ac:dyDescent="0.2">
      <c r="A1441" s="26" t="s">
        <v>315</v>
      </c>
      <c r="B1441" s="27" t="s">
        <v>52</v>
      </c>
      <c r="C1441" s="26">
        <v>51194.04</v>
      </c>
      <c r="D1441" s="2"/>
      <c r="E1441" s="29">
        <f t="shared" si="155"/>
        <v>8945.9640782958795</v>
      </c>
      <c r="F1441" s="29">
        <f t="shared" si="156"/>
        <v>8946</v>
      </c>
      <c r="G1441" s="29">
        <f t="shared" si="157"/>
        <v>-3.4899199999927077E-2</v>
      </c>
      <c r="H1441" s="29"/>
      <c r="I1441" s="29"/>
      <c r="J1441" s="29"/>
      <c r="K1441" s="29"/>
      <c r="L1441" s="29"/>
      <c r="N1441" s="29"/>
      <c r="O1441" s="29"/>
      <c r="P1441" s="29">
        <f t="shared" si="159"/>
        <v>-3.4899199999927077E-2</v>
      </c>
      <c r="Q1441" s="29">
        <f t="shared" ca="1" si="154"/>
        <v>-2.5946918979485645E-2</v>
      </c>
      <c r="R1441" s="29"/>
      <c r="S1441" s="83">
        <f t="shared" si="158"/>
        <v>36175.54</v>
      </c>
    </row>
    <row r="1442" spans="1:19" x14ac:dyDescent="0.2">
      <c r="A1442" s="26" t="s">
        <v>350</v>
      </c>
      <c r="B1442" s="27" t="s">
        <v>52</v>
      </c>
      <c r="C1442" s="26">
        <v>51370.860999999997</v>
      </c>
      <c r="D1442" s="2"/>
      <c r="E1442" s="29">
        <f t="shared" si="155"/>
        <v>9127.965718586418</v>
      </c>
      <c r="F1442" s="29">
        <f t="shared" si="156"/>
        <v>9128</v>
      </c>
      <c r="G1442" s="29">
        <f t="shared" si="157"/>
        <v>-3.3305600001767743E-2</v>
      </c>
      <c r="H1442" s="29"/>
      <c r="I1442" s="29"/>
      <c r="J1442" s="29"/>
      <c r="K1442" s="29"/>
      <c r="L1442" s="29"/>
      <c r="N1442" s="29"/>
      <c r="O1442" s="29"/>
      <c r="P1442" s="29">
        <f t="shared" si="159"/>
        <v>-3.3305600001767743E-2</v>
      </c>
      <c r="Q1442" s="29">
        <f t="shared" ca="1" si="154"/>
        <v>-2.7726936013534861E-2</v>
      </c>
      <c r="R1442" s="29"/>
      <c r="S1442" s="83">
        <f t="shared" si="158"/>
        <v>36352.360999999997</v>
      </c>
    </row>
    <row r="1443" spans="1:19" x14ac:dyDescent="0.2">
      <c r="A1443" s="26" t="s">
        <v>350</v>
      </c>
      <c r="B1443" s="27" t="s">
        <v>52</v>
      </c>
      <c r="C1443" s="26">
        <v>51481.612200000003</v>
      </c>
      <c r="D1443" s="2"/>
      <c r="E1443" s="29">
        <f t="shared" si="155"/>
        <v>9241.9617940760199</v>
      </c>
      <c r="F1443" s="29">
        <f t="shared" si="156"/>
        <v>9242</v>
      </c>
      <c r="G1443" s="29">
        <f t="shared" si="157"/>
        <v>-3.7118399995961227E-2</v>
      </c>
      <c r="H1443" s="29"/>
      <c r="I1443" s="29"/>
      <c r="J1443" s="29"/>
      <c r="K1443" s="29"/>
      <c r="L1443" s="29"/>
      <c r="N1443" s="29"/>
      <c r="O1443" s="29"/>
      <c r="P1443" s="29">
        <f t="shared" si="159"/>
        <v>-3.7118399995961227E-2</v>
      </c>
      <c r="Q1443" s="29">
        <f t="shared" ca="1" si="154"/>
        <v>-2.8841891738159098E-2</v>
      </c>
      <c r="R1443" s="29"/>
      <c r="S1443" s="83">
        <f t="shared" si="158"/>
        <v>36463.112200000003</v>
      </c>
    </row>
    <row r="1444" spans="1:19" x14ac:dyDescent="0.2">
      <c r="A1444" s="26" t="s">
        <v>350</v>
      </c>
      <c r="B1444" s="27" t="s">
        <v>52</v>
      </c>
      <c r="C1444" s="26">
        <v>51481.614999999998</v>
      </c>
      <c r="D1444" s="2"/>
      <c r="E1444" s="29">
        <f t="shared" si="155"/>
        <v>9241.9646761126096</v>
      </c>
      <c r="F1444" s="29">
        <f t="shared" si="156"/>
        <v>9242</v>
      </c>
      <c r="G1444" s="29">
        <f t="shared" si="157"/>
        <v>-3.4318400001211558E-2</v>
      </c>
      <c r="H1444" s="29"/>
      <c r="I1444" s="29"/>
      <c r="J1444" s="29"/>
      <c r="K1444" s="29"/>
      <c r="L1444" s="29"/>
      <c r="N1444" s="29"/>
      <c r="O1444" s="29"/>
      <c r="P1444" s="29">
        <f t="shared" si="159"/>
        <v>-3.4318400001211558E-2</v>
      </c>
      <c r="Q1444" s="29">
        <f t="shared" ca="1" si="154"/>
        <v>-2.8841891738159098E-2</v>
      </c>
      <c r="R1444" s="29"/>
      <c r="S1444" s="83">
        <f t="shared" si="158"/>
        <v>36463.114999999998</v>
      </c>
    </row>
    <row r="1445" spans="1:19" x14ac:dyDescent="0.2">
      <c r="A1445" s="26" t="s">
        <v>350</v>
      </c>
      <c r="B1445" s="27" t="s">
        <v>52</v>
      </c>
      <c r="C1445" s="26">
        <v>51483.557000000001</v>
      </c>
      <c r="D1445" s="2"/>
      <c r="E1445" s="29">
        <f t="shared" si="155"/>
        <v>9243.9635743511953</v>
      </c>
      <c r="F1445" s="29">
        <f t="shared" si="156"/>
        <v>9244</v>
      </c>
      <c r="G1445" s="29">
        <f t="shared" si="157"/>
        <v>-3.5388799995416775E-2</v>
      </c>
      <c r="H1445" s="29"/>
      <c r="I1445" s="29"/>
      <c r="J1445" s="29"/>
      <c r="K1445" s="29"/>
      <c r="L1445" s="29"/>
      <c r="N1445" s="29"/>
      <c r="O1445" s="29"/>
      <c r="P1445" s="29">
        <f t="shared" si="159"/>
        <v>-3.5388799995416775E-2</v>
      </c>
      <c r="Q1445" s="29">
        <f t="shared" ca="1" si="154"/>
        <v>-2.8861452364906892E-2</v>
      </c>
      <c r="R1445" s="29"/>
      <c r="S1445" s="83">
        <f t="shared" si="158"/>
        <v>36465.057000000001</v>
      </c>
    </row>
    <row r="1446" spans="1:19" x14ac:dyDescent="0.2">
      <c r="A1446" s="26" t="s">
        <v>351</v>
      </c>
      <c r="B1446" s="27" t="s">
        <v>52</v>
      </c>
      <c r="C1446" s="26">
        <v>51487.440999999999</v>
      </c>
      <c r="D1446" s="2"/>
      <c r="E1446" s="29">
        <f t="shared" si="155"/>
        <v>9247.9613708283559</v>
      </c>
      <c r="F1446" s="29">
        <f t="shared" si="156"/>
        <v>9248</v>
      </c>
      <c r="G1446" s="29">
        <f t="shared" si="157"/>
        <v>-3.7529599998379126E-2</v>
      </c>
      <c r="H1446" s="29"/>
      <c r="I1446" s="29"/>
      <c r="J1446" s="29"/>
      <c r="K1446" s="29"/>
      <c r="L1446" s="29"/>
      <c r="N1446" s="29"/>
      <c r="O1446" s="29"/>
      <c r="P1446" s="29">
        <f t="shared" si="159"/>
        <v>-3.7529599998379126E-2</v>
      </c>
      <c r="Q1446" s="29">
        <f t="shared" ca="1" si="154"/>
        <v>-2.8900573618402481E-2</v>
      </c>
      <c r="R1446" s="29"/>
      <c r="S1446" s="83">
        <f t="shared" si="158"/>
        <v>36468.940999999999</v>
      </c>
    </row>
    <row r="1447" spans="1:19" x14ac:dyDescent="0.2">
      <c r="A1447" s="26" t="s">
        <v>315</v>
      </c>
      <c r="B1447" s="27" t="s">
        <v>52</v>
      </c>
      <c r="C1447" s="26">
        <v>51496.184000000001</v>
      </c>
      <c r="D1447" s="2"/>
      <c r="E1447" s="29">
        <f t="shared" si="155"/>
        <v>9256.9605300971107</v>
      </c>
      <c r="F1447" s="29">
        <f t="shared" si="156"/>
        <v>9257</v>
      </c>
      <c r="G1447" s="29">
        <f t="shared" si="157"/>
        <v>-3.8346399996953551E-2</v>
      </c>
      <c r="H1447" s="29"/>
      <c r="I1447" s="29"/>
      <c r="J1447" s="29"/>
      <c r="K1447" s="29"/>
      <c r="L1447" s="29"/>
      <c r="N1447" s="29"/>
      <c r="O1447" s="29"/>
      <c r="P1447" s="29">
        <f t="shared" si="159"/>
        <v>-3.8346399996953551E-2</v>
      </c>
      <c r="Q1447" s="29">
        <f t="shared" ca="1" si="154"/>
        <v>-2.8988596438767555E-2</v>
      </c>
      <c r="R1447" s="29"/>
      <c r="S1447" s="83">
        <f t="shared" si="158"/>
        <v>36477.684000000001</v>
      </c>
    </row>
    <row r="1448" spans="1:19" x14ac:dyDescent="0.2">
      <c r="A1448" s="26" t="s">
        <v>350</v>
      </c>
      <c r="B1448" s="27" t="s">
        <v>52</v>
      </c>
      <c r="C1448" s="26">
        <v>51516.588000000003</v>
      </c>
      <c r="D1448" s="2"/>
      <c r="E1448" s="29">
        <f t="shared" si="155"/>
        <v>9277.962342486413</v>
      </c>
      <c r="F1448" s="29">
        <f t="shared" si="156"/>
        <v>9278</v>
      </c>
      <c r="G1448" s="29">
        <f t="shared" si="157"/>
        <v>-3.6585599998943508E-2</v>
      </c>
      <c r="H1448" s="29"/>
      <c r="I1448" s="29"/>
      <c r="J1448" s="29"/>
      <c r="K1448" s="29"/>
      <c r="L1448" s="29"/>
      <c r="N1448" s="29"/>
      <c r="O1448" s="29"/>
      <c r="P1448" s="29">
        <f t="shared" si="159"/>
        <v>-3.6585599998943508E-2</v>
      </c>
      <c r="Q1448" s="29">
        <f t="shared" ca="1" si="154"/>
        <v>-2.9193983019619382E-2</v>
      </c>
      <c r="R1448" s="29"/>
      <c r="S1448" s="83">
        <f t="shared" si="158"/>
        <v>36498.088000000003</v>
      </c>
    </row>
    <row r="1449" spans="1:19" x14ac:dyDescent="0.2">
      <c r="A1449" s="29" t="s">
        <v>352</v>
      </c>
      <c r="B1449" s="29"/>
      <c r="C1449" s="28">
        <v>51518.530200000001</v>
      </c>
      <c r="D1449" s="28">
        <v>1.4E-3</v>
      </c>
      <c r="E1449" s="1">
        <f t="shared" si="155"/>
        <v>9279.961446584748</v>
      </c>
      <c r="F1449" s="1">
        <f t="shared" si="156"/>
        <v>9280</v>
      </c>
      <c r="G1449" s="1">
        <f t="shared" si="157"/>
        <v>-3.745599999820115E-2</v>
      </c>
      <c r="M1449" s="1">
        <f>G1449</f>
        <v>-3.745599999820115E-2</v>
      </c>
      <c r="Q1449" s="1">
        <f t="shared" ca="1" si="154"/>
        <v>-2.9213543646367177E-2</v>
      </c>
      <c r="S1449" s="84">
        <f t="shared" si="158"/>
        <v>36500.030200000001</v>
      </c>
    </row>
    <row r="1450" spans="1:19" x14ac:dyDescent="0.2">
      <c r="A1450" s="35" t="s">
        <v>353</v>
      </c>
      <c r="B1450" s="29"/>
      <c r="C1450" s="28">
        <v>51543.79</v>
      </c>
      <c r="D1450" s="28">
        <v>1E-3</v>
      </c>
      <c r="E1450" s="1">
        <f t="shared" si="155"/>
        <v>9305.9613280095291</v>
      </c>
      <c r="F1450" s="1">
        <f t="shared" si="156"/>
        <v>9306</v>
      </c>
      <c r="G1450" s="1">
        <f t="shared" si="157"/>
        <v>-3.7571199994999915E-2</v>
      </c>
      <c r="N1450" s="1">
        <f>G1450</f>
        <v>-3.7571199994999915E-2</v>
      </c>
      <c r="Q1450" s="1">
        <f t="shared" ca="1" si="154"/>
        <v>-2.9467831794088489E-2</v>
      </c>
      <c r="S1450" s="85">
        <f t="shared" si="158"/>
        <v>36525.29</v>
      </c>
    </row>
    <row r="1451" spans="1:19" x14ac:dyDescent="0.2">
      <c r="A1451" s="26" t="s">
        <v>350</v>
      </c>
      <c r="B1451" s="27" t="s">
        <v>52</v>
      </c>
      <c r="C1451" s="26">
        <v>51550.591999999997</v>
      </c>
      <c r="D1451" s="2"/>
      <c r="E1451" s="29">
        <f t="shared" si="155"/>
        <v>9312.9626183384808</v>
      </c>
      <c r="F1451" s="29">
        <f t="shared" si="156"/>
        <v>9313</v>
      </c>
      <c r="G1451" s="29">
        <f t="shared" si="157"/>
        <v>-3.6317600002803374E-2</v>
      </c>
      <c r="H1451" s="29"/>
      <c r="I1451" s="29"/>
      <c r="J1451" s="29"/>
      <c r="K1451" s="29"/>
      <c r="L1451" s="29"/>
      <c r="N1451" s="29"/>
      <c r="O1451" s="29"/>
      <c r="P1451" s="29">
        <f t="shared" ref="P1451:P1458" si="160">G1451</f>
        <v>-3.6317600002803374E-2</v>
      </c>
      <c r="Q1451" s="29">
        <f t="shared" ca="1" si="154"/>
        <v>-2.953629398770577E-2</v>
      </c>
      <c r="R1451" s="29"/>
      <c r="S1451" s="83">
        <f t="shared" si="158"/>
        <v>36532.091999999997</v>
      </c>
    </row>
    <row r="1452" spans="1:19" x14ac:dyDescent="0.2">
      <c r="A1452" s="26" t="s">
        <v>350</v>
      </c>
      <c r="B1452" s="27" t="s">
        <v>52</v>
      </c>
      <c r="C1452" s="26">
        <v>51551.561999999998</v>
      </c>
      <c r="D1452" s="2"/>
      <c r="E1452" s="29">
        <f t="shared" si="155"/>
        <v>9313.9610381589882</v>
      </c>
      <c r="F1452" s="29">
        <f t="shared" si="156"/>
        <v>9314</v>
      </c>
      <c r="G1452" s="29">
        <f t="shared" si="157"/>
        <v>-3.785280000010971E-2</v>
      </c>
      <c r="H1452" s="29"/>
      <c r="I1452" s="29"/>
      <c r="J1452" s="29"/>
      <c r="K1452" s="29"/>
      <c r="L1452" s="29"/>
      <c r="N1452" s="29"/>
      <c r="O1452" s="29"/>
      <c r="P1452" s="29">
        <f t="shared" si="160"/>
        <v>-3.785280000010971E-2</v>
      </c>
      <c r="Q1452" s="29">
        <f t="shared" ca="1" si="154"/>
        <v>-2.9546074301079667E-2</v>
      </c>
      <c r="R1452" s="29"/>
      <c r="S1452" s="83">
        <f t="shared" si="158"/>
        <v>36533.061999999998</v>
      </c>
    </row>
    <row r="1453" spans="1:19" x14ac:dyDescent="0.2">
      <c r="A1453" s="26" t="s">
        <v>350</v>
      </c>
      <c r="B1453" s="27" t="s">
        <v>52</v>
      </c>
      <c r="C1453" s="26">
        <v>51553.506000000001</v>
      </c>
      <c r="D1453" s="2"/>
      <c r="E1453" s="29">
        <f t="shared" si="155"/>
        <v>9315.9619949951411</v>
      </c>
      <c r="F1453" s="29">
        <f t="shared" si="156"/>
        <v>9316</v>
      </c>
      <c r="G1453" s="29">
        <f t="shared" si="157"/>
        <v>-3.6923200001183432E-2</v>
      </c>
      <c r="H1453" s="29"/>
      <c r="I1453" s="29"/>
      <c r="J1453" s="29"/>
      <c r="K1453" s="29"/>
      <c r="L1453" s="29"/>
      <c r="N1453" s="29"/>
      <c r="O1453" s="29"/>
      <c r="P1453" s="29">
        <f t="shared" si="160"/>
        <v>-3.6923200001183432E-2</v>
      </c>
      <c r="Q1453" s="29">
        <f t="shared" ca="1" si="154"/>
        <v>-2.9565634927827461E-2</v>
      </c>
      <c r="R1453" s="29"/>
      <c r="S1453" s="83">
        <f t="shared" si="158"/>
        <v>36535.006000000001</v>
      </c>
    </row>
    <row r="1454" spans="1:19" x14ac:dyDescent="0.2">
      <c r="A1454" s="26" t="s">
        <v>350</v>
      </c>
      <c r="B1454" s="27" t="s">
        <v>52</v>
      </c>
      <c r="C1454" s="26">
        <v>51559.341999999997</v>
      </c>
      <c r="D1454" s="2"/>
      <c r="E1454" s="29">
        <f t="shared" si="155"/>
        <v>9321.9689826987214</v>
      </c>
      <c r="F1454" s="29">
        <f t="shared" si="156"/>
        <v>9322</v>
      </c>
      <c r="G1454" s="29">
        <f t="shared" si="157"/>
        <v>-3.013440000358969E-2</v>
      </c>
      <c r="H1454" s="29"/>
      <c r="I1454" s="29"/>
      <c r="J1454" s="29"/>
      <c r="K1454" s="29"/>
      <c r="L1454" s="29"/>
      <c r="N1454" s="29"/>
      <c r="O1454" s="29"/>
      <c r="P1454" s="29">
        <f t="shared" si="160"/>
        <v>-3.013440000358969E-2</v>
      </c>
      <c r="Q1454" s="29">
        <f t="shared" ca="1" si="154"/>
        <v>-2.9624316808070844E-2</v>
      </c>
      <c r="R1454" s="29"/>
      <c r="S1454" s="83">
        <f t="shared" si="158"/>
        <v>36540.841999999997</v>
      </c>
    </row>
    <row r="1455" spans="1:19" x14ac:dyDescent="0.2">
      <c r="A1455" s="26" t="s">
        <v>350</v>
      </c>
      <c r="B1455" s="27" t="s">
        <v>52</v>
      </c>
      <c r="C1455" s="26">
        <v>51586.54</v>
      </c>
      <c r="D1455" s="2"/>
      <c r="E1455" s="29">
        <f t="shared" si="155"/>
        <v>9349.9638510267087</v>
      </c>
      <c r="F1455" s="29">
        <f t="shared" si="156"/>
        <v>9350</v>
      </c>
      <c r="G1455" s="29">
        <f t="shared" si="157"/>
        <v>-3.5119999993185047E-2</v>
      </c>
      <c r="H1455" s="29"/>
      <c r="I1455" s="29"/>
      <c r="J1455" s="29"/>
      <c r="K1455" s="29"/>
      <c r="L1455" s="29"/>
      <c r="N1455" s="29"/>
      <c r="O1455" s="29"/>
      <c r="P1455" s="29">
        <f t="shared" si="160"/>
        <v>-3.5119999993185047E-2</v>
      </c>
      <c r="Q1455" s="29">
        <f t="shared" ca="1" si="154"/>
        <v>-2.9898165582539951E-2</v>
      </c>
      <c r="R1455" s="29"/>
      <c r="S1455" s="83">
        <f t="shared" si="158"/>
        <v>36568.04</v>
      </c>
    </row>
    <row r="1456" spans="1:19" x14ac:dyDescent="0.2">
      <c r="A1456" s="26" t="s">
        <v>350</v>
      </c>
      <c r="B1456" s="27" t="s">
        <v>52</v>
      </c>
      <c r="C1456" s="26">
        <v>51594.313000000002</v>
      </c>
      <c r="D1456" s="2"/>
      <c r="E1456" s="29">
        <f t="shared" si="155"/>
        <v>9357.9645904749559</v>
      </c>
      <c r="F1456" s="29">
        <f t="shared" si="156"/>
        <v>9358</v>
      </c>
      <c r="G1456" s="29">
        <f t="shared" si="157"/>
        <v>-3.4401599994453136E-2</v>
      </c>
      <c r="H1456" s="29"/>
      <c r="I1456" s="29"/>
      <c r="J1456" s="29"/>
      <c r="K1456" s="29"/>
      <c r="L1456" s="29"/>
      <c r="N1456" s="29"/>
      <c r="O1456" s="29"/>
      <c r="P1456" s="29">
        <f t="shared" si="160"/>
        <v>-3.4401599994453136E-2</v>
      </c>
      <c r="Q1456" s="29">
        <f t="shared" ca="1" si="154"/>
        <v>-2.9976408089531129E-2</v>
      </c>
      <c r="R1456" s="29"/>
      <c r="S1456" s="83">
        <f t="shared" si="158"/>
        <v>36575.813000000002</v>
      </c>
    </row>
    <row r="1457" spans="1:19" x14ac:dyDescent="0.2">
      <c r="A1457" s="26" t="s">
        <v>354</v>
      </c>
      <c r="B1457" s="27" t="s">
        <v>52</v>
      </c>
      <c r="C1457" s="26">
        <v>51734.211000000003</v>
      </c>
      <c r="D1457" s="2"/>
      <c r="E1457" s="29">
        <f t="shared" si="155"/>
        <v>9501.9614317628475</v>
      </c>
      <c r="F1457" s="29">
        <f t="shared" si="156"/>
        <v>9502</v>
      </c>
      <c r="G1457" s="29">
        <f t="shared" si="157"/>
        <v>-3.7470399991434533E-2</v>
      </c>
      <c r="H1457" s="29"/>
      <c r="I1457" s="29"/>
      <c r="J1457" s="29"/>
      <c r="K1457" s="29"/>
      <c r="L1457" s="29"/>
      <c r="N1457" s="29"/>
      <c r="O1457" s="29"/>
      <c r="P1457" s="29">
        <f t="shared" si="160"/>
        <v>-3.7470399991434533E-2</v>
      </c>
      <c r="Q1457" s="29">
        <f t="shared" ca="1" si="154"/>
        <v>-3.1384773215372266E-2</v>
      </c>
      <c r="R1457" s="29"/>
      <c r="S1457" s="83">
        <f t="shared" si="158"/>
        <v>36715.711000000003</v>
      </c>
    </row>
    <row r="1458" spans="1:19" x14ac:dyDescent="0.2">
      <c r="A1458" s="26" t="s">
        <v>425</v>
      </c>
      <c r="B1458" s="27" t="s">
        <v>52</v>
      </c>
      <c r="C1458" s="26">
        <v>51758.499000000003</v>
      </c>
      <c r="D1458" s="2"/>
      <c r="E1458" s="29">
        <f t="shared" si="155"/>
        <v>9526.9610406293104</v>
      </c>
      <c r="F1458" s="29">
        <f t="shared" si="156"/>
        <v>9527</v>
      </c>
      <c r="G1458" s="29">
        <f t="shared" si="157"/>
        <v>-3.7850399996386841E-2</v>
      </c>
      <c r="H1458" s="29"/>
      <c r="I1458" s="29"/>
      <c r="J1458" s="29"/>
      <c r="K1458" s="29"/>
      <c r="L1458" s="29"/>
      <c r="N1458" s="29"/>
      <c r="O1458" s="29"/>
      <c r="P1458" s="29">
        <f t="shared" si="160"/>
        <v>-3.7850399996386841E-2</v>
      </c>
      <c r="Q1458" s="29">
        <f t="shared" ca="1" si="154"/>
        <v>-3.1629281049719696E-2</v>
      </c>
      <c r="R1458" s="29"/>
      <c r="S1458" s="83">
        <f t="shared" si="158"/>
        <v>36739.999000000003</v>
      </c>
    </row>
    <row r="1459" spans="1:19" s="29" customFormat="1" x14ac:dyDescent="0.2">
      <c r="A1459" s="28" t="s">
        <v>355</v>
      </c>
      <c r="B1459" s="36" t="s">
        <v>52</v>
      </c>
      <c r="C1459" s="28">
        <v>51758.499400000001</v>
      </c>
      <c r="D1459" s="28" t="s">
        <v>41</v>
      </c>
      <c r="E1459" s="29">
        <f t="shared" si="155"/>
        <v>9526.9614523488217</v>
      </c>
      <c r="F1459" s="29">
        <f t="shared" si="156"/>
        <v>9527</v>
      </c>
      <c r="O1459" s="12">
        <v>-3.7450399999215733E-2</v>
      </c>
      <c r="Q1459" s="29">
        <f t="shared" ca="1" si="154"/>
        <v>-3.1629281049719696E-2</v>
      </c>
      <c r="S1459" s="83">
        <f t="shared" si="158"/>
        <v>36739.999400000001</v>
      </c>
    </row>
    <row r="1460" spans="1:19" x14ac:dyDescent="0.2">
      <c r="A1460" s="26" t="s">
        <v>425</v>
      </c>
      <c r="B1460" s="27" t="s">
        <v>52</v>
      </c>
      <c r="C1460" s="26">
        <v>51759.466</v>
      </c>
      <c r="D1460" s="2"/>
      <c r="E1460" s="29">
        <f t="shared" si="155"/>
        <v>9527.9563725534626</v>
      </c>
      <c r="F1460" s="29">
        <f t="shared" si="156"/>
        <v>9528</v>
      </c>
      <c r="G1460" s="29">
        <f>C1460-(C$7+C$8*F1460)</f>
        <v>-4.2385599997942336E-2</v>
      </c>
      <c r="H1460" s="29"/>
      <c r="I1460" s="29"/>
      <c r="J1460" s="29"/>
      <c r="K1460" s="29"/>
      <c r="L1460" s="29"/>
      <c r="N1460" s="29"/>
      <c r="O1460" s="29"/>
      <c r="P1460" s="29">
        <f>G1460</f>
        <v>-4.2385599997942336E-2</v>
      </c>
      <c r="Q1460" s="29">
        <f t="shared" ca="1" si="154"/>
        <v>-3.1639061363093593E-2</v>
      </c>
      <c r="R1460" s="29"/>
      <c r="S1460" s="83">
        <f t="shared" si="158"/>
        <v>36740.966</v>
      </c>
    </row>
    <row r="1461" spans="1:19" s="29" customFormat="1" x14ac:dyDescent="0.2">
      <c r="A1461" s="28" t="s">
        <v>355</v>
      </c>
      <c r="B1461" s="36" t="s">
        <v>52</v>
      </c>
      <c r="C1461" s="28">
        <v>51759.466800000002</v>
      </c>
      <c r="D1461" s="28" t="s">
        <v>41</v>
      </c>
      <c r="E1461" s="29">
        <f t="shared" si="155"/>
        <v>9527.9571959924906</v>
      </c>
      <c r="F1461" s="29">
        <f t="shared" si="156"/>
        <v>9528</v>
      </c>
      <c r="O1461" s="12">
        <v>-4.1585599996324163E-2</v>
      </c>
      <c r="Q1461" s="29">
        <f t="shared" ca="1" si="154"/>
        <v>-3.1639061363093593E-2</v>
      </c>
      <c r="S1461" s="83">
        <f t="shared" si="158"/>
        <v>36740.966800000002</v>
      </c>
    </row>
    <row r="1462" spans="1:19" x14ac:dyDescent="0.2">
      <c r="A1462" s="26" t="s">
        <v>425</v>
      </c>
      <c r="B1462" s="27" t="s">
        <v>52</v>
      </c>
      <c r="C1462" s="26">
        <v>51759.466999999997</v>
      </c>
      <c r="D1462" s="2"/>
      <c r="E1462" s="29">
        <f t="shared" si="155"/>
        <v>9527.9574018522417</v>
      </c>
      <c r="F1462" s="29">
        <f t="shared" si="156"/>
        <v>9528</v>
      </c>
      <c r="G1462" s="29">
        <f>C1462-(C$7+C$8*F1462)</f>
        <v>-4.1385600001376588E-2</v>
      </c>
      <c r="H1462" s="29"/>
      <c r="I1462" s="29"/>
      <c r="J1462" s="29"/>
      <c r="K1462" s="29"/>
      <c r="L1462" s="29"/>
      <c r="N1462" s="29"/>
      <c r="O1462" s="29"/>
      <c r="P1462" s="29">
        <f>G1462</f>
        <v>-4.1385600001376588E-2</v>
      </c>
      <c r="Q1462" s="29">
        <f t="shared" ca="1" si="154"/>
        <v>-3.1639061363093593E-2</v>
      </c>
      <c r="R1462" s="29"/>
      <c r="S1462" s="83">
        <f t="shared" si="158"/>
        <v>36740.966999999997</v>
      </c>
    </row>
    <row r="1463" spans="1:19" s="29" customFormat="1" x14ac:dyDescent="0.2">
      <c r="A1463" s="28" t="s">
        <v>355</v>
      </c>
      <c r="B1463" s="36" t="s">
        <v>52</v>
      </c>
      <c r="C1463" s="28">
        <v>51759.467499999999</v>
      </c>
      <c r="D1463" s="28" t="s">
        <v>41</v>
      </c>
      <c r="E1463" s="29">
        <f t="shared" si="155"/>
        <v>9527.9579165016366</v>
      </c>
      <c r="F1463" s="29">
        <f t="shared" si="156"/>
        <v>9528</v>
      </c>
      <c r="O1463" s="12">
        <v>-4.0885599999455735E-2</v>
      </c>
      <c r="Q1463" s="29">
        <f t="shared" ca="1" si="154"/>
        <v>-3.1639061363093593E-2</v>
      </c>
      <c r="S1463" s="83">
        <f t="shared" si="158"/>
        <v>36740.967499999999</v>
      </c>
    </row>
    <row r="1464" spans="1:19" x14ac:dyDescent="0.2">
      <c r="A1464" s="26" t="s">
        <v>425</v>
      </c>
      <c r="B1464" s="27" t="s">
        <v>52</v>
      </c>
      <c r="C1464" s="26">
        <v>51759.468000000001</v>
      </c>
      <c r="D1464" s="2"/>
      <c r="E1464" s="29">
        <f t="shared" si="155"/>
        <v>9527.9584311510298</v>
      </c>
      <c r="F1464" s="29">
        <f t="shared" si="156"/>
        <v>9528</v>
      </c>
      <c r="G1464" s="29">
        <f>C1464-(C$7+C$8*F1464)</f>
        <v>-4.0385599997534882E-2</v>
      </c>
      <c r="H1464" s="29"/>
      <c r="I1464" s="29"/>
      <c r="J1464" s="29"/>
      <c r="K1464" s="29"/>
      <c r="L1464" s="29"/>
      <c r="N1464" s="29"/>
      <c r="O1464" s="29"/>
      <c r="P1464" s="29">
        <f>G1464</f>
        <v>-4.0385599997534882E-2</v>
      </c>
      <c r="Q1464" s="29">
        <f t="shared" ca="1" si="154"/>
        <v>-3.1639061363093593E-2</v>
      </c>
      <c r="R1464" s="29"/>
      <c r="S1464" s="83">
        <f t="shared" si="158"/>
        <v>36740.968000000001</v>
      </c>
    </row>
    <row r="1465" spans="1:19" x14ac:dyDescent="0.2">
      <c r="A1465" s="26" t="s">
        <v>425</v>
      </c>
      <c r="B1465" s="27" t="s">
        <v>52</v>
      </c>
      <c r="C1465" s="26">
        <v>51759.468000000001</v>
      </c>
      <c r="D1465" s="2"/>
      <c r="E1465" s="29">
        <f t="shared" si="155"/>
        <v>9527.9584311510298</v>
      </c>
      <c r="F1465" s="29">
        <f t="shared" si="156"/>
        <v>9528</v>
      </c>
      <c r="G1465" s="29">
        <f>C1465-(C$7+C$8*F1465)</f>
        <v>-4.0385599997534882E-2</v>
      </c>
      <c r="H1465" s="29"/>
      <c r="I1465" s="29"/>
      <c r="J1465" s="29"/>
      <c r="K1465" s="29"/>
      <c r="L1465" s="29"/>
      <c r="N1465" s="29"/>
      <c r="O1465" s="29"/>
      <c r="P1465" s="29">
        <f>G1465</f>
        <v>-4.0385599997534882E-2</v>
      </c>
      <c r="Q1465" s="29">
        <f t="shared" ca="1" si="154"/>
        <v>-3.1639061363093593E-2</v>
      </c>
      <c r="R1465" s="29"/>
      <c r="S1465" s="83">
        <f t="shared" si="158"/>
        <v>36740.968000000001</v>
      </c>
    </row>
    <row r="1466" spans="1:19" x14ac:dyDescent="0.2">
      <c r="A1466" s="28" t="s">
        <v>355</v>
      </c>
      <c r="B1466" s="36" t="s">
        <v>52</v>
      </c>
      <c r="C1466" s="28">
        <v>51759.468200000003</v>
      </c>
      <c r="D1466" s="28" t="s">
        <v>41</v>
      </c>
      <c r="E1466" s="29">
        <f t="shared" si="155"/>
        <v>9527.95863701079</v>
      </c>
      <c r="F1466" s="29">
        <f t="shared" si="156"/>
        <v>9528</v>
      </c>
      <c r="G1466" s="29"/>
      <c r="H1466" s="29"/>
      <c r="I1466" s="29"/>
      <c r="J1466" s="29"/>
      <c r="K1466" s="29"/>
      <c r="L1466" s="29"/>
      <c r="N1466" s="29"/>
      <c r="O1466" s="12">
        <v>-4.018559999531135E-2</v>
      </c>
      <c r="P1466" s="29"/>
      <c r="Q1466" s="29">
        <f t="shared" ca="1" si="154"/>
        <v>-3.1639061363093593E-2</v>
      </c>
      <c r="R1466" s="29"/>
      <c r="S1466" s="83">
        <f t="shared" si="158"/>
        <v>36740.968200000003</v>
      </c>
    </row>
    <row r="1467" spans="1:19" x14ac:dyDescent="0.2">
      <c r="A1467" s="28" t="s">
        <v>355</v>
      </c>
      <c r="B1467" s="36" t="s">
        <v>52</v>
      </c>
      <c r="C1467" s="28">
        <v>51759.468200000003</v>
      </c>
      <c r="D1467" s="28" t="s">
        <v>41</v>
      </c>
      <c r="E1467" s="29">
        <f t="shared" si="155"/>
        <v>9527.95863701079</v>
      </c>
      <c r="F1467" s="29">
        <f t="shared" si="156"/>
        <v>9528</v>
      </c>
      <c r="G1467" s="29"/>
      <c r="H1467" s="29"/>
      <c r="I1467" s="29"/>
      <c r="J1467" s="29"/>
      <c r="K1467" s="29"/>
      <c r="L1467" s="29"/>
      <c r="N1467" s="29"/>
      <c r="O1467" s="12">
        <v>-4.018559999531135E-2</v>
      </c>
      <c r="P1467" s="29"/>
      <c r="Q1467" s="29">
        <f t="shared" ca="1" si="154"/>
        <v>-3.1639061363093593E-2</v>
      </c>
      <c r="R1467" s="29"/>
      <c r="S1467" s="83">
        <f t="shared" si="158"/>
        <v>36740.968200000003</v>
      </c>
    </row>
    <row r="1468" spans="1:19" x14ac:dyDescent="0.2">
      <c r="A1468" s="28" t="s">
        <v>355</v>
      </c>
      <c r="B1468" s="36" t="s">
        <v>52</v>
      </c>
      <c r="C1468" s="28">
        <v>51759.470999999998</v>
      </c>
      <c r="D1468" s="28" t="s">
        <v>41</v>
      </c>
      <c r="E1468" s="29">
        <f t="shared" si="155"/>
        <v>9527.9615190473796</v>
      </c>
      <c r="F1468" s="29">
        <f t="shared" si="156"/>
        <v>9528</v>
      </c>
      <c r="G1468" s="29"/>
      <c r="H1468" s="29"/>
      <c r="I1468" s="29"/>
      <c r="J1468" s="29"/>
      <c r="K1468" s="29"/>
      <c r="L1468" s="29"/>
      <c r="N1468" s="29"/>
      <c r="O1468" s="12">
        <v>-3.7385600000561681E-2</v>
      </c>
      <c r="P1468" s="29"/>
      <c r="Q1468" s="29">
        <f t="shared" ca="1" si="154"/>
        <v>-3.1639061363093593E-2</v>
      </c>
      <c r="R1468" s="29"/>
      <c r="S1468" s="83">
        <f t="shared" si="158"/>
        <v>36740.970999999998</v>
      </c>
    </row>
    <row r="1469" spans="1:19" x14ac:dyDescent="0.2">
      <c r="A1469" s="26" t="s">
        <v>356</v>
      </c>
      <c r="B1469" s="27" t="s">
        <v>52</v>
      </c>
      <c r="C1469" s="26">
        <v>51796.387000000002</v>
      </c>
      <c r="D1469" s="2"/>
      <c r="E1469" s="29">
        <f t="shared" si="155"/>
        <v>9565.959112958546</v>
      </c>
      <c r="F1469" s="29">
        <f t="shared" si="156"/>
        <v>9566</v>
      </c>
      <c r="G1469" s="29">
        <f t="shared" ref="G1469:G1481" si="161">C1469-(C$7+C$8*F1469)</f>
        <v>-3.9723199995933101E-2</v>
      </c>
      <c r="H1469" s="29"/>
      <c r="I1469" s="29"/>
      <c r="J1469" s="29"/>
      <c r="K1469" s="29"/>
      <c r="L1469" s="29"/>
      <c r="N1469" s="29"/>
      <c r="O1469" s="29"/>
      <c r="P1469" s="29">
        <f t="shared" ref="P1469:P1479" si="162">G1469</f>
        <v>-3.9723199995933101E-2</v>
      </c>
      <c r="Q1469" s="29">
        <f t="shared" ca="1" si="154"/>
        <v>-3.2010713271301672E-2</v>
      </c>
      <c r="R1469" s="29"/>
      <c r="S1469" s="83">
        <f t="shared" si="158"/>
        <v>36777.887000000002</v>
      </c>
    </row>
    <row r="1470" spans="1:19" x14ac:dyDescent="0.2">
      <c r="A1470" s="26" t="s">
        <v>350</v>
      </c>
      <c r="B1470" s="27" t="s">
        <v>52</v>
      </c>
      <c r="C1470" s="26">
        <v>51818.735000000001</v>
      </c>
      <c r="D1470" s="2"/>
      <c r="E1470" s="29">
        <f t="shared" si="155"/>
        <v>9588.961882183994</v>
      </c>
      <c r="F1470" s="29">
        <f t="shared" si="156"/>
        <v>9589</v>
      </c>
      <c r="G1470" s="29">
        <f t="shared" si="161"/>
        <v>-3.7032799998996779E-2</v>
      </c>
      <c r="H1470" s="29"/>
      <c r="I1470" s="29"/>
      <c r="J1470" s="29"/>
      <c r="K1470" s="29"/>
      <c r="L1470" s="29"/>
      <c r="N1470" s="29"/>
      <c r="O1470" s="29"/>
      <c r="P1470" s="29">
        <f t="shared" si="162"/>
        <v>-3.7032799998996779E-2</v>
      </c>
      <c r="Q1470" s="29">
        <f t="shared" ca="1" si="154"/>
        <v>-3.2235660478901293E-2</v>
      </c>
      <c r="R1470" s="29"/>
      <c r="S1470" s="83">
        <f t="shared" si="158"/>
        <v>36800.235000000001</v>
      </c>
    </row>
    <row r="1471" spans="1:19" x14ac:dyDescent="0.2">
      <c r="A1471" s="26" t="s">
        <v>350</v>
      </c>
      <c r="B1471" s="27" t="s">
        <v>52</v>
      </c>
      <c r="C1471" s="26">
        <v>51819.705000000002</v>
      </c>
      <c r="D1471" s="2"/>
      <c r="E1471" s="29">
        <f t="shared" si="155"/>
        <v>9589.9603020045015</v>
      </c>
      <c r="F1471" s="29">
        <f t="shared" si="156"/>
        <v>9590</v>
      </c>
      <c r="G1471" s="29">
        <f t="shared" si="161"/>
        <v>-3.8567999996303115E-2</v>
      </c>
      <c r="H1471" s="29"/>
      <c r="I1471" s="29"/>
      <c r="J1471" s="29"/>
      <c r="K1471" s="29"/>
      <c r="L1471" s="29"/>
      <c r="N1471" s="29"/>
      <c r="O1471" s="29"/>
      <c r="P1471" s="29">
        <f t="shared" si="162"/>
        <v>-3.8567999996303115E-2</v>
      </c>
      <c r="Q1471" s="29">
        <f t="shared" ca="1" si="154"/>
        <v>-3.224544079227519E-2</v>
      </c>
      <c r="R1471" s="29"/>
      <c r="S1471" s="83">
        <f t="shared" si="158"/>
        <v>36801.205000000002</v>
      </c>
    </row>
    <row r="1472" spans="1:19" x14ac:dyDescent="0.2">
      <c r="A1472" s="26" t="s">
        <v>350</v>
      </c>
      <c r="B1472" s="27" t="s">
        <v>52</v>
      </c>
      <c r="C1472" s="26">
        <v>51820.678</v>
      </c>
      <c r="D1472" s="2"/>
      <c r="E1472" s="29">
        <f t="shared" si="155"/>
        <v>9590.9618097213588</v>
      </c>
      <c r="F1472" s="29">
        <f t="shared" si="156"/>
        <v>9591</v>
      </c>
      <c r="G1472" s="29">
        <f t="shared" si="161"/>
        <v>-3.7103199996636249E-2</v>
      </c>
      <c r="H1472" s="29"/>
      <c r="I1472" s="29"/>
      <c r="J1472" s="29"/>
      <c r="K1472" s="29"/>
      <c r="L1472" s="29"/>
      <c r="N1472" s="29"/>
      <c r="O1472" s="29"/>
      <c r="P1472" s="29">
        <f t="shared" si="162"/>
        <v>-3.7103199996636249E-2</v>
      </c>
      <c r="Q1472" s="29">
        <f t="shared" ca="1" si="154"/>
        <v>-3.2255221105649087E-2</v>
      </c>
      <c r="R1472" s="29"/>
      <c r="S1472" s="83">
        <f t="shared" si="158"/>
        <v>36802.178</v>
      </c>
    </row>
    <row r="1473" spans="1:19" x14ac:dyDescent="0.2">
      <c r="A1473" s="26" t="s">
        <v>356</v>
      </c>
      <c r="B1473" s="27" t="s">
        <v>52</v>
      </c>
      <c r="C1473" s="26">
        <v>51836.233999999997</v>
      </c>
      <c r="D1473" s="2"/>
      <c r="E1473" s="29">
        <f t="shared" si="155"/>
        <v>9606.9735816056873</v>
      </c>
      <c r="F1473" s="29">
        <f t="shared" si="156"/>
        <v>9607</v>
      </c>
      <c r="G1473" s="29">
        <f t="shared" si="161"/>
        <v>-2.5666400004411116E-2</v>
      </c>
      <c r="H1473" s="29"/>
      <c r="I1473" s="29"/>
      <c r="J1473" s="29"/>
      <c r="K1473" s="29"/>
      <c r="L1473" s="29"/>
      <c r="N1473" s="29"/>
      <c r="O1473" s="29"/>
      <c r="P1473" s="29">
        <f t="shared" si="162"/>
        <v>-2.5666400004411116E-2</v>
      </c>
      <c r="Q1473" s="29">
        <f t="shared" ref="Q1473:Q1536" ca="1" si="163">+C$11+C$12*F1473</f>
        <v>-3.2411706119631442E-2</v>
      </c>
      <c r="R1473" s="29"/>
      <c r="S1473" s="83">
        <f t="shared" si="158"/>
        <v>36817.733999999997</v>
      </c>
    </row>
    <row r="1474" spans="1:19" x14ac:dyDescent="0.2">
      <c r="A1474" s="26" t="s">
        <v>350</v>
      </c>
      <c r="B1474" s="27" t="s">
        <v>52</v>
      </c>
      <c r="C1474" s="26">
        <v>51853.705800000003</v>
      </c>
      <c r="D1474" s="2"/>
      <c r="E1474" s="29">
        <f t="shared" si="155"/>
        <v>9624.9572841004683</v>
      </c>
      <c r="F1474" s="29">
        <f t="shared" si="156"/>
        <v>9625</v>
      </c>
      <c r="G1474" s="29">
        <f t="shared" si="161"/>
        <v>-4.1499999992083758E-2</v>
      </c>
      <c r="H1474" s="29"/>
      <c r="I1474" s="29"/>
      <c r="J1474" s="29"/>
      <c r="K1474" s="29"/>
      <c r="L1474" s="29"/>
      <c r="N1474" s="29"/>
      <c r="O1474" s="29"/>
      <c r="P1474" s="29">
        <f t="shared" si="162"/>
        <v>-4.1499999992083758E-2</v>
      </c>
      <c r="Q1474" s="29">
        <f t="shared" ca="1" si="163"/>
        <v>-3.2587751760361577E-2</v>
      </c>
      <c r="R1474" s="29"/>
      <c r="S1474" s="83">
        <f t="shared" si="158"/>
        <v>36835.205800000003</v>
      </c>
    </row>
    <row r="1475" spans="1:19" x14ac:dyDescent="0.2">
      <c r="A1475" s="26" t="s">
        <v>350</v>
      </c>
      <c r="B1475" s="27" t="s">
        <v>52</v>
      </c>
      <c r="C1475" s="26">
        <v>51853.709000000003</v>
      </c>
      <c r="D1475" s="2"/>
      <c r="E1475" s="29">
        <f t="shared" si="155"/>
        <v>9624.9605778565765</v>
      </c>
      <c r="F1475" s="29">
        <f t="shared" si="156"/>
        <v>9625</v>
      </c>
      <c r="G1475" s="29">
        <f t="shared" si="161"/>
        <v>-3.8299999992887024E-2</v>
      </c>
      <c r="H1475" s="29"/>
      <c r="I1475" s="29"/>
      <c r="J1475" s="29"/>
      <c r="K1475" s="29"/>
      <c r="L1475" s="29"/>
      <c r="N1475" s="29"/>
      <c r="O1475" s="29"/>
      <c r="P1475" s="29">
        <f t="shared" si="162"/>
        <v>-3.8299999992887024E-2</v>
      </c>
      <c r="Q1475" s="29">
        <f t="shared" ca="1" si="163"/>
        <v>-3.2587751760361577E-2</v>
      </c>
      <c r="R1475" s="29"/>
      <c r="S1475" s="83">
        <f t="shared" si="158"/>
        <v>36835.209000000003</v>
      </c>
    </row>
    <row r="1476" spans="1:19" x14ac:dyDescent="0.2">
      <c r="A1476" s="26" t="s">
        <v>350</v>
      </c>
      <c r="B1476" s="27" t="s">
        <v>52</v>
      </c>
      <c r="C1476" s="26">
        <v>51859.535000000003</v>
      </c>
      <c r="D1476" s="2"/>
      <c r="E1476" s="29">
        <f t="shared" si="155"/>
        <v>9630.9572725723228</v>
      </c>
      <c r="F1476" s="29">
        <f t="shared" si="156"/>
        <v>9631</v>
      </c>
      <c r="G1476" s="29">
        <f t="shared" si="161"/>
        <v>-4.151119999733055E-2</v>
      </c>
      <c r="H1476" s="29"/>
      <c r="I1476" s="29"/>
      <c r="J1476" s="29"/>
      <c r="K1476" s="29"/>
      <c r="L1476" s="29"/>
      <c r="N1476" s="29"/>
      <c r="O1476" s="29"/>
      <c r="P1476" s="29">
        <f t="shared" si="162"/>
        <v>-4.151119999733055E-2</v>
      </c>
      <c r="Q1476" s="29">
        <f t="shared" ca="1" si="163"/>
        <v>-3.264643364060496E-2</v>
      </c>
      <c r="R1476" s="29"/>
      <c r="S1476" s="83">
        <f t="shared" si="158"/>
        <v>36841.035000000003</v>
      </c>
    </row>
    <row r="1477" spans="1:19" x14ac:dyDescent="0.2">
      <c r="A1477" s="26" t="s">
        <v>350</v>
      </c>
      <c r="B1477" s="27" t="s">
        <v>52</v>
      </c>
      <c r="C1477" s="26">
        <v>51867.317999999999</v>
      </c>
      <c r="D1477" s="2"/>
      <c r="E1477" s="29">
        <f t="shared" si="155"/>
        <v>9638.9683050084041</v>
      </c>
      <c r="F1477" s="29">
        <f t="shared" si="156"/>
        <v>9639</v>
      </c>
      <c r="G1477" s="29">
        <f t="shared" si="161"/>
        <v>-3.0792799996561371E-2</v>
      </c>
      <c r="H1477" s="29"/>
      <c r="I1477" s="29"/>
      <c r="J1477" s="29"/>
      <c r="K1477" s="29"/>
      <c r="L1477" s="29"/>
      <c r="N1477" s="29"/>
      <c r="O1477" s="29"/>
      <c r="P1477" s="29">
        <f t="shared" si="162"/>
        <v>-3.0792799996561371E-2</v>
      </c>
      <c r="Q1477" s="29">
        <f t="shared" ca="1" si="163"/>
        <v>-3.2724676147596138E-2</v>
      </c>
      <c r="R1477" s="29"/>
      <c r="S1477" s="83">
        <f t="shared" si="158"/>
        <v>36848.817999999999</v>
      </c>
    </row>
    <row r="1478" spans="1:19" x14ac:dyDescent="0.2">
      <c r="A1478" s="26" t="s">
        <v>350</v>
      </c>
      <c r="B1478" s="27" t="s">
        <v>52</v>
      </c>
      <c r="C1478" s="26">
        <v>51891.597999999998</v>
      </c>
      <c r="D1478" s="2"/>
      <c r="E1478" s="29">
        <f t="shared" si="155"/>
        <v>9663.9596794845929</v>
      </c>
      <c r="F1478" s="29">
        <f t="shared" si="156"/>
        <v>9664</v>
      </c>
      <c r="G1478" s="29">
        <f t="shared" si="161"/>
        <v>-3.9172799995867535E-2</v>
      </c>
      <c r="H1478" s="29"/>
      <c r="I1478" s="29"/>
      <c r="J1478" s="29"/>
      <c r="K1478" s="29"/>
      <c r="L1478" s="29"/>
      <c r="N1478" s="29"/>
      <c r="O1478" s="29"/>
      <c r="P1478" s="29">
        <f t="shared" si="162"/>
        <v>-3.9172799995867535E-2</v>
      </c>
      <c r="Q1478" s="29">
        <f t="shared" ca="1" si="163"/>
        <v>-3.2969183981943553E-2</v>
      </c>
      <c r="R1478" s="29"/>
      <c r="S1478" s="83">
        <f t="shared" si="158"/>
        <v>36873.097999999998</v>
      </c>
    </row>
    <row r="1479" spans="1:19" x14ac:dyDescent="0.2">
      <c r="A1479" s="26" t="s">
        <v>350</v>
      </c>
      <c r="B1479" s="27" t="s">
        <v>52</v>
      </c>
      <c r="C1479" s="26">
        <v>51893.5383</v>
      </c>
      <c r="D1479" s="2"/>
      <c r="E1479" s="29">
        <f t="shared" si="155"/>
        <v>9665.9568279152445</v>
      </c>
      <c r="F1479" s="29">
        <f t="shared" si="156"/>
        <v>9666</v>
      </c>
      <c r="G1479" s="29">
        <f t="shared" si="161"/>
        <v>-4.1943199998058844E-2</v>
      </c>
      <c r="H1479" s="29"/>
      <c r="I1479" s="29"/>
      <c r="J1479" s="29"/>
      <c r="K1479" s="29"/>
      <c r="L1479" s="29"/>
      <c r="N1479" s="29"/>
      <c r="O1479" s="29"/>
      <c r="P1479" s="29">
        <f t="shared" si="162"/>
        <v>-4.1943199998058844E-2</v>
      </c>
      <c r="Q1479" s="29">
        <f t="shared" ca="1" si="163"/>
        <v>-3.2988744608691348E-2</v>
      </c>
      <c r="R1479" s="29"/>
      <c r="S1479" s="83">
        <f t="shared" si="158"/>
        <v>36875.0383</v>
      </c>
    </row>
    <row r="1480" spans="1:19" s="29" customFormat="1" x14ac:dyDescent="0.2">
      <c r="A1480" s="28" t="s">
        <v>355</v>
      </c>
      <c r="B1480" s="36" t="s">
        <v>52</v>
      </c>
      <c r="C1480" s="28">
        <v>51899.367449999998</v>
      </c>
      <c r="D1480" s="28">
        <v>1.5E-3</v>
      </c>
      <c r="E1480" s="29">
        <f t="shared" si="155"/>
        <v>9671.9567649221553</v>
      </c>
      <c r="F1480" s="29">
        <f t="shared" si="156"/>
        <v>9672</v>
      </c>
      <c r="G1480" s="29">
        <f t="shared" si="161"/>
        <v>-4.2004399998404551E-2</v>
      </c>
      <c r="O1480" s="29">
        <f>G1480</f>
        <v>-4.2004399998404551E-2</v>
      </c>
      <c r="Q1480" s="29">
        <f t="shared" ca="1" si="163"/>
        <v>-3.3047426488934731E-2</v>
      </c>
      <c r="S1480" s="83">
        <f t="shared" si="158"/>
        <v>36880.867449999998</v>
      </c>
    </row>
    <row r="1481" spans="1:19" x14ac:dyDescent="0.2">
      <c r="A1481" s="33" t="s">
        <v>357</v>
      </c>
      <c r="B1481" s="37"/>
      <c r="C1481" s="28">
        <v>51899.3675</v>
      </c>
      <c r="D1481" s="28">
        <v>4.0000000000000002E-4</v>
      </c>
      <c r="E1481" s="1">
        <f t="shared" si="155"/>
        <v>9671.9568163870972</v>
      </c>
      <c r="F1481" s="1">
        <f t="shared" si="156"/>
        <v>9672</v>
      </c>
      <c r="G1481" s="1">
        <f t="shared" si="161"/>
        <v>-4.1954399996029679E-2</v>
      </c>
      <c r="M1481" s="1">
        <f>G1481</f>
        <v>-4.1954399996029679E-2</v>
      </c>
      <c r="Q1481" s="1">
        <f t="shared" ca="1" si="163"/>
        <v>-3.3047426488934731E-2</v>
      </c>
      <c r="S1481" s="84">
        <f t="shared" si="158"/>
        <v>36880.8675</v>
      </c>
    </row>
    <row r="1482" spans="1:19" x14ac:dyDescent="0.2">
      <c r="A1482" s="28" t="s">
        <v>355</v>
      </c>
      <c r="B1482" s="36" t="s">
        <v>52</v>
      </c>
      <c r="C1482" s="28">
        <v>51901.307000000001</v>
      </c>
      <c r="D1482" s="28" t="s">
        <v>41</v>
      </c>
      <c r="E1482" s="29">
        <f t="shared" si="155"/>
        <v>9673.953141378719</v>
      </c>
      <c r="F1482" s="29">
        <f t="shared" si="156"/>
        <v>9674</v>
      </c>
      <c r="G1482" s="29"/>
      <c r="H1482" s="29"/>
      <c r="I1482" s="29"/>
      <c r="J1482" s="29"/>
      <c r="K1482" s="29"/>
      <c r="L1482" s="29"/>
      <c r="N1482" s="29"/>
      <c r="O1482" s="12">
        <v>-4.5524799999839161E-2</v>
      </c>
      <c r="P1482" s="29"/>
      <c r="Q1482" s="29">
        <f t="shared" ca="1" si="163"/>
        <v>-3.3066987115682525E-2</v>
      </c>
      <c r="R1482" s="29"/>
      <c r="S1482" s="83">
        <f t="shared" si="158"/>
        <v>36882.807000000001</v>
      </c>
    </row>
    <row r="1483" spans="1:19" x14ac:dyDescent="0.2">
      <c r="A1483" s="26" t="s">
        <v>425</v>
      </c>
      <c r="B1483" s="27" t="s">
        <v>52</v>
      </c>
      <c r="C1483" s="26">
        <v>51901.317000000003</v>
      </c>
      <c r="D1483" s="2"/>
      <c r="E1483" s="29">
        <f t="shared" si="155"/>
        <v>9673.9634343665621</v>
      </c>
      <c r="F1483" s="29">
        <f t="shared" si="156"/>
        <v>9674</v>
      </c>
      <c r="G1483" s="29">
        <f>C1483-(C$7+C$8*F1483)</f>
        <v>-3.5524799997801892E-2</v>
      </c>
      <c r="H1483" s="29"/>
      <c r="I1483" s="29"/>
      <c r="J1483" s="29"/>
      <c r="K1483" s="29"/>
      <c r="L1483" s="29"/>
      <c r="N1483" s="29"/>
      <c r="O1483" s="29"/>
      <c r="P1483" s="29">
        <f>G1483</f>
        <v>-3.5524799997801892E-2</v>
      </c>
      <c r="Q1483" s="29">
        <f t="shared" ca="1" si="163"/>
        <v>-3.3066987115682525E-2</v>
      </c>
      <c r="R1483" s="29"/>
      <c r="S1483" s="83">
        <f t="shared" si="158"/>
        <v>36882.817000000003</v>
      </c>
    </row>
    <row r="1484" spans="1:19" x14ac:dyDescent="0.2">
      <c r="A1484" s="28" t="s">
        <v>355</v>
      </c>
      <c r="B1484" s="36" t="s">
        <v>52</v>
      </c>
      <c r="C1484" s="28">
        <v>51901.3174</v>
      </c>
      <c r="D1484" s="28" t="s">
        <v>41</v>
      </c>
      <c r="E1484" s="29">
        <f t="shared" si="155"/>
        <v>9673.9638460860733</v>
      </c>
      <c r="F1484" s="29">
        <f t="shared" si="156"/>
        <v>9674</v>
      </c>
      <c r="G1484" s="29"/>
      <c r="H1484" s="29"/>
      <c r="I1484" s="29"/>
      <c r="J1484" s="29"/>
      <c r="K1484" s="29"/>
      <c r="L1484" s="29"/>
      <c r="N1484" s="29"/>
      <c r="O1484" s="12">
        <v>-3.5124800000630785E-2</v>
      </c>
      <c r="P1484" s="29"/>
      <c r="Q1484" s="29">
        <f t="shared" ca="1" si="163"/>
        <v>-3.3066987115682525E-2</v>
      </c>
      <c r="R1484" s="29"/>
      <c r="S1484" s="83">
        <f t="shared" si="158"/>
        <v>36882.8174</v>
      </c>
    </row>
    <row r="1485" spans="1:19" x14ac:dyDescent="0.2">
      <c r="A1485" s="26" t="s">
        <v>425</v>
      </c>
      <c r="B1485" s="27" t="s">
        <v>52</v>
      </c>
      <c r="C1485" s="26">
        <v>51901.328000000001</v>
      </c>
      <c r="D1485" s="2"/>
      <c r="E1485" s="29">
        <f t="shared" si="155"/>
        <v>9673.9747566531842</v>
      </c>
      <c r="F1485" s="29">
        <f t="shared" si="156"/>
        <v>9674</v>
      </c>
      <c r="G1485" s="29">
        <f>C1485-(C$7+C$8*F1485)</f>
        <v>-2.4524799999198876E-2</v>
      </c>
      <c r="H1485" s="29"/>
      <c r="I1485" s="29"/>
      <c r="J1485" s="29"/>
      <c r="K1485" s="29"/>
      <c r="L1485" s="29"/>
      <c r="N1485" s="29"/>
      <c r="O1485" s="29"/>
      <c r="P1485" s="29">
        <f>G1485</f>
        <v>-2.4524799999198876E-2</v>
      </c>
      <c r="Q1485" s="29">
        <f t="shared" ca="1" si="163"/>
        <v>-3.3066987115682525E-2</v>
      </c>
      <c r="R1485" s="29"/>
      <c r="S1485" s="83">
        <f t="shared" si="158"/>
        <v>36882.828000000001</v>
      </c>
    </row>
    <row r="1486" spans="1:19" x14ac:dyDescent="0.2">
      <c r="A1486" s="28" t="s">
        <v>355</v>
      </c>
      <c r="B1486" s="36" t="s">
        <v>52</v>
      </c>
      <c r="C1486" s="28">
        <v>51901.328500000003</v>
      </c>
      <c r="D1486" s="28" t="s">
        <v>41</v>
      </c>
      <c r="E1486" s="29">
        <f t="shared" si="155"/>
        <v>9673.9752713025791</v>
      </c>
      <c r="F1486" s="29">
        <f t="shared" si="156"/>
        <v>9674</v>
      </c>
      <c r="G1486" s="29"/>
      <c r="H1486" s="29"/>
      <c r="I1486" s="29"/>
      <c r="J1486" s="29"/>
      <c r="K1486" s="29"/>
      <c r="L1486" s="29"/>
      <c r="N1486" s="29"/>
      <c r="O1486" s="12">
        <v>-2.4024799997278024E-2</v>
      </c>
      <c r="P1486" s="29"/>
      <c r="Q1486" s="29">
        <f t="shared" ca="1" si="163"/>
        <v>-3.3066987115682525E-2</v>
      </c>
      <c r="R1486" s="29"/>
      <c r="S1486" s="83">
        <f t="shared" si="158"/>
        <v>36882.828500000003</v>
      </c>
    </row>
    <row r="1487" spans="1:19" x14ac:dyDescent="0.2">
      <c r="A1487" s="26" t="s">
        <v>350</v>
      </c>
      <c r="B1487" s="27" t="s">
        <v>52</v>
      </c>
      <c r="C1487" s="26">
        <v>51902.286</v>
      </c>
      <c r="D1487" s="2"/>
      <c r="E1487" s="29">
        <f t="shared" si="155"/>
        <v>9674.9608248882814</v>
      </c>
      <c r="F1487" s="29">
        <f t="shared" si="156"/>
        <v>9675</v>
      </c>
      <c r="G1487" s="29">
        <f t="shared" ref="G1487:G1494" si="164">C1487-(C$7+C$8*F1487)</f>
        <v>-3.8059999998949934E-2</v>
      </c>
      <c r="H1487" s="29"/>
      <c r="I1487" s="29"/>
      <c r="J1487" s="29"/>
      <c r="K1487" s="29"/>
      <c r="L1487" s="29"/>
      <c r="N1487" s="29"/>
      <c r="O1487" s="29"/>
      <c r="P1487" s="29">
        <f t="shared" ref="P1487:P1492" si="165">G1487</f>
        <v>-3.8059999998949934E-2</v>
      </c>
      <c r="Q1487" s="29">
        <f t="shared" ca="1" si="163"/>
        <v>-3.3076767429056422E-2</v>
      </c>
      <c r="R1487" s="29"/>
      <c r="S1487" s="83">
        <f t="shared" si="158"/>
        <v>36883.786</v>
      </c>
    </row>
    <row r="1488" spans="1:19" x14ac:dyDescent="0.2">
      <c r="A1488" s="26" t="s">
        <v>356</v>
      </c>
      <c r="B1488" s="27" t="s">
        <v>52</v>
      </c>
      <c r="C1488" s="26">
        <v>51902.286</v>
      </c>
      <c r="D1488" s="2"/>
      <c r="E1488" s="29">
        <f t="shared" si="155"/>
        <v>9674.9608248882814</v>
      </c>
      <c r="F1488" s="29">
        <f t="shared" si="156"/>
        <v>9675</v>
      </c>
      <c r="G1488" s="29">
        <f t="shared" si="164"/>
        <v>-3.8059999998949934E-2</v>
      </c>
      <c r="H1488" s="29"/>
      <c r="I1488" s="29"/>
      <c r="J1488" s="29"/>
      <c r="K1488" s="29"/>
      <c r="L1488" s="29"/>
      <c r="N1488" s="29"/>
      <c r="O1488" s="29"/>
      <c r="P1488" s="29">
        <f t="shared" si="165"/>
        <v>-3.8059999998949934E-2</v>
      </c>
      <c r="Q1488" s="29">
        <f t="shared" ca="1" si="163"/>
        <v>-3.3076767429056422E-2</v>
      </c>
      <c r="R1488" s="29"/>
      <c r="S1488" s="83">
        <f t="shared" si="158"/>
        <v>36883.786</v>
      </c>
    </row>
    <row r="1489" spans="1:19" x14ac:dyDescent="0.2">
      <c r="A1489" s="26" t="s">
        <v>358</v>
      </c>
      <c r="B1489" s="27" t="s">
        <v>52</v>
      </c>
      <c r="C1489" s="26">
        <v>51915.883999999998</v>
      </c>
      <c r="D1489" s="2"/>
      <c r="E1489" s="29">
        <f t="shared" si="155"/>
        <v>9688.9572297534869</v>
      </c>
      <c r="F1489" s="29">
        <f t="shared" si="156"/>
        <v>9689</v>
      </c>
      <c r="G1489" s="29">
        <f t="shared" si="164"/>
        <v>-4.1552800001227297E-2</v>
      </c>
      <c r="H1489" s="29"/>
      <c r="I1489" s="29"/>
      <c r="J1489" s="29"/>
      <c r="K1489" s="29"/>
      <c r="L1489" s="29"/>
      <c r="N1489" s="29"/>
      <c r="O1489" s="29"/>
      <c r="P1489" s="29">
        <f t="shared" si="165"/>
        <v>-4.1552800001227297E-2</v>
      </c>
      <c r="Q1489" s="29">
        <f t="shared" ca="1" si="163"/>
        <v>-3.3213691816290969E-2</v>
      </c>
      <c r="R1489" s="29"/>
      <c r="S1489" s="83">
        <f t="shared" si="158"/>
        <v>36897.383999999998</v>
      </c>
    </row>
    <row r="1490" spans="1:19" x14ac:dyDescent="0.2">
      <c r="A1490" s="26" t="s">
        <v>350</v>
      </c>
      <c r="B1490" s="27" t="s">
        <v>52</v>
      </c>
      <c r="C1490" s="26">
        <v>51928.517999999996</v>
      </c>
      <c r="D1490" s="2"/>
      <c r="E1490" s="29">
        <f t="shared" si="155"/>
        <v>9701.96139059089</v>
      </c>
      <c r="F1490" s="29">
        <f t="shared" si="156"/>
        <v>9702</v>
      </c>
      <c r="G1490" s="29">
        <f t="shared" si="164"/>
        <v>-3.7510399997700006E-2</v>
      </c>
      <c r="H1490" s="29"/>
      <c r="I1490" s="29"/>
      <c r="J1490" s="29"/>
      <c r="K1490" s="29"/>
      <c r="L1490" s="29"/>
      <c r="N1490" s="29"/>
      <c r="O1490" s="29"/>
      <c r="P1490" s="29">
        <f t="shared" si="165"/>
        <v>-3.7510399997700006E-2</v>
      </c>
      <c r="Q1490" s="29">
        <f t="shared" ca="1" si="163"/>
        <v>-3.3340835890151632E-2</v>
      </c>
      <c r="R1490" s="29"/>
      <c r="S1490" s="83">
        <f t="shared" si="158"/>
        <v>36910.017999999996</v>
      </c>
    </row>
    <row r="1491" spans="1:19" x14ac:dyDescent="0.2">
      <c r="A1491" s="26" t="s">
        <v>350</v>
      </c>
      <c r="B1491" s="27" t="s">
        <v>52</v>
      </c>
      <c r="C1491" s="26">
        <v>51960.574999999997</v>
      </c>
      <c r="D1491" s="2"/>
      <c r="E1491" s="29">
        <f t="shared" si="155"/>
        <v>9734.9576217104623</v>
      </c>
      <c r="F1491" s="29">
        <f t="shared" si="156"/>
        <v>9735</v>
      </c>
      <c r="G1491" s="29">
        <f t="shared" si="164"/>
        <v>-4.1171999997459352E-2</v>
      </c>
      <c r="H1491" s="29"/>
      <c r="I1491" s="29"/>
      <c r="J1491" s="29"/>
      <c r="K1491" s="29"/>
      <c r="L1491" s="29"/>
      <c r="N1491" s="29"/>
      <c r="O1491" s="29"/>
      <c r="P1491" s="29">
        <f t="shared" si="165"/>
        <v>-4.1171999997459352E-2</v>
      </c>
      <c r="Q1491" s="29">
        <f t="shared" ca="1" si="163"/>
        <v>-3.3663586231490225E-2</v>
      </c>
      <c r="R1491" s="29"/>
      <c r="S1491" s="83">
        <f t="shared" si="158"/>
        <v>36942.074999999997</v>
      </c>
    </row>
    <row r="1492" spans="1:19" x14ac:dyDescent="0.2">
      <c r="A1492" s="26" t="s">
        <v>350</v>
      </c>
      <c r="B1492" s="27" t="s">
        <v>52</v>
      </c>
      <c r="C1492" s="26">
        <v>51961.544000000002</v>
      </c>
      <c r="D1492" s="2"/>
      <c r="E1492" s="29">
        <f t="shared" si="155"/>
        <v>9735.9550122321907</v>
      </c>
      <c r="F1492" s="29">
        <f t="shared" si="156"/>
        <v>9736</v>
      </c>
      <c r="G1492" s="29">
        <f t="shared" si="164"/>
        <v>-4.3707199998607393E-2</v>
      </c>
      <c r="H1492" s="29"/>
      <c r="I1492" s="29"/>
      <c r="J1492" s="29"/>
      <c r="K1492" s="29"/>
      <c r="L1492" s="29"/>
      <c r="N1492" s="29"/>
      <c r="O1492" s="29"/>
      <c r="P1492" s="29">
        <f t="shared" si="165"/>
        <v>-4.3707199998607393E-2</v>
      </c>
      <c r="Q1492" s="29">
        <f t="shared" ca="1" si="163"/>
        <v>-3.3673366544864122E-2</v>
      </c>
      <c r="R1492" s="29"/>
      <c r="S1492" s="83">
        <f t="shared" si="158"/>
        <v>36943.044000000002</v>
      </c>
    </row>
    <row r="1493" spans="1:19" x14ac:dyDescent="0.2">
      <c r="A1493" s="38" t="s">
        <v>359</v>
      </c>
      <c r="B1493" s="37" t="s">
        <v>52</v>
      </c>
      <c r="C1493" s="28">
        <v>52133.504300000001</v>
      </c>
      <c r="D1493" s="28">
        <v>2.2000000000000001E-3</v>
      </c>
      <c r="E1493" s="1">
        <f t="shared" ref="E1493:E1556" si="166">(C1493-C$7)/C$8</f>
        <v>9912.9535399232082</v>
      </c>
      <c r="F1493" s="1">
        <f t="shared" ref="F1493:F1556" si="167">ROUND(2*E1493,0)/2</f>
        <v>9913</v>
      </c>
      <c r="G1493" s="1">
        <f t="shared" si="164"/>
        <v>-4.5137599998270161E-2</v>
      </c>
      <c r="M1493" s="1">
        <f>G1493</f>
        <v>-4.5137599998270161E-2</v>
      </c>
      <c r="Q1493" s="1">
        <f t="shared" ca="1" si="163"/>
        <v>-3.5404482012043867E-2</v>
      </c>
      <c r="S1493" s="84">
        <f t="shared" ref="S1493:S1556" si="168">+C1493-15018.5</f>
        <v>37115.004300000001</v>
      </c>
    </row>
    <row r="1494" spans="1:19" x14ac:dyDescent="0.2">
      <c r="A1494" s="26" t="s">
        <v>425</v>
      </c>
      <c r="B1494" s="27" t="s">
        <v>52</v>
      </c>
      <c r="C1494" s="26">
        <v>52173.338000000003</v>
      </c>
      <c r="D1494" s="2"/>
      <c r="E1494" s="29">
        <f t="shared" si="166"/>
        <v>9953.9543188965308</v>
      </c>
      <c r="F1494" s="29">
        <f t="shared" si="167"/>
        <v>9954</v>
      </c>
      <c r="G1494" s="29">
        <f t="shared" si="164"/>
        <v>-4.4380799998180009E-2</v>
      </c>
      <c r="H1494" s="29"/>
      <c r="I1494" s="29"/>
      <c r="J1494" s="29"/>
      <c r="K1494" s="29"/>
      <c r="L1494" s="29"/>
      <c r="N1494" s="29"/>
      <c r="O1494" s="29"/>
      <c r="P1494" s="29">
        <f>G1494</f>
        <v>-4.4380799998180009E-2</v>
      </c>
      <c r="Q1494" s="29">
        <f t="shared" ca="1" si="163"/>
        <v>-3.5805474860373637E-2</v>
      </c>
      <c r="R1494" s="29"/>
      <c r="S1494" s="83">
        <f t="shared" si="168"/>
        <v>37154.838000000003</v>
      </c>
    </row>
    <row r="1495" spans="1:19" x14ac:dyDescent="0.2">
      <c r="A1495" s="28" t="s">
        <v>355</v>
      </c>
      <c r="B1495" s="36" t="s">
        <v>52</v>
      </c>
      <c r="C1495" s="28">
        <v>52173.338900000002</v>
      </c>
      <c r="D1495" s="28" t="s">
        <v>41</v>
      </c>
      <c r="E1495" s="29">
        <f t="shared" si="166"/>
        <v>9953.9552452654352</v>
      </c>
      <c r="F1495" s="29">
        <f t="shared" si="167"/>
        <v>9954</v>
      </c>
      <c r="G1495" s="29"/>
      <c r="H1495" s="29"/>
      <c r="I1495" s="29"/>
      <c r="J1495" s="29"/>
      <c r="K1495" s="29"/>
      <c r="L1495" s="29"/>
      <c r="N1495" s="29"/>
      <c r="O1495" s="12">
        <v>-4.3480799999088049E-2</v>
      </c>
      <c r="P1495" s="29"/>
      <c r="Q1495" s="29">
        <f t="shared" ca="1" si="163"/>
        <v>-3.5805474860373637E-2</v>
      </c>
      <c r="R1495" s="29"/>
      <c r="S1495" s="83">
        <f t="shared" si="168"/>
        <v>37154.838900000002</v>
      </c>
    </row>
    <row r="1496" spans="1:19" x14ac:dyDescent="0.2">
      <c r="A1496" s="33" t="s">
        <v>357</v>
      </c>
      <c r="B1496" s="37"/>
      <c r="C1496" s="28">
        <v>52202.481800000001</v>
      </c>
      <c r="D1496" s="28">
        <v>4.0000000000000002E-4</v>
      </c>
      <c r="E1496" s="1">
        <f t="shared" si="166"/>
        <v>9983.9519967984725</v>
      </c>
      <c r="F1496" s="1">
        <f t="shared" si="167"/>
        <v>9984</v>
      </c>
      <c r="G1496" s="1">
        <f t="shared" ref="G1496:G1527" si="169">C1496-(C$7+C$8*F1496)</f>
        <v>-4.6636799997941125E-2</v>
      </c>
      <c r="M1496" s="1">
        <f>G1496</f>
        <v>-4.6636799997941125E-2</v>
      </c>
      <c r="Q1496" s="1">
        <f t="shared" ca="1" si="163"/>
        <v>-3.6098884261590539E-2</v>
      </c>
      <c r="S1496" s="84">
        <f t="shared" si="168"/>
        <v>37183.981800000001</v>
      </c>
    </row>
    <row r="1497" spans="1:19" x14ac:dyDescent="0.2">
      <c r="A1497" s="26" t="s">
        <v>350</v>
      </c>
      <c r="B1497" s="27" t="s">
        <v>52</v>
      </c>
      <c r="C1497" s="26">
        <v>52230.659</v>
      </c>
      <c r="D1497" s="2"/>
      <c r="E1497" s="29">
        <f t="shared" si="166"/>
        <v>10012.954754495773</v>
      </c>
      <c r="F1497" s="29">
        <f t="shared" si="167"/>
        <v>10013</v>
      </c>
      <c r="G1497" s="29">
        <f t="shared" si="169"/>
        <v>-4.3957599998975638E-2</v>
      </c>
      <c r="H1497" s="29"/>
      <c r="I1497" s="29"/>
      <c r="J1497" s="29"/>
      <c r="K1497" s="29"/>
      <c r="L1497" s="29"/>
      <c r="N1497" s="29"/>
      <c r="O1497" s="29"/>
      <c r="P1497" s="29">
        <f t="shared" ref="P1497:P1502" si="170">G1497</f>
        <v>-4.3957599998975638E-2</v>
      </c>
      <c r="Q1497" s="29">
        <f t="shared" ca="1" si="163"/>
        <v>-3.6382513349433543E-2</v>
      </c>
      <c r="R1497" s="29"/>
      <c r="S1497" s="83">
        <f t="shared" si="168"/>
        <v>37212.159</v>
      </c>
    </row>
    <row r="1498" spans="1:19" x14ac:dyDescent="0.2">
      <c r="A1498" s="26" t="s">
        <v>350</v>
      </c>
      <c r="B1498" s="27" t="s">
        <v>52</v>
      </c>
      <c r="C1498" s="26">
        <v>52231.63</v>
      </c>
      <c r="D1498" s="2"/>
      <c r="E1498" s="29">
        <f t="shared" si="166"/>
        <v>10013.954203615061</v>
      </c>
      <c r="F1498" s="29">
        <f t="shared" si="167"/>
        <v>10014</v>
      </c>
      <c r="G1498" s="29">
        <f t="shared" si="169"/>
        <v>-4.4492799999716226E-2</v>
      </c>
      <c r="H1498" s="29"/>
      <c r="I1498" s="29"/>
      <c r="J1498" s="29"/>
      <c r="K1498" s="29"/>
      <c r="L1498" s="29"/>
      <c r="N1498" s="29"/>
      <c r="O1498" s="29"/>
      <c r="P1498" s="29">
        <f t="shared" si="170"/>
        <v>-4.4492799999716226E-2</v>
      </c>
      <c r="Q1498" s="29">
        <f t="shared" ca="1" si="163"/>
        <v>-3.639229366280744E-2</v>
      </c>
      <c r="R1498" s="29"/>
      <c r="S1498" s="83">
        <f t="shared" si="168"/>
        <v>37213.129999999997</v>
      </c>
    </row>
    <row r="1499" spans="1:19" x14ac:dyDescent="0.2">
      <c r="A1499" s="26" t="s">
        <v>350</v>
      </c>
      <c r="B1499" s="27" t="s">
        <v>52</v>
      </c>
      <c r="C1499" s="26">
        <v>52235.514999999999</v>
      </c>
      <c r="D1499" s="2"/>
      <c r="E1499" s="29">
        <f t="shared" si="166"/>
        <v>10017.95302939101</v>
      </c>
      <c r="F1499" s="29">
        <f t="shared" si="167"/>
        <v>10018</v>
      </c>
      <c r="G1499" s="29">
        <f t="shared" si="169"/>
        <v>-4.5633599998836871E-2</v>
      </c>
      <c r="H1499" s="29"/>
      <c r="I1499" s="29"/>
      <c r="J1499" s="29"/>
      <c r="K1499" s="29"/>
      <c r="L1499" s="29"/>
      <c r="N1499" s="29"/>
      <c r="O1499" s="29"/>
      <c r="P1499" s="29">
        <f t="shared" si="170"/>
        <v>-4.5633599998836871E-2</v>
      </c>
      <c r="Q1499" s="29">
        <f t="shared" ca="1" si="163"/>
        <v>-3.6431414916303029E-2</v>
      </c>
      <c r="R1499" s="29"/>
      <c r="S1499" s="83">
        <f t="shared" si="168"/>
        <v>37217.014999999999</v>
      </c>
    </row>
    <row r="1500" spans="1:19" x14ac:dyDescent="0.2">
      <c r="A1500" s="26" t="s">
        <v>350</v>
      </c>
      <c r="B1500" s="27" t="s">
        <v>52</v>
      </c>
      <c r="C1500" s="26">
        <v>52235.514999999999</v>
      </c>
      <c r="D1500" s="2"/>
      <c r="E1500" s="29">
        <f t="shared" si="166"/>
        <v>10017.95302939101</v>
      </c>
      <c r="F1500" s="29">
        <f t="shared" si="167"/>
        <v>10018</v>
      </c>
      <c r="G1500" s="29">
        <f t="shared" si="169"/>
        <v>-4.5633599998836871E-2</v>
      </c>
      <c r="H1500" s="29"/>
      <c r="I1500" s="29"/>
      <c r="J1500" s="29"/>
      <c r="K1500" s="29"/>
      <c r="L1500" s="29"/>
      <c r="N1500" s="29"/>
      <c r="O1500" s="29"/>
      <c r="P1500" s="29">
        <f t="shared" si="170"/>
        <v>-4.5633599998836871E-2</v>
      </c>
      <c r="Q1500" s="29">
        <f t="shared" ca="1" si="163"/>
        <v>-3.6431414916303029E-2</v>
      </c>
      <c r="R1500" s="29"/>
      <c r="S1500" s="83">
        <f t="shared" si="168"/>
        <v>37217.014999999999</v>
      </c>
    </row>
    <row r="1501" spans="1:19" x14ac:dyDescent="0.2">
      <c r="A1501" s="26" t="s">
        <v>350</v>
      </c>
      <c r="B1501" s="27" t="s">
        <v>52</v>
      </c>
      <c r="C1501" s="26">
        <v>52265.631999999998</v>
      </c>
      <c r="D1501" s="2"/>
      <c r="E1501" s="29">
        <f t="shared" si="166"/>
        <v>10048.952420869568</v>
      </c>
      <c r="F1501" s="29">
        <f t="shared" si="167"/>
        <v>10049</v>
      </c>
      <c r="G1501" s="29">
        <f t="shared" si="169"/>
        <v>-4.6224799996707588E-2</v>
      </c>
      <c r="H1501" s="29"/>
      <c r="I1501" s="29"/>
      <c r="J1501" s="29"/>
      <c r="K1501" s="29"/>
      <c r="L1501" s="29"/>
      <c r="N1501" s="29"/>
      <c r="O1501" s="29"/>
      <c r="P1501" s="29">
        <f t="shared" si="170"/>
        <v>-4.6224799996707588E-2</v>
      </c>
      <c r="Q1501" s="29">
        <f t="shared" ca="1" si="163"/>
        <v>-3.6734604630893827E-2</v>
      </c>
      <c r="R1501" s="29"/>
      <c r="S1501" s="83">
        <f t="shared" si="168"/>
        <v>37247.131999999998</v>
      </c>
    </row>
    <row r="1502" spans="1:19" x14ac:dyDescent="0.2">
      <c r="A1502" s="26" t="s">
        <v>350</v>
      </c>
      <c r="B1502" s="27" t="s">
        <v>52</v>
      </c>
      <c r="C1502" s="26">
        <v>52270.488700000002</v>
      </c>
      <c r="D1502" s="2"/>
      <c r="E1502" s="29">
        <f t="shared" si="166"/>
        <v>10053.951416273958</v>
      </c>
      <c r="F1502" s="29">
        <f t="shared" si="167"/>
        <v>10054</v>
      </c>
      <c r="G1502" s="29">
        <f t="shared" si="169"/>
        <v>-4.7200799992424436E-2</v>
      </c>
      <c r="H1502" s="29"/>
      <c r="I1502" s="29"/>
      <c r="J1502" s="29"/>
      <c r="K1502" s="29"/>
      <c r="L1502" s="29"/>
      <c r="N1502" s="29"/>
      <c r="O1502" s="29"/>
      <c r="P1502" s="29">
        <f t="shared" si="170"/>
        <v>-4.7200799992424436E-2</v>
      </c>
      <c r="Q1502" s="29">
        <f t="shared" ca="1" si="163"/>
        <v>-3.6783506197763313E-2</v>
      </c>
      <c r="R1502" s="29"/>
      <c r="S1502" s="83">
        <f t="shared" si="168"/>
        <v>37251.988700000002</v>
      </c>
    </row>
    <row r="1503" spans="1:19" x14ac:dyDescent="0.2">
      <c r="A1503" s="33" t="s">
        <v>357</v>
      </c>
      <c r="B1503" s="37"/>
      <c r="C1503" s="28">
        <v>52278.26</v>
      </c>
      <c r="D1503" s="28">
        <v>4.0000000000000002E-4</v>
      </c>
      <c r="E1503" s="1">
        <f t="shared" si="166"/>
        <v>10061.950405914273</v>
      </c>
      <c r="F1503" s="1">
        <f t="shared" si="167"/>
        <v>10062</v>
      </c>
      <c r="G1503" s="1">
        <f t="shared" si="169"/>
        <v>-4.8182399994402658E-2</v>
      </c>
      <c r="M1503" s="1">
        <f>G1503</f>
        <v>-4.8182399994402658E-2</v>
      </c>
      <c r="Q1503" s="1">
        <f t="shared" ca="1" si="163"/>
        <v>-3.6861748704754491E-2</v>
      </c>
      <c r="S1503" s="84">
        <f t="shared" si="168"/>
        <v>37259.760000000002</v>
      </c>
    </row>
    <row r="1504" spans="1:19" x14ac:dyDescent="0.2">
      <c r="A1504" s="26" t="s">
        <v>350</v>
      </c>
      <c r="B1504" s="27" t="s">
        <v>52</v>
      </c>
      <c r="C1504" s="26">
        <v>52300.61</v>
      </c>
      <c r="D1504" s="2"/>
      <c r="E1504" s="29">
        <f t="shared" si="166"/>
        <v>10084.955233737288</v>
      </c>
      <c r="F1504" s="29">
        <f t="shared" si="167"/>
        <v>10085</v>
      </c>
      <c r="G1504" s="29">
        <f t="shared" si="169"/>
        <v>-4.3491999997058883E-2</v>
      </c>
      <c r="H1504" s="29"/>
      <c r="I1504" s="29"/>
      <c r="J1504" s="29"/>
      <c r="K1504" s="29"/>
      <c r="L1504" s="29"/>
      <c r="N1504" s="29"/>
      <c r="O1504" s="29"/>
      <c r="P1504" s="29">
        <f>G1504</f>
        <v>-4.3491999997058883E-2</v>
      </c>
      <c r="Q1504" s="29">
        <f t="shared" ca="1" si="163"/>
        <v>-3.7086695912354112E-2</v>
      </c>
      <c r="R1504" s="29"/>
      <c r="S1504" s="83">
        <f t="shared" si="168"/>
        <v>37282.11</v>
      </c>
    </row>
    <row r="1505" spans="1:19" x14ac:dyDescent="0.2">
      <c r="A1505" s="26" t="s">
        <v>360</v>
      </c>
      <c r="B1505" s="27" t="s">
        <v>52</v>
      </c>
      <c r="C1505" s="26">
        <v>52497.824000000001</v>
      </c>
      <c r="D1505" s="2"/>
      <c r="E1505" s="29">
        <f t="shared" si="166"/>
        <v>10287.947364130505</v>
      </c>
      <c r="F1505" s="29">
        <f t="shared" si="167"/>
        <v>10288</v>
      </c>
      <c r="G1505" s="29">
        <f t="shared" si="169"/>
        <v>-5.1137599999492522E-2</v>
      </c>
      <c r="H1505" s="29"/>
      <c r="I1505" s="29"/>
      <c r="J1505" s="29"/>
      <c r="K1505" s="29"/>
      <c r="L1505" s="29"/>
      <c r="N1505" s="29"/>
      <c r="O1505" s="29"/>
      <c r="P1505" s="29">
        <f>G1505</f>
        <v>-5.1137599999492522E-2</v>
      </c>
      <c r="Q1505" s="29">
        <f t="shared" ca="1" si="163"/>
        <v>-3.9072099527255169E-2</v>
      </c>
      <c r="R1505" s="29"/>
      <c r="S1505" s="83">
        <f t="shared" si="168"/>
        <v>37479.324000000001</v>
      </c>
    </row>
    <row r="1506" spans="1:19" x14ac:dyDescent="0.2">
      <c r="A1506" s="26" t="s">
        <v>360</v>
      </c>
      <c r="B1506" s="27" t="s">
        <v>52</v>
      </c>
      <c r="C1506" s="26">
        <v>52575.548000000003</v>
      </c>
      <c r="D1506" s="2"/>
      <c r="E1506" s="29">
        <f t="shared" si="166"/>
        <v>10367.948582820267</v>
      </c>
      <c r="F1506" s="29">
        <f t="shared" si="167"/>
        <v>10368</v>
      </c>
      <c r="G1506" s="29">
        <f t="shared" si="169"/>
        <v>-4.9953599991567899E-2</v>
      </c>
      <c r="H1506" s="29"/>
      <c r="I1506" s="29"/>
      <c r="J1506" s="29"/>
      <c r="K1506" s="29"/>
      <c r="L1506" s="29"/>
      <c r="N1506" s="29"/>
      <c r="O1506" s="29"/>
      <c r="P1506" s="29">
        <f>G1506</f>
        <v>-4.9953599991567899E-2</v>
      </c>
      <c r="Q1506" s="29">
        <f t="shared" ca="1" si="163"/>
        <v>-3.9854524597166915E-2</v>
      </c>
      <c r="R1506" s="29"/>
      <c r="S1506" s="83">
        <f t="shared" si="168"/>
        <v>37557.048000000003</v>
      </c>
    </row>
    <row r="1507" spans="1:19" x14ac:dyDescent="0.2">
      <c r="A1507" s="29" t="s">
        <v>361</v>
      </c>
      <c r="B1507" s="29"/>
      <c r="C1507" s="28">
        <v>52599.833500000001</v>
      </c>
      <c r="D1507" s="28">
        <v>2.9999999999999997E-4</v>
      </c>
      <c r="E1507" s="1">
        <f t="shared" si="166"/>
        <v>10392.945618439766</v>
      </c>
      <c r="F1507" s="1">
        <f t="shared" si="167"/>
        <v>10393</v>
      </c>
      <c r="G1507" s="1">
        <f t="shared" si="169"/>
        <v>-5.2833599998848513E-2</v>
      </c>
      <c r="L1507" s="1">
        <f>G1507</f>
        <v>-5.2833599998848513E-2</v>
      </c>
      <c r="Q1507" s="1">
        <f t="shared" ca="1" si="163"/>
        <v>-4.0099032431514331E-2</v>
      </c>
      <c r="S1507" s="84">
        <f t="shared" si="168"/>
        <v>37581.333500000001</v>
      </c>
    </row>
    <row r="1508" spans="1:19" x14ac:dyDescent="0.2">
      <c r="A1508" s="26" t="s">
        <v>360</v>
      </c>
      <c r="B1508" s="27" t="s">
        <v>52</v>
      </c>
      <c r="C1508" s="26">
        <v>52605.665999999997</v>
      </c>
      <c r="D1508" s="2"/>
      <c r="E1508" s="29">
        <f t="shared" si="166"/>
        <v>10398.949003597605</v>
      </c>
      <c r="F1508" s="29">
        <f t="shared" si="167"/>
        <v>10399</v>
      </c>
      <c r="G1508" s="29">
        <f t="shared" si="169"/>
        <v>-4.9544800000148825E-2</v>
      </c>
      <c r="H1508" s="29"/>
      <c r="I1508" s="29"/>
      <c r="J1508" s="29"/>
      <c r="K1508" s="29"/>
      <c r="L1508" s="29"/>
      <c r="N1508" s="29"/>
      <c r="O1508" s="29"/>
      <c r="P1508" s="29">
        <f>G1508</f>
        <v>-4.9544800000148825E-2</v>
      </c>
      <c r="Q1508" s="29">
        <f t="shared" ca="1" si="163"/>
        <v>-4.0157714311757714E-2</v>
      </c>
      <c r="R1508" s="29"/>
      <c r="S1508" s="83">
        <f t="shared" si="168"/>
        <v>37587.165999999997</v>
      </c>
    </row>
    <row r="1509" spans="1:19" x14ac:dyDescent="0.2">
      <c r="A1509" s="26" t="s">
        <v>360</v>
      </c>
      <c r="B1509" s="27" t="s">
        <v>52</v>
      </c>
      <c r="C1509" s="26">
        <v>52609.55</v>
      </c>
      <c r="D1509" s="2"/>
      <c r="E1509" s="29">
        <f t="shared" si="166"/>
        <v>10402.946800074773</v>
      </c>
      <c r="F1509" s="29">
        <f t="shared" si="167"/>
        <v>10403</v>
      </c>
      <c r="G1509" s="29">
        <f t="shared" si="169"/>
        <v>-5.1685599995835219E-2</v>
      </c>
      <c r="H1509" s="29"/>
      <c r="I1509" s="29"/>
      <c r="J1509" s="29"/>
      <c r="K1509" s="29"/>
      <c r="L1509" s="29"/>
      <c r="N1509" s="29"/>
      <c r="O1509" s="29"/>
      <c r="P1509" s="29">
        <f>G1509</f>
        <v>-5.1685599995835219E-2</v>
      </c>
      <c r="Q1509" s="29">
        <f t="shared" ca="1" si="163"/>
        <v>-4.0196835565253303E-2</v>
      </c>
      <c r="R1509" s="29"/>
      <c r="S1509" s="83">
        <f t="shared" si="168"/>
        <v>37591.050000000003</v>
      </c>
    </row>
    <row r="1510" spans="1:19" x14ac:dyDescent="0.2">
      <c r="A1510" s="26" t="s">
        <v>360</v>
      </c>
      <c r="B1510" s="27" t="s">
        <v>52</v>
      </c>
      <c r="C1510" s="26">
        <v>52610.523000000001</v>
      </c>
      <c r="D1510" s="2"/>
      <c r="E1510" s="29">
        <f t="shared" si="166"/>
        <v>10403.94830779163</v>
      </c>
      <c r="F1510" s="29">
        <f t="shared" si="167"/>
        <v>10404</v>
      </c>
      <c r="G1510" s="29">
        <f t="shared" si="169"/>
        <v>-5.0220799996168353E-2</v>
      </c>
      <c r="H1510" s="29"/>
      <c r="I1510" s="29"/>
      <c r="J1510" s="29"/>
      <c r="K1510" s="29"/>
      <c r="L1510" s="29"/>
      <c r="N1510" s="29"/>
      <c r="O1510" s="29"/>
      <c r="P1510" s="29">
        <f>G1510</f>
        <v>-5.0220799996168353E-2</v>
      </c>
      <c r="Q1510" s="29">
        <f t="shared" ca="1" si="163"/>
        <v>-4.02066158786272E-2</v>
      </c>
      <c r="R1510" s="29"/>
      <c r="S1510" s="83">
        <f t="shared" si="168"/>
        <v>37592.023000000001</v>
      </c>
    </row>
    <row r="1511" spans="1:19" x14ac:dyDescent="0.2">
      <c r="A1511" s="30" t="s">
        <v>362</v>
      </c>
      <c r="B1511" s="39"/>
      <c r="C1511" s="28">
        <v>52618.292500000003</v>
      </c>
      <c r="D1511" s="28"/>
      <c r="E1511" s="1">
        <f t="shared" si="166"/>
        <v>10411.945444694134</v>
      </c>
      <c r="F1511" s="1">
        <f t="shared" si="167"/>
        <v>10412</v>
      </c>
      <c r="G1511" s="1">
        <f t="shared" si="169"/>
        <v>-5.3002399996330496E-2</v>
      </c>
      <c r="M1511" s="1">
        <f>G1511</f>
        <v>-5.3002399996330496E-2</v>
      </c>
      <c r="Q1511" s="1">
        <f t="shared" ca="1" si="163"/>
        <v>-4.0284858385618377E-2</v>
      </c>
      <c r="S1511" s="84">
        <f t="shared" si="168"/>
        <v>37599.792500000003</v>
      </c>
    </row>
    <row r="1512" spans="1:19" x14ac:dyDescent="0.2">
      <c r="A1512" s="26" t="s">
        <v>360</v>
      </c>
      <c r="B1512" s="27" t="s">
        <v>52</v>
      </c>
      <c r="C1512" s="26">
        <v>52643.555999999997</v>
      </c>
      <c r="D1512" s="2"/>
      <c r="E1512" s="29">
        <f t="shared" si="166"/>
        <v>10437.94913452441</v>
      </c>
      <c r="F1512" s="29">
        <f t="shared" si="167"/>
        <v>10438</v>
      </c>
      <c r="G1512" s="29">
        <f t="shared" si="169"/>
        <v>-4.9417599999287631E-2</v>
      </c>
      <c r="H1512" s="29"/>
      <c r="I1512" s="29"/>
      <c r="J1512" s="29"/>
      <c r="K1512" s="29"/>
      <c r="L1512" s="29"/>
      <c r="N1512" s="29"/>
      <c r="O1512" s="29"/>
      <c r="P1512" s="29">
        <f t="shared" ref="P1512:P1521" si="171">G1512</f>
        <v>-4.9417599999287631E-2</v>
      </c>
      <c r="Q1512" s="29">
        <f t="shared" ca="1" si="163"/>
        <v>-4.053914653333969E-2</v>
      </c>
      <c r="R1512" s="29"/>
      <c r="S1512" s="83">
        <f t="shared" si="168"/>
        <v>37625.055999999997</v>
      </c>
    </row>
    <row r="1513" spans="1:19" x14ac:dyDescent="0.2">
      <c r="A1513" s="26" t="s">
        <v>360</v>
      </c>
      <c r="B1513" s="27" t="s">
        <v>52</v>
      </c>
      <c r="C1513" s="26">
        <v>52644.527999999998</v>
      </c>
      <c r="D1513" s="2"/>
      <c r="E1513" s="29">
        <f t="shared" si="166"/>
        <v>10438.949612942486</v>
      </c>
      <c r="F1513" s="29">
        <f t="shared" si="167"/>
        <v>10439</v>
      </c>
      <c r="G1513" s="29">
        <f t="shared" si="169"/>
        <v>-4.8952799996186513E-2</v>
      </c>
      <c r="H1513" s="29"/>
      <c r="I1513" s="29"/>
      <c r="J1513" s="29"/>
      <c r="K1513" s="29"/>
      <c r="L1513" s="29"/>
      <c r="N1513" s="29"/>
      <c r="O1513" s="29"/>
      <c r="P1513" s="29">
        <f t="shared" si="171"/>
        <v>-4.8952799996186513E-2</v>
      </c>
      <c r="Q1513" s="29">
        <f t="shared" ca="1" si="163"/>
        <v>-4.0548926846713587E-2</v>
      </c>
      <c r="R1513" s="29"/>
      <c r="S1513" s="83">
        <f t="shared" si="168"/>
        <v>37626.027999999998</v>
      </c>
    </row>
    <row r="1514" spans="1:19" x14ac:dyDescent="0.2">
      <c r="A1514" s="26" t="s">
        <v>363</v>
      </c>
      <c r="B1514" s="27" t="s">
        <v>52</v>
      </c>
      <c r="C1514" s="26">
        <v>52675.614999999998</v>
      </c>
      <c r="D1514" s="2"/>
      <c r="E1514" s="29">
        <f t="shared" si="166"/>
        <v>10470.947424241551</v>
      </c>
      <c r="F1514" s="29">
        <f t="shared" si="167"/>
        <v>10471</v>
      </c>
      <c r="G1514" s="29">
        <f t="shared" si="169"/>
        <v>-5.1079199998639524E-2</v>
      </c>
      <c r="H1514" s="29"/>
      <c r="I1514" s="29"/>
      <c r="J1514" s="29"/>
      <c r="K1514" s="29"/>
      <c r="L1514" s="29"/>
      <c r="N1514" s="29"/>
      <c r="O1514" s="29"/>
      <c r="P1514" s="29">
        <f t="shared" si="171"/>
        <v>-5.1079199998639524E-2</v>
      </c>
      <c r="Q1514" s="29">
        <f t="shared" ca="1" si="163"/>
        <v>-4.0861896874678283E-2</v>
      </c>
      <c r="R1514" s="29"/>
      <c r="S1514" s="83">
        <f t="shared" si="168"/>
        <v>37657.114999999998</v>
      </c>
    </row>
    <row r="1515" spans="1:19" x14ac:dyDescent="0.2">
      <c r="A1515" s="26" t="s">
        <v>360</v>
      </c>
      <c r="B1515" s="27" t="s">
        <v>52</v>
      </c>
      <c r="C1515" s="26">
        <v>52676.584199999998</v>
      </c>
      <c r="D1515" s="2"/>
      <c r="E1515" s="29">
        <f t="shared" si="166"/>
        <v>10471.94502062303</v>
      </c>
      <c r="F1515" s="29">
        <f t="shared" si="167"/>
        <v>10472</v>
      </c>
      <c r="G1515" s="29">
        <f t="shared" si="169"/>
        <v>-5.3414399997564033E-2</v>
      </c>
      <c r="H1515" s="29"/>
      <c r="I1515" s="29"/>
      <c r="J1515" s="29"/>
      <c r="K1515" s="29"/>
      <c r="L1515" s="29"/>
      <c r="N1515" s="29"/>
      <c r="O1515" s="29"/>
      <c r="P1515" s="29">
        <f t="shared" si="171"/>
        <v>-5.3414399997564033E-2</v>
      </c>
      <c r="Q1515" s="29">
        <f t="shared" ca="1" si="163"/>
        <v>-4.087167718805218E-2</v>
      </c>
      <c r="R1515" s="29"/>
      <c r="S1515" s="83">
        <f t="shared" si="168"/>
        <v>37658.084199999998</v>
      </c>
    </row>
    <row r="1516" spans="1:19" x14ac:dyDescent="0.2">
      <c r="A1516" s="26" t="s">
        <v>364</v>
      </c>
      <c r="B1516" s="27" t="s">
        <v>52</v>
      </c>
      <c r="C1516" s="26">
        <v>52684.353000000003</v>
      </c>
      <c r="D1516" s="2"/>
      <c r="E1516" s="29">
        <f t="shared" si="166"/>
        <v>10479.941437016389</v>
      </c>
      <c r="F1516" s="29">
        <f t="shared" si="167"/>
        <v>10480</v>
      </c>
      <c r="G1516" s="29">
        <f t="shared" si="169"/>
        <v>-5.6895999994594604E-2</v>
      </c>
      <c r="H1516" s="29"/>
      <c r="I1516" s="29"/>
      <c r="J1516" s="29"/>
      <c r="K1516" s="29"/>
      <c r="L1516" s="29"/>
      <c r="N1516" s="29"/>
      <c r="O1516" s="29"/>
      <c r="P1516" s="29">
        <f t="shared" si="171"/>
        <v>-5.6895999994594604E-2</v>
      </c>
      <c r="Q1516" s="29">
        <f t="shared" ca="1" si="163"/>
        <v>-4.0949919695043357E-2</v>
      </c>
      <c r="R1516" s="29"/>
      <c r="S1516" s="83">
        <f t="shared" si="168"/>
        <v>37665.853000000003</v>
      </c>
    </row>
    <row r="1517" spans="1:19" x14ac:dyDescent="0.2">
      <c r="A1517" s="26" t="s">
        <v>360</v>
      </c>
      <c r="B1517" s="27" t="s">
        <v>52</v>
      </c>
      <c r="C1517" s="26">
        <v>52871.860999999997</v>
      </c>
      <c r="D1517" s="2"/>
      <c r="E1517" s="29">
        <f t="shared" si="166"/>
        <v>10672.943193411827</v>
      </c>
      <c r="F1517" s="29">
        <f t="shared" si="167"/>
        <v>10673</v>
      </c>
      <c r="G1517" s="29">
        <f t="shared" si="169"/>
        <v>-5.5189600003359374E-2</v>
      </c>
      <c r="H1517" s="29"/>
      <c r="I1517" s="29"/>
      <c r="J1517" s="29"/>
      <c r="K1517" s="29"/>
      <c r="L1517" s="29"/>
      <c r="N1517" s="29"/>
      <c r="O1517" s="29"/>
      <c r="P1517" s="29">
        <f t="shared" si="171"/>
        <v>-5.5189600003359374E-2</v>
      </c>
      <c r="Q1517" s="29">
        <f t="shared" ca="1" si="163"/>
        <v>-4.2837520176205443E-2</v>
      </c>
      <c r="R1517" s="29"/>
      <c r="S1517" s="83">
        <f t="shared" si="168"/>
        <v>37853.360999999997</v>
      </c>
    </row>
    <row r="1518" spans="1:19" x14ac:dyDescent="0.2">
      <c r="A1518" s="26" t="s">
        <v>360</v>
      </c>
      <c r="B1518" s="27" t="s">
        <v>52</v>
      </c>
      <c r="C1518" s="26">
        <v>52875.747000000003</v>
      </c>
      <c r="D1518" s="2"/>
      <c r="E1518" s="29">
        <f t="shared" si="166"/>
        <v>10676.943048486566</v>
      </c>
      <c r="F1518" s="29">
        <f t="shared" si="167"/>
        <v>10677</v>
      </c>
      <c r="G1518" s="29">
        <f t="shared" si="169"/>
        <v>-5.5330399991362356E-2</v>
      </c>
      <c r="H1518" s="29"/>
      <c r="I1518" s="29"/>
      <c r="J1518" s="29"/>
      <c r="K1518" s="29"/>
      <c r="L1518" s="29"/>
      <c r="N1518" s="29"/>
      <c r="O1518" s="29"/>
      <c r="P1518" s="29">
        <f t="shared" si="171"/>
        <v>-5.5330399991362356E-2</v>
      </c>
      <c r="Q1518" s="29">
        <f t="shared" ca="1" si="163"/>
        <v>-4.2876641429701032E-2</v>
      </c>
      <c r="R1518" s="29"/>
      <c r="S1518" s="83">
        <f t="shared" si="168"/>
        <v>37857.247000000003</v>
      </c>
    </row>
    <row r="1519" spans="1:19" x14ac:dyDescent="0.2">
      <c r="A1519" s="26" t="s">
        <v>360</v>
      </c>
      <c r="B1519" s="27" t="s">
        <v>52</v>
      </c>
      <c r="C1519" s="26">
        <v>52907.81</v>
      </c>
      <c r="D1519" s="2"/>
      <c r="E1519" s="29">
        <f t="shared" si="166"/>
        <v>10709.945455398836</v>
      </c>
      <c r="F1519" s="29">
        <f t="shared" si="167"/>
        <v>10710</v>
      </c>
      <c r="G1519" s="29">
        <f t="shared" si="169"/>
        <v>-5.2991999997175299E-2</v>
      </c>
      <c r="H1519" s="29"/>
      <c r="I1519" s="29"/>
      <c r="J1519" s="29"/>
      <c r="K1519" s="29"/>
      <c r="L1519" s="29"/>
      <c r="N1519" s="29"/>
      <c r="O1519" s="29"/>
      <c r="P1519" s="29">
        <f t="shared" si="171"/>
        <v>-5.2991999997175299E-2</v>
      </c>
      <c r="Q1519" s="29">
        <f t="shared" ca="1" si="163"/>
        <v>-4.3199391771039625E-2</v>
      </c>
      <c r="R1519" s="29"/>
      <c r="S1519" s="83">
        <f t="shared" si="168"/>
        <v>37889.31</v>
      </c>
    </row>
    <row r="1520" spans="1:19" x14ac:dyDescent="0.2">
      <c r="A1520" s="26" t="s">
        <v>360</v>
      </c>
      <c r="B1520" s="27" t="s">
        <v>52</v>
      </c>
      <c r="C1520" s="26">
        <v>52909.754000000001</v>
      </c>
      <c r="D1520" s="2"/>
      <c r="E1520" s="29">
        <f t="shared" si="166"/>
        <v>10711.946412234989</v>
      </c>
      <c r="F1520" s="29">
        <f t="shared" si="167"/>
        <v>10712</v>
      </c>
      <c r="G1520" s="29">
        <f t="shared" si="169"/>
        <v>-5.206239999824902E-2</v>
      </c>
      <c r="H1520" s="29"/>
      <c r="I1520" s="29"/>
      <c r="J1520" s="29"/>
      <c r="K1520" s="29"/>
      <c r="L1520" s="29"/>
      <c r="N1520" s="29"/>
      <c r="O1520" s="29"/>
      <c r="P1520" s="29">
        <f t="shared" si="171"/>
        <v>-5.206239999824902E-2</v>
      </c>
      <c r="Q1520" s="29">
        <f t="shared" ca="1" si="163"/>
        <v>-4.3218952397787419E-2</v>
      </c>
      <c r="R1520" s="29"/>
      <c r="S1520" s="83">
        <f t="shared" si="168"/>
        <v>37891.254000000001</v>
      </c>
    </row>
    <row r="1521" spans="1:19" x14ac:dyDescent="0.2">
      <c r="A1521" s="26" t="s">
        <v>360</v>
      </c>
      <c r="B1521" s="27" t="s">
        <v>52</v>
      </c>
      <c r="C1521" s="26">
        <v>52915.58</v>
      </c>
      <c r="D1521" s="2"/>
      <c r="E1521" s="29">
        <f t="shared" si="166"/>
        <v>10717.943106950735</v>
      </c>
      <c r="F1521" s="29">
        <f t="shared" si="167"/>
        <v>10718</v>
      </c>
      <c r="G1521" s="29">
        <f t="shared" si="169"/>
        <v>-5.5273599995416589E-2</v>
      </c>
      <c r="H1521" s="29"/>
      <c r="I1521" s="29"/>
      <c r="J1521" s="29"/>
      <c r="K1521" s="29"/>
      <c r="L1521" s="29"/>
      <c r="N1521" s="29"/>
      <c r="O1521" s="29"/>
      <c r="P1521" s="29">
        <f t="shared" si="171"/>
        <v>-5.5273599995416589E-2</v>
      </c>
      <c r="Q1521" s="29">
        <f t="shared" ca="1" si="163"/>
        <v>-4.3277634278030802E-2</v>
      </c>
      <c r="R1521" s="29"/>
      <c r="S1521" s="83">
        <f t="shared" si="168"/>
        <v>37897.08</v>
      </c>
    </row>
    <row r="1522" spans="1:19" x14ac:dyDescent="0.2">
      <c r="A1522" s="30" t="s">
        <v>362</v>
      </c>
      <c r="B1522" s="39"/>
      <c r="C1522" s="28">
        <v>52925.294600000001</v>
      </c>
      <c r="D1522" s="28"/>
      <c r="E1522" s="1">
        <f t="shared" si="166"/>
        <v>10727.942332918048</v>
      </c>
      <c r="F1522" s="1">
        <f t="shared" si="167"/>
        <v>10728</v>
      </c>
      <c r="G1522" s="1">
        <f t="shared" si="169"/>
        <v>-5.6025599995336961E-2</v>
      </c>
      <c r="M1522" s="1">
        <f>G1522</f>
        <v>-5.6025599995336961E-2</v>
      </c>
      <c r="Q1522" s="1">
        <f t="shared" ca="1" si="163"/>
        <v>-4.3375437411769774E-2</v>
      </c>
      <c r="S1522" s="84">
        <f t="shared" si="168"/>
        <v>37906.794600000001</v>
      </c>
    </row>
    <row r="1523" spans="1:19" x14ac:dyDescent="0.2">
      <c r="A1523" s="35" t="s">
        <v>365</v>
      </c>
      <c r="B1523" s="29"/>
      <c r="C1523" s="28">
        <v>52943.753955105189</v>
      </c>
      <c r="D1523" s="28">
        <v>5.0000000000000002E-5</v>
      </c>
      <c r="E1523" s="1">
        <f t="shared" si="166"/>
        <v>10746.942524681752</v>
      </c>
      <c r="F1523" s="1">
        <f t="shared" si="167"/>
        <v>10747</v>
      </c>
      <c r="G1523" s="1">
        <f t="shared" si="169"/>
        <v>-5.5839294807810802E-2</v>
      </c>
      <c r="N1523" s="1">
        <f>G1523</f>
        <v>-5.5839294807810802E-2</v>
      </c>
      <c r="Q1523" s="1">
        <f t="shared" ca="1" si="163"/>
        <v>-4.3561263365873806E-2</v>
      </c>
      <c r="S1523" s="85">
        <f t="shared" si="168"/>
        <v>37925.253955105189</v>
      </c>
    </row>
    <row r="1524" spans="1:19" x14ac:dyDescent="0.2">
      <c r="A1524" s="26" t="s">
        <v>426</v>
      </c>
      <c r="B1524" s="27" t="s">
        <v>52</v>
      </c>
      <c r="C1524" s="26">
        <v>52943.754000000001</v>
      </c>
      <c r="D1524" s="2"/>
      <c r="E1524" s="29">
        <f t="shared" si="166"/>
        <v>10746.942570891928</v>
      </c>
      <c r="F1524" s="29">
        <f t="shared" si="167"/>
        <v>10747</v>
      </c>
      <c r="G1524" s="29">
        <f t="shared" si="169"/>
        <v>-5.5794399995647836E-2</v>
      </c>
      <c r="H1524" s="29"/>
      <c r="I1524" s="29"/>
      <c r="J1524" s="29"/>
      <c r="K1524" s="29"/>
      <c r="L1524" s="29"/>
      <c r="N1524" s="29"/>
      <c r="O1524" s="29"/>
      <c r="P1524" s="29">
        <f>G1524</f>
        <v>-5.5794399995647836E-2</v>
      </c>
      <c r="Q1524" s="29">
        <f t="shared" ca="1" si="163"/>
        <v>-4.3561263365873806E-2</v>
      </c>
      <c r="R1524" s="29"/>
      <c r="S1524" s="83">
        <f t="shared" si="168"/>
        <v>37925.254000000001</v>
      </c>
    </row>
    <row r="1525" spans="1:19" x14ac:dyDescent="0.2">
      <c r="A1525" s="26" t="s">
        <v>360</v>
      </c>
      <c r="B1525" s="27" t="s">
        <v>52</v>
      </c>
      <c r="C1525" s="26">
        <v>52950.561999999998</v>
      </c>
      <c r="D1525" s="2"/>
      <c r="E1525" s="29">
        <f t="shared" si="166"/>
        <v>10753.950037013585</v>
      </c>
      <c r="F1525" s="29">
        <f t="shared" si="167"/>
        <v>10754</v>
      </c>
      <c r="G1525" s="29">
        <f t="shared" si="169"/>
        <v>-4.8540800002228934E-2</v>
      </c>
      <c r="H1525" s="29"/>
      <c r="I1525" s="29"/>
      <c r="J1525" s="29"/>
      <c r="K1525" s="29"/>
      <c r="L1525" s="29"/>
      <c r="N1525" s="29"/>
      <c r="O1525" s="29"/>
      <c r="P1525" s="29">
        <f>G1525</f>
        <v>-4.8540800002228934E-2</v>
      </c>
      <c r="Q1525" s="29">
        <f t="shared" ca="1" si="163"/>
        <v>-4.3629725559491087E-2</v>
      </c>
      <c r="R1525" s="29"/>
      <c r="S1525" s="83">
        <f t="shared" si="168"/>
        <v>37932.061999999998</v>
      </c>
    </row>
    <row r="1526" spans="1:19" x14ac:dyDescent="0.2">
      <c r="A1526" s="30" t="s">
        <v>366</v>
      </c>
      <c r="B1526" s="40"/>
      <c r="C1526" s="28">
        <v>52992.330499999996</v>
      </c>
      <c r="D1526" s="28">
        <v>2.0000000000000001E-4</v>
      </c>
      <c r="E1526" s="1">
        <f t="shared" si="166"/>
        <v>10796.942303274238</v>
      </c>
      <c r="F1526" s="1">
        <f t="shared" si="167"/>
        <v>10797</v>
      </c>
      <c r="G1526" s="1">
        <f t="shared" si="169"/>
        <v>-5.6054400003631599E-2</v>
      </c>
      <c r="M1526" s="1">
        <f>G1526</f>
        <v>-5.6054400003631599E-2</v>
      </c>
      <c r="Q1526" s="1">
        <f t="shared" ca="1" si="163"/>
        <v>-4.4050279034568651E-2</v>
      </c>
      <c r="S1526" s="84">
        <f t="shared" si="168"/>
        <v>37973.830499999996</v>
      </c>
    </row>
    <row r="1527" spans="1:19" x14ac:dyDescent="0.2">
      <c r="A1527" s="30" t="s">
        <v>367</v>
      </c>
      <c r="B1527" s="40" t="s">
        <v>52</v>
      </c>
      <c r="C1527" s="28">
        <v>53011.760699999999</v>
      </c>
      <c r="D1527" s="28">
        <v>2.9999999999999997E-4</v>
      </c>
      <c r="E1527" s="1">
        <f t="shared" si="166"/>
        <v>10816.941784507655</v>
      </c>
      <c r="F1527" s="1">
        <f t="shared" si="167"/>
        <v>10817</v>
      </c>
      <c r="G1527" s="1">
        <f t="shared" si="169"/>
        <v>-5.6558399999630637E-2</v>
      </c>
      <c r="M1527" s="1">
        <f>G1527</f>
        <v>-5.6558399999630637E-2</v>
      </c>
      <c r="Q1527" s="1">
        <f t="shared" ca="1" si="163"/>
        <v>-4.4245885302046581E-2</v>
      </c>
      <c r="S1527" s="84">
        <f t="shared" si="168"/>
        <v>37993.260699999999</v>
      </c>
    </row>
    <row r="1528" spans="1:19" x14ac:dyDescent="0.2">
      <c r="A1528" s="26" t="s">
        <v>360</v>
      </c>
      <c r="B1528" s="27" t="s">
        <v>52</v>
      </c>
      <c r="C1528" s="26">
        <v>53017.591999999997</v>
      </c>
      <c r="D1528" s="2"/>
      <c r="E1528" s="29">
        <f t="shared" si="166"/>
        <v>10822.943934506951</v>
      </c>
      <c r="F1528" s="29">
        <f t="shared" si="167"/>
        <v>10823</v>
      </c>
      <c r="G1528" s="29">
        <f t="shared" ref="G1528:G1559" si="172">C1528-(C$7+C$8*F1528)</f>
        <v>-5.4469599999720231E-2</v>
      </c>
      <c r="H1528" s="29"/>
      <c r="I1528" s="29"/>
      <c r="J1528" s="29"/>
      <c r="K1528" s="29"/>
      <c r="L1528" s="29"/>
      <c r="N1528" s="29"/>
      <c r="O1528" s="29"/>
      <c r="P1528" s="29">
        <f>G1528</f>
        <v>-5.4469599999720231E-2</v>
      </c>
      <c r="Q1528" s="29">
        <f t="shared" ca="1" si="163"/>
        <v>-4.4304567182289964E-2</v>
      </c>
      <c r="R1528" s="29"/>
      <c r="S1528" s="83">
        <f t="shared" si="168"/>
        <v>37999.091999999997</v>
      </c>
    </row>
    <row r="1529" spans="1:19" x14ac:dyDescent="0.2">
      <c r="A1529" s="26" t="s">
        <v>360</v>
      </c>
      <c r="B1529" s="27" t="s">
        <v>52</v>
      </c>
      <c r="C1529" s="26">
        <v>53018.561300000001</v>
      </c>
      <c r="D1529" s="2"/>
      <c r="E1529" s="29">
        <f t="shared" si="166"/>
        <v>10823.941633818315</v>
      </c>
      <c r="F1529" s="29">
        <f t="shared" si="167"/>
        <v>10824</v>
      </c>
      <c r="G1529" s="29">
        <f t="shared" si="172"/>
        <v>-5.6704799993894994E-2</v>
      </c>
      <c r="H1529" s="29"/>
      <c r="I1529" s="29"/>
      <c r="J1529" s="29"/>
      <c r="K1529" s="29"/>
      <c r="L1529" s="29"/>
      <c r="N1529" s="29"/>
      <c r="O1529" s="29"/>
      <c r="P1529" s="29">
        <f>G1529</f>
        <v>-5.6704799993894994E-2</v>
      </c>
      <c r="Q1529" s="29">
        <f t="shared" ca="1" si="163"/>
        <v>-4.4314347495663861E-2</v>
      </c>
      <c r="R1529" s="29"/>
      <c r="S1529" s="83">
        <f t="shared" si="168"/>
        <v>38000.061300000001</v>
      </c>
    </row>
    <row r="1530" spans="1:19" s="29" customFormat="1" x14ac:dyDescent="0.2">
      <c r="A1530" s="28" t="s">
        <v>355</v>
      </c>
      <c r="B1530" s="36" t="s">
        <v>52</v>
      </c>
      <c r="C1530" s="28">
        <v>53029.248339999998</v>
      </c>
      <c r="D1530" s="28">
        <v>8.0000000000000004E-4</v>
      </c>
      <c r="E1530" s="29">
        <f t="shared" si="166"/>
        <v>10834.941791095165</v>
      </c>
      <c r="F1530" s="29">
        <f t="shared" si="167"/>
        <v>10835</v>
      </c>
      <c r="G1530" s="29">
        <f t="shared" si="172"/>
        <v>-5.6552000001829583E-2</v>
      </c>
      <c r="O1530" s="29">
        <f>G1530</f>
        <v>-5.6552000001829583E-2</v>
      </c>
      <c r="Q1530" s="29">
        <f t="shared" ca="1" si="163"/>
        <v>-4.442193094277673E-2</v>
      </c>
      <c r="S1530" s="83">
        <f t="shared" si="168"/>
        <v>38010.748339999998</v>
      </c>
    </row>
    <row r="1531" spans="1:19" x14ac:dyDescent="0.2">
      <c r="A1531" s="26" t="s">
        <v>360</v>
      </c>
      <c r="B1531" s="27" t="s">
        <v>52</v>
      </c>
      <c r="C1531" s="26">
        <v>53051.593000000001</v>
      </c>
      <c r="D1531" s="2"/>
      <c r="E1531" s="29">
        <f t="shared" si="166"/>
        <v>10857.941122462678</v>
      </c>
      <c r="F1531" s="29">
        <f t="shared" si="167"/>
        <v>10858</v>
      </c>
      <c r="G1531" s="29">
        <f t="shared" si="172"/>
        <v>-5.7201600000553299E-2</v>
      </c>
      <c r="H1531" s="29"/>
      <c r="I1531" s="29"/>
      <c r="J1531" s="29"/>
      <c r="K1531" s="29"/>
      <c r="L1531" s="29"/>
      <c r="N1531" s="29"/>
      <c r="O1531" s="29"/>
      <c r="P1531" s="29">
        <f t="shared" ref="P1531:P1537" si="173">G1531</f>
        <v>-5.7201600000553299E-2</v>
      </c>
      <c r="Q1531" s="29">
        <f t="shared" ca="1" si="163"/>
        <v>-4.4646878150376351E-2</v>
      </c>
      <c r="R1531" s="29"/>
      <c r="S1531" s="83">
        <f t="shared" si="168"/>
        <v>38033.093000000001</v>
      </c>
    </row>
    <row r="1532" spans="1:19" x14ac:dyDescent="0.2">
      <c r="A1532" s="26" t="s">
        <v>363</v>
      </c>
      <c r="B1532" s="27" t="s">
        <v>52</v>
      </c>
      <c r="C1532" s="26">
        <v>53288.646999999997</v>
      </c>
      <c r="D1532" s="2"/>
      <c r="E1532" s="29">
        <f t="shared" si="166"/>
        <v>11101.940516411551</v>
      </c>
      <c r="F1532" s="29">
        <f t="shared" si="167"/>
        <v>11102</v>
      </c>
      <c r="G1532" s="29">
        <f t="shared" si="172"/>
        <v>-5.7790400001977105E-2</v>
      </c>
      <c r="H1532" s="29"/>
      <c r="I1532" s="29"/>
      <c r="J1532" s="29"/>
      <c r="K1532" s="29"/>
      <c r="L1532" s="29"/>
      <c r="N1532" s="29"/>
      <c r="O1532" s="29"/>
      <c r="P1532" s="29">
        <f t="shared" si="173"/>
        <v>-5.7790400001977105E-2</v>
      </c>
      <c r="Q1532" s="29">
        <f t="shared" ca="1" si="163"/>
        <v>-4.7033274613607179E-2</v>
      </c>
      <c r="R1532" s="29"/>
      <c r="S1532" s="83">
        <f t="shared" si="168"/>
        <v>38270.146999999997</v>
      </c>
    </row>
    <row r="1533" spans="1:19" x14ac:dyDescent="0.2">
      <c r="A1533" s="26" t="s">
        <v>363</v>
      </c>
      <c r="B1533" s="27" t="s">
        <v>52</v>
      </c>
      <c r="C1533" s="26">
        <v>53289.618000000002</v>
      </c>
      <c r="D1533" s="2"/>
      <c r="E1533" s="29">
        <f t="shared" si="166"/>
        <v>11102.939965530846</v>
      </c>
      <c r="F1533" s="29">
        <f t="shared" si="167"/>
        <v>11103</v>
      </c>
      <c r="G1533" s="29">
        <f t="shared" si="172"/>
        <v>-5.8325599995441735E-2</v>
      </c>
      <c r="H1533" s="29"/>
      <c r="I1533" s="29"/>
      <c r="J1533" s="29"/>
      <c r="K1533" s="29"/>
      <c r="L1533" s="29"/>
      <c r="N1533" s="29"/>
      <c r="O1533" s="29"/>
      <c r="P1533" s="29">
        <f t="shared" si="173"/>
        <v>-5.8325599995441735E-2</v>
      </c>
      <c r="Q1533" s="29">
        <f t="shared" ca="1" si="163"/>
        <v>-4.7043054926981076E-2</v>
      </c>
      <c r="R1533" s="29"/>
      <c r="S1533" s="83">
        <f t="shared" si="168"/>
        <v>38271.118000000002</v>
      </c>
    </row>
    <row r="1534" spans="1:19" x14ac:dyDescent="0.2">
      <c r="A1534" s="26" t="s">
        <v>427</v>
      </c>
      <c r="B1534" s="27" t="s">
        <v>52</v>
      </c>
      <c r="C1534" s="26">
        <v>53290.588300000003</v>
      </c>
      <c r="D1534" s="2"/>
      <c r="E1534" s="29">
        <f t="shared" si="166"/>
        <v>11103.938694140988</v>
      </c>
      <c r="F1534" s="29">
        <f t="shared" si="167"/>
        <v>11104</v>
      </c>
      <c r="G1534" s="29">
        <f t="shared" si="172"/>
        <v>-5.956079999305075E-2</v>
      </c>
      <c r="H1534" s="29"/>
      <c r="I1534" s="29"/>
      <c r="J1534" s="29"/>
      <c r="K1534" s="29"/>
      <c r="L1534" s="29"/>
      <c r="N1534" s="29"/>
      <c r="O1534" s="29"/>
      <c r="P1534" s="29">
        <f t="shared" si="173"/>
        <v>-5.956079999305075E-2</v>
      </c>
      <c r="Q1534" s="29">
        <f t="shared" ca="1" si="163"/>
        <v>-4.7052835240354973E-2</v>
      </c>
      <c r="R1534" s="29"/>
      <c r="S1534" s="83">
        <f t="shared" si="168"/>
        <v>38272.088300000003</v>
      </c>
    </row>
    <row r="1535" spans="1:19" x14ac:dyDescent="0.2">
      <c r="A1535" s="33" t="s">
        <v>369</v>
      </c>
      <c r="B1535" s="32" t="s">
        <v>52</v>
      </c>
      <c r="C1535" s="33">
        <v>53298.368999999999</v>
      </c>
      <c r="D1535" s="33" t="s">
        <v>41</v>
      </c>
      <c r="E1535" s="29">
        <f t="shared" si="166"/>
        <v>11111.947359189868</v>
      </c>
      <c r="F1535" s="29">
        <f t="shared" si="167"/>
        <v>11112</v>
      </c>
      <c r="G1535" s="29">
        <f t="shared" si="172"/>
        <v>-5.1142399999662302E-2</v>
      </c>
      <c r="H1535" s="29"/>
      <c r="I1535" s="29"/>
      <c r="J1535" s="29"/>
      <c r="K1535" s="29"/>
      <c r="L1535" s="29"/>
      <c r="N1535" s="29"/>
      <c r="O1535" s="29"/>
      <c r="P1535" s="29">
        <f t="shared" si="173"/>
        <v>-5.1142399999662302E-2</v>
      </c>
      <c r="Q1535" s="29">
        <f t="shared" ca="1" si="163"/>
        <v>-4.7131077747346151E-2</v>
      </c>
      <c r="R1535" s="29"/>
      <c r="S1535" s="83">
        <f t="shared" si="168"/>
        <v>38279.868999999999</v>
      </c>
    </row>
    <row r="1536" spans="1:19" x14ac:dyDescent="0.2">
      <c r="A1536" s="26" t="s">
        <v>370</v>
      </c>
      <c r="B1536" s="27" t="s">
        <v>52</v>
      </c>
      <c r="C1536" s="26">
        <v>53310.993000000002</v>
      </c>
      <c r="D1536" s="2"/>
      <c r="E1536" s="29">
        <f t="shared" si="166"/>
        <v>11124.941227039437</v>
      </c>
      <c r="F1536" s="29">
        <f t="shared" si="167"/>
        <v>11125</v>
      </c>
      <c r="G1536" s="29">
        <f t="shared" si="172"/>
        <v>-5.7099999998172279E-2</v>
      </c>
      <c r="H1536" s="29"/>
      <c r="I1536" s="29"/>
      <c r="J1536" s="29"/>
      <c r="K1536" s="29"/>
      <c r="L1536" s="29"/>
      <c r="N1536" s="29"/>
      <c r="O1536" s="29"/>
      <c r="P1536" s="29">
        <f t="shared" si="173"/>
        <v>-5.7099999998172279E-2</v>
      </c>
      <c r="Q1536" s="29">
        <f t="shared" ca="1" si="163"/>
        <v>-4.72582218212068E-2</v>
      </c>
      <c r="R1536" s="29"/>
      <c r="S1536" s="83">
        <f t="shared" si="168"/>
        <v>38292.493000000002</v>
      </c>
    </row>
    <row r="1537" spans="1:19" x14ac:dyDescent="0.2">
      <c r="A1537" s="26" t="s">
        <v>370</v>
      </c>
      <c r="B1537" s="27" t="s">
        <v>52</v>
      </c>
      <c r="C1537" s="26">
        <v>53312.934000000001</v>
      </c>
      <c r="D1537" s="2"/>
      <c r="E1537" s="29">
        <f t="shared" si="166"/>
        <v>11126.939095979233</v>
      </c>
      <c r="F1537" s="29">
        <f t="shared" si="167"/>
        <v>11127</v>
      </c>
      <c r="G1537" s="29">
        <f t="shared" si="172"/>
        <v>-5.9170399996219203E-2</v>
      </c>
      <c r="H1537" s="29"/>
      <c r="I1537" s="29"/>
      <c r="J1537" s="29"/>
      <c r="K1537" s="29"/>
      <c r="L1537" s="29"/>
      <c r="N1537" s="29"/>
      <c r="O1537" s="29"/>
      <c r="P1537" s="29">
        <f t="shared" si="173"/>
        <v>-5.9170399996219203E-2</v>
      </c>
      <c r="Q1537" s="29">
        <f t="shared" ref="Q1537:Q1600" ca="1" si="174">+C$11+C$12*F1537</f>
        <v>-4.7277782447954594E-2</v>
      </c>
      <c r="R1537" s="29"/>
      <c r="S1537" s="83">
        <f t="shared" si="168"/>
        <v>38294.434000000001</v>
      </c>
    </row>
    <row r="1538" spans="1:19" s="29" customFormat="1" x14ac:dyDescent="0.2">
      <c r="A1538" s="41" t="s">
        <v>371</v>
      </c>
      <c r="B1538" s="36" t="s">
        <v>52</v>
      </c>
      <c r="C1538" s="42">
        <v>53320.703600000001</v>
      </c>
      <c r="D1538" s="42">
        <v>6.9999999999999999E-4</v>
      </c>
      <c r="E1538" s="29">
        <f t="shared" si="166"/>
        <v>11134.936335811613</v>
      </c>
      <c r="F1538" s="29">
        <f t="shared" si="167"/>
        <v>11135</v>
      </c>
      <c r="G1538" s="29">
        <f t="shared" si="172"/>
        <v>-6.1851999998907559E-2</v>
      </c>
      <c r="M1538" s="29">
        <f>G1538</f>
        <v>-6.1851999998907559E-2</v>
      </c>
      <c r="Q1538" s="29">
        <f t="shared" ca="1" si="174"/>
        <v>-4.7356024954945772E-2</v>
      </c>
      <c r="S1538" s="83">
        <f t="shared" si="168"/>
        <v>38302.203600000001</v>
      </c>
    </row>
    <row r="1539" spans="1:19" s="29" customFormat="1" x14ac:dyDescent="0.2">
      <c r="A1539" s="41" t="s">
        <v>371</v>
      </c>
      <c r="B1539" s="36" t="s">
        <v>52</v>
      </c>
      <c r="C1539" s="42">
        <v>53321.674599999998</v>
      </c>
      <c r="D1539" s="42">
        <v>2.9999999999999997E-4</v>
      </c>
      <c r="E1539" s="29">
        <f t="shared" si="166"/>
        <v>11135.935784930902</v>
      </c>
      <c r="F1539" s="29">
        <f t="shared" si="167"/>
        <v>11136</v>
      </c>
      <c r="G1539" s="29">
        <f t="shared" si="172"/>
        <v>-6.2387199999648146E-2</v>
      </c>
      <c r="M1539" s="29">
        <f>G1539</f>
        <v>-6.2387199999648146E-2</v>
      </c>
      <c r="Q1539" s="29">
        <f t="shared" ca="1" si="174"/>
        <v>-4.7365805268319669E-2</v>
      </c>
      <c r="S1539" s="83">
        <f t="shared" si="168"/>
        <v>38303.174599999998</v>
      </c>
    </row>
    <row r="1540" spans="1:19" x14ac:dyDescent="0.2">
      <c r="A1540" s="26" t="s">
        <v>363</v>
      </c>
      <c r="B1540" s="27" t="s">
        <v>52</v>
      </c>
      <c r="C1540" s="26">
        <v>53323.622000000003</v>
      </c>
      <c r="D1540" s="2"/>
      <c r="E1540" s="29">
        <f t="shared" si="166"/>
        <v>11137.940241382921</v>
      </c>
      <c r="F1540" s="29">
        <f t="shared" si="167"/>
        <v>11138</v>
      </c>
      <c r="G1540" s="29">
        <f t="shared" si="172"/>
        <v>-5.8057599992025644E-2</v>
      </c>
      <c r="H1540" s="29"/>
      <c r="I1540" s="29"/>
      <c r="J1540" s="29"/>
      <c r="K1540" s="29"/>
      <c r="L1540" s="29"/>
      <c r="N1540" s="29"/>
      <c r="O1540" s="29"/>
      <c r="P1540" s="29">
        <f t="shared" ref="P1540:P1547" si="175">G1540</f>
        <v>-5.8057599992025644E-2</v>
      </c>
      <c r="Q1540" s="29">
        <f t="shared" ca="1" si="174"/>
        <v>-4.7385365895067463E-2</v>
      </c>
      <c r="R1540" s="29"/>
      <c r="S1540" s="83">
        <f t="shared" si="168"/>
        <v>38305.122000000003</v>
      </c>
    </row>
    <row r="1541" spans="1:19" x14ac:dyDescent="0.2">
      <c r="A1541" s="26" t="s">
        <v>363</v>
      </c>
      <c r="B1541" s="27" t="s">
        <v>52</v>
      </c>
      <c r="C1541" s="26">
        <v>53324.591</v>
      </c>
      <c r="D1541" s="2"/>
      <c r="E1541" s="29">
        <f t="shared" si="166"/>
        <v>11138.937631904641</v>
      </c>
      <c r="F1541" s="29">
        <f t="shared" si="167"/>
        <v>11139</v>
      </c>
      <c r="G1541" s="29">
        <f t="shared" si="172"/>
        <v>-6.0592800000449643E-2</v>
      </c>
      <c r="H1541" s="29"/>
      <c r="I1541" s="29"/>
      <c r="J1541" s="29"/>
      <c r="K1541" s="29"/>
      <c r="L1541" s="29"/>
      <c r="N1541" s="29"/>
      <c r="O1541" s="29"/>
      <c r="P1541" s="29">
        <f t="shared" si="175"/>
        <v>-6.0592800000449643E-2</v>
      </c>
      <c r="Q1541" s="29">
        <f t="shared" ca="1" si="174"/>
        <v>-4.7395146208441361E-2</v>
      </c>
      <c r="R1541" s="29"/>
      <c r="S1541" s="83">
        <f t="shared" si="168"/>
        <v>38306.091</v>
      </c>
    </row>
    <row r="1542" spans="1:19" x14ac:dyDescent="0.2">
      <c r="A1542" s="26" t="s">
        <v>363</v>
      </c>
      <c r="B1542" s="27" t="s">
        <v>52</v>
      </c>
      <c r="C1542" s="26">
        <v>53330.419000000002</v>
      </c>
      <c r="D1542" s="2"/>
      <c r="E1542" s="29">
        <f t="shared" si="166"/>
        <v>11144.936385217956</v>
      </c>
      <c r="F1542" s="29">
        <f t="shared" si="167"/>
        <v>11145</v>
      </c>
      <c r="G1542" s="29">
        <f t="shared" si="172"/>
        <v>-6.1803999997209758E-2</v>
      </c>
      <c r="H1542" s="29"/>
      <c r="I1542" s="29"/>
      <c r="J1542" s="29"/>
      <c r="K1542" s="29"/>
      <c r="L1542" s="29"/>
      <c r="N1542" s="29"/>
      <c r="O1542" s="29"/>
      <c r="P1542" s="29">
        <f t="shared" si="175"/>
        <v>-6.1803999997209758E-2</v>
      </c>
      <c r="Q1542" s="29">
        <f t="shared" ca="1" si="174"/>
        <v>-4.7453828088684744E-2</v>
      </c>
      <c r="R1542" s="29"/>
      <c r="S1542" s="83">
        <f t="shared" si="168"/>
        <v>38311.919000000002</v>
      </c>
    </row>
    <row r="1543" spans="1:19" x14ac:dyDescent="0.2">
      <c r="A1543" s="26" t="s">
        <v>363</v>
      </c>
      <c r="B1543" s="27" t="s">
        <v>52</v>
      </c>
      <c r="C1543" s="26">
        <v>53357.623200000002</v>
      </c>
      <c r="D1543" s="2"/>
      <c r="E1543" s="29">
        <f t="shared" si="166"/>
        <v>11172.937635198399</v>
      </c>
      <c r="F1543" s="29">
        <f t="shared" si="167"/>
        <v>11173</v>
      </c>
      <c r="G1543" s="29">
        <f t="shared" si="172"/>
        <v>-6.0589599997911137E-2</v>
      </c>
      <c r="H1543" s="29"/>
      <c r="I1543" s="29"/>
      <c r="J1543" s="29"/>
      <c r="K1543" s="29"/>
      <c r="L1543" s="29"/>
      <c r="N1543" s="29"/>
      <c r="O1543" s="29"/>
      <c r="P1543" s="29">
        <f t="shared" si="175"/>
        <v>-6.0589599997911137E-2</v>
      </c>
      <c r="Q1543" s="29">
        <f t="shared" ca="1" si="174"/>
        <v>-4.7727676863153851E-2</v>
      </c>
      <c r="R1543" s="29"/>
      <c r="S1543" s="83">
        <f t="shared" si="168"/>
        <v>38339.123200000002</v>
      </c>
    </row>
    <row r="1544" spans="1:19" x14ac:dyDescent="0.2">
      <c r="A1544" s="26" t="s">
        <v>363</v>
      </c>
      <c r="B1544" s="27" t="s">
        <v>52</v>
      </c>
      <c r="C1544" s="26">
        <v>53359.566299999999</v>
      </c>
      <c r="D1544" s="2"/>
      <c r="E1544" s="29">
        <f t="shared" si="166"/>
        <v>11174.93766566564</v>
      </c>
      <c r="F1544" s="29">
        <f t="shared" si="167"/>
        <v>11175</v>
      </c>
      <c r="G1544" s="29">
        <f t="shared" si="172"/>
        <v>-6.0559999998076819E-2</v>
      </c>
      <c r="H1544" s="29"/>
      <c r="I1544" s="29"/>
      <c r="J1544" s="29"/>
      <c r="K1544" s="29"/>
      <c r="L1544" s="29"/>
      <c r="N1544" s="29"/>
      <c r="O1544" s="29"/>
      <c r="P1544" s="29">
        <f t="shared" si="175"/>
        <v>-6.0559999998076819E-2</v>
      </c>
      <c r="Q1544" s="29">
        <f t="shared" ca="1" si="174"/>
        <v>-4.7747237489901645E-2</v>
      </c>
      <c r="R1544" s="29"/>
      <c r="S1544" s="83">
        <f t="shared" si="168"/>
        <v>38341.066299999999</v>
      </c>
    </row>
    <row r="1545" spans="1:19" x14ac:dyDescent="0.2">
      <c r="A1545" s="26" t="s">
        <v>372</v>
      </c>
      <c r="B1545" s="27" t="s">
        <v>52</v>
      </c>
      <c r="C1545" s="26">
        <v>53381.913999999997</v>
      </c>
      <c r="D1545" s="2"/>
      <c r="E1545" s="29">
        <f t="shared" si="166"/>
        <v>11197.940126101452</v>
      </c>
      <c r="F1545" s="29">
        <f t="shared" si="167"/>
        <v>11198</v>
      </c>
      <c r="G1545" s="29">
        <f t="shared" si="172"/>
        <v>-5.8169600000837818E-2</v>
      </c>
      <c r="H1545" s="29"/>
      <c r="I1545" s="29"/>
      <c r="J1545" s="29"/>
      <c r="K1545" s="29"/>
      <c r="L1545" s="29"/>
      <c r="N1545" s="29"/>
      <c r="O1545" s="29"/>
      <c r="P1545" s="29">
        <f t="shared" si="175"/>
        <v>-5.8169600000837818E-2</v>
      </c>
      <c r="Q1545" s="29">
        <f t="shared" ca="1" si="174"/>
        <v>-4.797218469750128E-2</v>
      </c>
      <c r="R1545" s="29"/>
      <c r="S1545" s="83">
        <f t="shared" si="168"/>
        <v>38363.413999999997</v>
      </c>
    </row>
    <row r="1546" spans="1:19" x14ac:dyDescent="0.2">
      <c r="A1546" s="26" t="s">
        <v>363</v>
      </c>
      <c r="B1546" s="27" t="s">
        <v>52</v>
      </c>
      <c r="C1546" s="26">
        <v>53392.597000000002</v>
      </c>
      <c r="D1546" s="2"/>
      <c r="E1546" s="29">
        <f t="shared" si="166"/>
        <v>11208.936125011223</v>
      </c>
      <c r="F1546" s="29">
        <f t="shared" si="167"/>
        <v>11209</v>
      </c>
      <c r="G1546" s="29">
        <f t="shared" si="172"/>
        <v>-6.2056799994024914E-2</v>
      </c>
      <c r="H1546" s="29"/>
      <c r="I1546" s="29"/>
      <c r="J1546" s="29"/>
      <c r="K1546" s="29"/>
      <c r="L1546" s="29"/>
      <c r="N1546" s="29"/>
      <c r="O1546" s="29"/>
      <c r="P1546" s="29">
        <f t="shared" si="175"/>
        <v>-6.2056799994024914E-2</v>
      </c>
      <c r="Q1546" s="29">
        <f t="shared" ca="1" si="174"/>
        <v>-4.8079768144614135E-2</v>
      </c>
      <c r="R1546" s="29"/>
      <c r="S1546" s="83">
        <f t="shared" si="168"/>
        <v>38374.097000000002</v>
      </c>
    </row>
    <row r="1547" spans="1:19" x14ac:dyDescent="0.2">
      <c r="A1547" s="26" t="s">
        <v>363</v>
      </c>
      <c r="B1547" s="27" t="s">
        <v>52</v>
      </c>
      <c r="C1547" s="26">
        <v>53393.569600000003</v>
      </c>
      <c r="D1547" s="2"/>
      <c r="E1547" s="29">
        <f t="shared" si="166"/>
        <v>11209.937221008569</v>
      </c>
      <c r="F1547" s="29">
        <f t="shared" si="167"/>
        <v>11210</v>
      </c>
      <c r="G1547" s="29">
        <f t="shared" si="172"/>
        <v>-6.0991999998805113E-2</v>
      </c>
      <c r="H1547" s="29"/>
      <c r="I1547" s="29"/>
      <c r="J1547" s="29"/>
      <c r="K1547" s="29"/>
      <c r="L1547" s="29"/>
      <c r="N1547" s="29"/>
      <c r="O1547" s="29"/>
      <c r="P1547" s="29">
        <f t="shared" si="175"/>
        <v>-6.0991999998805113E-2</v>
      </c>
      <c r="Q1547" s="29">
        <f t="shared" ca="1" si="174"/>
        <v>-4.8089548457988032E-2</v>
      </c>
      <c r="R1547" s="29"/>
      <c r="S1547" s="83">
        <f t="shared" si="168"/>
        <v>38375.069600000003</v>
      </c>
    </row>
    <row r="1548" spans="1:19" x14ac:dyDescent="0.2">
      <c r="A1548" s="43" t="s">
        <v>373</v>
      </c>
      <c r="B1548" s="39"/>
      <c r="C1548" s="28">
        <v>53403.284699999997</v>
      </c>
      <c r="D1548" s="28">
        <v>4.0000000000000002E-4</v>
      </c>
      <c r="E1548" s="1">
        <f t="shared" si="166"/>
        <v>11219.93696162527</v>
      </c>
      <c r="F1548" s="1">
        <f t="shared" si="167"/>
        <v>11220</v>
      </c>
      <c r="G1548" s="1">
        <f t="shared" si="172"/>
        <v>-6.124400000408059E-2</v>
      </c>
      <c r="M1548" s="1">
        <f>G1548</f>
        <v>-6.124400000408059E-2</v>
      </c>
      <c r="Q1548" s="1">
        <f t="shared" ca="1" si="174"/>
        <v>-4.8187351591727004E-2</v>
      </c>
      <c r="S1548" s="84">
        <f t="shared" si="168"/>
        <v>38384.784699999997</v>
      </c>
    </row>
    <row r="1549" spans="1:19" x14ac:dyDescent="0.2">
      <c r="A1549" s="43" t="s">
        <v>373</v>
      </c>
      <c r="B1549" s="39"/>
      <c r="C1549" s="28">
        <v>53631.592600000004</v>
      </c>
      <c r="D1549" s="28">
        <v>2.2000000000000001E-3</v>
      </c>
      <c r="E1549" s="1">
        <f t="shared" si="166"/>
        <v>11454.934005479168</v>
      </c>
      <c r="F1549" s="1">
        <f t="shared" si="167"/>
        <v>11455</v>
      </c>
      <c r="G1549" s="1">
        <f t="shared" si="172"/>
        <v>-6.4115999994101003E-2</v>
      </c>
      <c r="M1549" s="1">
        <f>G1549</f>
        <v>-6.4115999994101003E-2</v>
      </c>
      <c r="Q1549" s="1">
        <f t="shared" ca="1" si="174"/>
        <v>-5.0485725234592757E-2</v>
      </c>
      <c r="S1549" s="84">
        <f t="shared" si="168"/>
        <v>38613.092600000004</v>
      </c>
    </row>
    <row r="1550" spans="1:19" x14ac:dyDescent="0.2">
      <c r="A1550" s="26" t="s">
        <v>372</v>
      </c>
      <c r="B1550" s="27" t="s">
        <v>52</v>
      </c>
      <c r="C1550" s="26">
        <v>53645.193099999997</v>
      </c>
      <c r="D1550" s="2"/>
      <c r="E1550" s="29">
        <f t="shared" si="166"/>
        <v>11468.932983591329</v>
      </c>
      <c r="F1550" s="29">
        <f t="shared" si="167"/>
        <v>11469</v>
      </c>
      <c r="G1550" s="29">
        <f t="shared" si="172"/>
        <v>-6.5108800001326017E-2</v>
      </c>
      <c r="H1550" s="29"/>
      <c r="I1550" s="29"/>
      <c r="J1550" s="29"/>
      <c r="K1550" s="29"/>
      <c r="L1550" s="29"/>
      <c r="N1550" s="29"/>
      <c r="O1550" s="29"/>
      <c r="P1550" s="29">
        <f>G1550</f>
        <v>-6.5108800001326017E-2</v>
      </c>
      <c r="Q1550" s="29">
        <f t="shared" ca="1" si="174"/>
        <v>-5.0622649621827318E-2</v>
      </c>
      <c r="R1550" s="29"/>
      <c r="S1550" s="83">
        <f t="shared" si="168"/>
        <v>38626.693099999997</v>
      </c>
    </row>
    <row r="1551" spans="1:19" x14ac:dyDescent="0.2">
      <c r="A1551" s="26" t="s">
        <v>363</v>
      </c>
      <c r="B1551" s="27" t="s">
        <v>52</v>
      </c>
      <c r="C1551" s="26">
        <v>53696.686000000002</v>
      </c>
      <c r="D1551" s="2"/>
      <c r="E1551" s="29">
        <f t="shared" si="166"/>
        <v>11521.934562947388</v>
      </c>
      <c r="F1551" s="29">
        <f t="shared" si="167"/>
        <v>11522</v>
      </c>
      <c r="G1551" s="29">
        <f t="shared" si="172"/>
        <v>-6.3574399995559361E-2</v>
      </c>
      <c r="H1551" s="29"/>
      <c r="I1551" s="29"/>
      <c r="J1551" s="29"/>
      <c r="K1551" s="29"/>
      <c r="L1551" s="29"/>
      <c r="N1551" s="29"/>
      <c r="O1551" s="29"/>
      <c r="P1551" s="29">
        <f>G1551</f>
        <v>-6.3574399995559361E-2</v>
      </c>
      <c r="Q1551" s="29">
        <f t="shared" ca="1" si="174"/>
        <v>-5.114100623064384E-2</v>
      </c>
      <c r="R1551" s="29"/>
      <c r="S1551" s="83">
        <f t="shared" si="168"/>
        <v>38678.186000000002</v>
      </c>
    </row>
    <row r="1552" spans="1:19" x14ac:dyDescent="0.2">
      <c r="A1552" s="26" t="s">
        <v>372</v>
      </c>
      <c r="B1552" s="27" t="s">
        <v>52</v>
      </c>
      <c r="C1552" s="26">
        <v>53719.028400000003</v>
      </c>
      <c r="D1552" s="2"/>
      <c r="E1552" s="29">
        <f t="shared" si="166"/>
        <v>11544.931568099648</v>
      </c>
      <c r="F1552" s="29">
        <f t="shared" si="167"/>
        <v>11545</v>
      </c>
      <c r="G1552" s="29">
        <f t="shared" si="172"/>
        <v>-6.6483999995398335E-2</v>
      </c>
      <c r="H1552" s="29"/>
      <c r="I1552" s="29"/>
      <c r="J1552" s="29"/>
      <c r="K1552" s="29"/>
      <c r="L1552" s="29"/>
      <c r="N1552" s="29"/>
      <c r="O1552" s="29"/>
      <c r="P1552" s="29">
        <f>G1552</f>
        <v>-6.6483999995398335E-2</v>
      </c>
      <c r="Q1552" s="29">
        <f t="shared" ca="1" si="174"/>
        <v>-5.1365953438243475E-2</v>
      </c>
      <c r="R1552" s="29"/>
      <c r="S1552" s="83">
        <f t="shared" si="168"/>
        <v>38700.528400000003</v>
      </c>
    </row>
    <row r="1553" spans="1:19" x14ac:dyDescent="0.2">
      <c r="A1553" s="43" t="s">
        <v>373</v>
      </c>
      <c r="B1553" s="39"/>
      <c r="C1553" s="28">
        <v>53745.2592</v>
      </c>
      <c r="D1553" s="28">
        <v>2E-3</v>
      </c>
      <c r="E1553" s="1">
        <f t="shared" si="166"/>
        <v>11571.930898643715</v>
      </c>
      <c r="F1553" s="1">
        <f t="shared" si="167"/>
        <v>11572</v>
      </c>
      <c r="G1553" s="1">
        <f t="shared" si="172"/>
        <v>-6.7134400000213645E-2</v>
      </c>
      <c r="M1553" s="1">
        <f>G1553</f>
        <v>-6.7134400000213645E-2</v>
      </c>
      <c r="Q1553" s="1">
        <f t="shared" ca="1" si="174"/>
        <v>-5.1630021899338685E-2</v>
      </c>
      <c r="S1553" s="84">
        <f t="shared" si="168"/>
        <v>38726.7592</v>
      </c>
    </row>
    <row r="1554" spans="1:19" x14ac:dyDescent="0.2">
      <c r="A1554" s="26" t="s">
        <v>363</v>
      </c>
      <c r="B1554" s="27" t="s">
        <v>52</v>
      </c>
      <c r="C1554" s="26">
        <v>53767.603000000003</v>
      </c>
      <c r="D1554" s="2"/>
      <c r="E1554" s="29">
        <f t="shared" si="166"/>
        <v>11594.929344814274</v>
      </c>
      <c r="F1554" s="29">
        <f t="shared" si="167"/>
        <v>11595</v>
      </c>
      <c r="G1554" s="29">
        <f t="shared" si="172"/>
        <v>-6.8643999999039806E-2</v>
      </c>
      <c r="H1554" s="29"/>
      <c r="I1554" s="29"/>
      <c r="J1554" s="29"/>
      <c r="K1554" s="29"/>
      <c r="L1554" s="29"/>
      <c r="N1554" s="29"/>
      <c r="O1554" s="29"/>
      <c r="P1554" s="29">
        <f>G1554</f>
        <v>-6.8643999999039806E-2</v>
      </c>
      <c r="Q1554" s="29">
        <f t="shared" ca="1" si="174"/>
        <v>-5.1854969106938306E-2</v>
      </c>
      <c r="R1554" s="29"/>
      <c r="S1554" s="83">
        <f t="shared" si="168"/>
        <v>38749.103000000003</v>
      </c>
    </row>
    <row r="1555" spans="1:19" x14ac:dyDescent="0.2">
      <c r="A1555" s="26" t="s">
        <v>374</v>
      </c>
      <c r="B1555" s="27" t="s">
        <v>52</v>
      </c>
      <c r="C1555" s="26">
        <v>53988.140700000004</v>
      </c>
      <c r="D1555" s="2"/>
      <c r="E1555" s="29">
        <f t="shared" si="166"/>
        <v>11821.928531256515</v>
      </c>
      <c r="F1555" s="29">
        <f t="shared" si="167"/>
        <v>11822</v>
      </c>
      <c r="G1555" s="29">
        <f t="shared" si="172"/>
        <v>-6.9434399993042462E-2</v>
      </c>
      <c r="H1555" s="29"/>
      <c r="I1555" s="29"/>
      <c r="J1555" s="29"/>
      <c r="K1555" s="29"/>
      <c r="L1555" s="29"/>
      <c r="N1555" s="29"/>
      <c r="O1555" s="29"/>
      <c r="P1555" s="29">
        <f>G1555</f>
        <v>-6.9434399993042462E-2</v>
      </c>
      <c r="Q1555" s="29">
        <f t="shared" ca="1" si="174"/>
        <v>-5.4075100242812896E-2</v>
      </c>
      <c r="R1555" s="29"/>
      <c r="S1555" s="83">
        <f t="shared" si="168"/>
        <v>38969.640700000004</v>
      </c>
    </row>
    <row r="1556" spans="1:19" s="29" customFormat="1" x14ac:dyDescent="0.2">
      <c r="A1556" s="28" t="s">
        <v>375</v>
      </c>
      <c r="B1556" s="40" t="s">
        <v>187</v>
      </c>
      <c r="C1556" s="44">
        <v>53995.432200000003</v>
      </c>
      <c r="D1556" s="44">
        <v>2.9999999999999997E-4</v>
      </c>
      <c r="E1556" s="29">
        <f t="shared" si="166"/>
        <v>11829.433663340253</v>
      </c>
      <c r="F1556" s="29">
        <f t="shared" si="167"/>
        <v>11829.5</v>
      </c>
      <c r="G1556" s="29">
        <f t="shared" si="172"/>
        <v>-6.4448399993125349E-2</v>
      </c>
      <c r="M1556" s="29">
        <f>G1556</f>
        <v>-6.4448399993125349E-2</v>
      </c>
      <c r="Q1556" s="29">
        <f t="shared" ca="1" si="174"/>
        <v>-5.4148452593117111E-2</v>
      </c>
      <c r="S1556" s="83">
        <f t="shared" si="168"/>
        <v>38976.932200000003</v>
      </c>
    </row>
    <row r="1557" spans="1:19" x14ac:dyDescent="0.2">
      <c r="A1557" s="26" t="s">
        <v>374</v>
      </c>
      <c r="B1557" s="27" t="s">
        <v>187</v>
      </c>
      <c r="C1557" s="26">
        <v>54002.2189</v>
      </c>
      <c r="D1557" s="2"/>
      <c r="E1557" s="29">
        <f t="shared" ref="E1557:E1620" si="176">(C1557-C$7)/C$8</f>
        <v>11836.419205397809</v>
      </c>
      <c r="F1557" s="29">
        <f t="shared" ref="F1557:F1620" si="177">ROUND(2*E1557,0)/2</f>
        <v>11836.5</v>
      </c>
      <c r="G1557" s="29">
        <f t="shared" si="172"/>
        <v>-7.8494800000044052E-2</v>
      </c>
      <c r="H1557" s="29"/>
      <c r="I1557" s="29"/>
      <c r="J1557" s="29"/>
      <c r="K1557" s="29"/>
      <c r="L1557" s="29"/>
      <c r="N1557" s="29"/>
      <c r="O1557" s="29"/>
      <c r="P1557" s="29">
        <f>G1557</f>
        <v>-7.8494800000044052E-2</v>
      </c>
      <c r="Q1557" s="29">
        <f t="shared" ca="1" si="174"/>
        <v>-5.4216914786734391E-2</v>
      </c>
      <c r="R1557" s="29"/>
      <c r="S1557" s="83">
        <f t="shared" ref="S1557:S1620" si="178">+C1557-15018.5</f>
        <v>38983.7189</v>
      </c>
    </row>
    <row r="1558" spans="1:19" x14ac:dyDescent="0.2">
      <c r="A1558" s="26" t="s">
        <v>376</v>
      </c>
      <c r="B1558" s="27" t="s">
        <v>52</v>
      </c>
      <c r="C1558" s="26">
        <v>54002.712</v>
      </c>
      <c r="D1558" s="2"/>
      <c r="E1558" s="29">
        <f t="shared" si="176"/>
        <v>11836.926752628213</v>
      </c>
      <c r="F1558" s="29">
        <f t="shared" si="177"/>
        <v>11837</v>
      </c>
      <c r="G1558" s="29">
        <f t="shared" si="172"/>
        <v>-7.1162399995955639E-2</v>
      </c>
      <c r="H1558" s="29"/>
      <c r="I1558" s="29"/>
      <c r="J1558" s="29"/>
      <c r="K1558" s="29"/>
      <c r="L1558" s="29"/>
      <c r="N1558" s="29"/>
      <c r="O1558" s="29"/>
      <c r="P1558" s="29">
        <f>G1558</f>
        <v>-7.1162399995955639E-2</v>
      </c>
      <c r="Q1558" s="29">
        <f t="shared" ca="1" si="174"/>
        <v>-5.4221804943421339E-2</v>
      </c>
      <c r="R1558" s="29"/>
      <c r="S1558" s="83">
        <f t="shared" si="178"/>
        <v>38984.212</v>
      </c>
    </row>
    <row r="1559" spans="1:19" x14ac:dyDescent="0.2">
      <c r="A1559" s="26" t="s">
        <v>376</v>
      </c>
      <c r="B1559" s="27" t="s">
        <v>52</v>
      </c>
      <c r="C1559" s="26">
        <v>54037.69</v>
      </c>
      <c r="D1559" s="2"/>
      <c r="E1559" s="29">
        <f t="shared" si="176"/>
        <v>11872.929565495933</v>
      </c>
      <c r="F1559" s="29">
        <f t="shared" si="177"/>
        <v>11873</v>
      </c>
      <c r="G1559" s="29">
        <f t="shared" si="172"/>
        <v>-6.8429599996306933E-2</v>
      </c>
      <c r="H1559" s="29"/>
      <c r="I1559" s="29"/>
      <c r="J1559" s="29"/>
      <c r="K1559" s="29"/>
      <c r="L1559" s="29"/>
      <c r="N1559" s="29"/>
      <c r="O1559" s="29"/>
      <c r="P1559" s="29">
        <f>G1559</f>
        <v>-6.8429599996306933E-2</v>
      </c>
      <c r="Q1559" s="29">
        <f t="shared" ca="1" si="174"/>
        <v>-5.4573896224881624E-2</v>
      </c>
      <c r="R1559" s="29"/>
      <c r="S1559" s="83">
        <f t="shared" si="178"/>
        <v>39019.19</v>
      </c>
    </row>
    <row r="1560" spans="1:19" s="29" customFormat="1" x14ac:dyDescent="0.2">
      <c r="A1560" s="28" t="s">
        <v>355</v>
      </c>
      <c r="B1560" s="36" t="s">
        <v>52</v>
      </c>
      <c r="C1560" s="28">
        <v>54085.294289999998</v>
      </c>
      <c r="D1560" s="28">
        <v>1E-3</v>
      </c>
      <c r="E1560" s="29">
        <f t="shared" si="176"/>
        <v>11921.928603307424</v>
      </c>
      <c r="F1560" s="29">
        <f t="shared" si="177"/>
        <v>11922</v>
      </c>
      <c r="G1560" s="29">
        <f t="shared" ref="G1560:G1588" si="179">C1560-(C$7+C$8*F1560)</f>
        <v>-6.9364399998448789E-2</v>
      </c>
      <c r="O1560" s="29">
        <f>G1560</f>
        <v>-6.9364399998448789E-2</v>
      </c>
      <c r="Q1560" s="29">
        <f t="shared" ca="1" si="174"/>
        <v>-5.5053131580202572E-2</v>
      </c>
      <c r="S1560" s="83">
        <f t="shared" si="178"/>
        <v>39066.794289999998</v>
      </c>
    </row>
    <row r="1561" spans="1:19" x14ac:dyDescent="0.2">
      <c r="A1561" s="26" t="s">
        <v>376</v>
      </c>
      <c r="B1561" s="27" t="s">
        <v>52</v>
      </c>
      <c r="C1561" s="26">
        <v>54104.722999999998</v>
      </c>
      <c r="D1561" s="2"/>
      <c r="E1561" s="29">
        <f t="shared" si="176"/>
        <v>11941.92655088565</v>
      </c>
      <c r="F1561" s="29">
        <f t="shared" si="177"/>
        <v>11942</v>
      </c>
      <c r="G1561" s="29">
        <f t="shared" si="179"/>
        <v>-7.1358400004100986E-2</v>
      </c>
      <c r="H1561" s="29"/>
      <c r="I1561" s="29"/>
      <c r="J1561" s="29"/>
      <c r="K1561" s="29"/>
      <c r="L1561" s="29"/>
      <c r="N1561" s="29"/>
      <c r="O1561" s="29"/>
      <c r="P1561" s="29">
        <f>G1561</f>
        <v>-7.1358400004100986E-2</v>
      </c>
      <c r="Q1561" s="29">
        <f t="shared" ca="1" si="174"/>
        <v>-5.5248737847680501E-2</v>
      </c>
      <c r="R1561" s="29"/>
      <c r="S1561" s="83">
        <f t="shared" si="178"/>
        <v>39086.222999999998</v>
      </c>
    </row>
    <row r="1562" spans="1:19" x14ac:dyDescent="0.2">
      <c r="A1562" s="26" t="s">
        <v>376</v>
      </c>
      <c r="B1562" s="27" t="s">
        <v>52</v>
      </c>
      <c r="C1562" s="26">
        <v>54107.639000000003</v>
      </c>
      <c r="D1562" s="2"/>
      <c r="E1562" s="29">
        <f t="shared" si="176"/>
        <v>11944.927986139879</v>
      </c>
      <c r="F1562" s="29">
        <f t="shared" si="177"/>
        <v>11945</v>
      </c>
      <c r="G1562" s="29">
        <f t="shared" si="179"/>
        <v>-6.9963999994797632E-2</v>
      </c>
      <c r="H1562" s="29"/>
      <c r="I1562" s="29"/>
      <c r="J1562" s="29"/>
      <c r="K1562" s="29"/>
      <c r="L1562" s="29"/>
      <c r="N1562" s="29"/>
      <c r="O1562" s="29"/>
      <c r="P1562" s="29">
        <f>G1562</f>
        <v>-6.9963999994797632E-2</v>
      </c>
      <c r="Q1562" s="29">
        <f t="shared" ca="1" si="174"/>
        <v>-5.5278078787802193E-2</v>
      </c>
      <c r="R1562" s="29"/>
      <c r="S1562" s="83">
        <f t="shared" si="178"/>
        <v>39089.139000000003</v>
      </c>
    </row>
    <row r="1563" spans="1:19" s="29" customFormat="1" x14ac:dyDescent="0.2">
      <c r="A1563" s="28" t="s">
        <v>377</v>
      </c>
      <c r="B1563" s="40" t="s">
        <v>52</v>
      </c>
      <c r="C1563" s="28">
        <v>54115.411500000002</v>
      </c>
      <c r="D1563" s="28">
        <v>6.9999999999999999E-4</v>
      </c>
      <c r="E1563" s="29">
        <f t="shared" si="176"/>
        <v>11952.928210938733</v>
      </c>
      <c r="F1563" s="29">
        <f t="shared" si="177"/>
        <v>11953</v>
      </c>
      <c r="G1563" s="29">
        <f t="shared" si="179"/>
        <v>-6.9745599997986574E-2</v>
      </c>
      <c r="M1563" s="29">
        <f>G1563</f>
        <v>-6.9745599997986574E-2</v>
      </c>
      <c r="Q1563" s="29">
        <f t="shared" ca="1" si="174"/>
        <v>-5.535632129479337E-2</v>
      </c>
      <c r="S1563" s="83">
        <f t="shared" si="178"/>
        <v>39096.911500000002</v>
      </c>
    </row>
    <row r="1564" spans="1:19" x14ac:dyDescent="0.2">
      <c r="A1564" s="43" t="s">
        <v>378</v>
      </c>
      <c r="B1564" s="36" t="s">
        <v>52</v>
      </c>
      <c r="C1564" s="28">
        <v>54380.640299999999</v>
      </c>
      <c r="D1564" s="28">
        <v>1E-4</v>
      </c>
      <c r="E1564" s="29">
        <f t="shared" si="176"/>
        <v>12225.927892267826</v>
      </c>
      <c r="F1564" s="29">
        <f t="shared" si="177"/>
        <v>12226</v>
      </c>
      <c r="G1564" s="29">
        <f t="shared" si="179"/>
        <v>-7.0055199998023454E-2</v>
      </c>
      <c r="H1564" s="29"/>
      <c r="I1564" s="29"/>
      <c r="J1564" s="29"/>
      <c r="K1564" s="29"/>
      <c r="L1564" s="29"/>
      <c r="N1564" s="29"/>
      <c r="O1564" s="29"/>
      <c r="P1564" s="29">
        <f>G1564</f>
        <v>-7.0055199998023454E-2</v>
      </c>
      <c r="Q1564" s="29">
        <f t="shared" ca="1" si="174"/>
        <v>-5.8026346845867202E-2</v>
      </c>
      <c r="R1564" s="29"/>
      <c r="S1564" s="83">
        <f t="shared" si="178"/>
        <v>39362.140299999999</v>
      </c>
    </row>
    <row r="1565" spans="1:19" x14ac:dyDescent="0.2">
      <c r="A1565" s="26" t="s">
        <v>379</v>
      </c>
      <c r="B1565" s="27" t="s">
        <v>52</v>
      </c>
      <c r="C1565" s="26">
        <v>54394.241000000002</v>
      </c>
      <c r="D1565" s="2"/>
      <c r="E1565" s="29">
        <f t="shared" si="176"/>
        <v>12239.927076239754</v>
      </c>
      <c r="F1565" s="29">
        <f t="shared" si="177"/>
        <v>12240</v>
      </c>
      <c r="G1565" s="29">
        <f t="shared" si="179"/>
        <v>-7.0847999995748978E-2</v>
      </c>
      <c r="H1565" s="29"/>
      <c r="I1565" s="29"/>
      <c r="J1565" s="29"/>
      <c r="K1565" s="29"/>
      <c r="L1565" s="29"/>
      <c r="N1565" s="29"/>
      <c r="O1565" s="29"/>
      <c r="P1565" s="29">
        <f>G1565</f>
        <v>-7.0847999995748978E-2</v>
      </c>
      <c r="Q1565" s="29">
        <f t="shared" ca="1" si="174"/>
        <v>-5.8163271233101763E-2</v>
      </c>
      <c r="R1565" s="29"/>
      <c r="S1565" s="83">
        <f t="shared" si="178"/>
        <v>39375.741000000002</v>
      </c>
    </row>
    <row r="1566" spans="1:19" x14ac:dyDescent="0.2">
      <c r="A1566" s="43" t="s">
        <v>378</v>
      </c>
      <c r="B1566" s="36" t="s">
        <v>52</v>
      </c>
      <c r="C1566" s="28">
        <v>54411.728799999997</v>
      </c>
      <c r="D1566" s="28">
        <v>2.0000000000000001E-4</v>
      </c>
      <c r="E1566" s="29">
        <f t="shared" si="176"/>
        <v>12257.927247515066</v>
      </c>
      <c r="F1566" s="29">
        <f t="shared" si="177"/>
        <v>12258</v>
      </c>
      <c r="G1566" s="29">
        <f t="shared" si="179"/>
        <v>-7.0681600001989864E-2</v>
      </c>
      <c r="H1566" s="29"/>
      <c r="I1566" s="29"/>
      <c r="J1566" s="29"/>
      <c r="K1566" s="29"/>
      <c r="L1566" s="29"/>
      <c r="N1566" s="29"/>
      <c r="O1566" s="29"/>
      <c r="P1566" s="29">
        <f>G1566</f>
        <v>-7.0681600001989864E-2</v>
      </c>
      <c r="Q1566" s="29">
        <f t="shared" ca="1" si="174"/>
        <v>-5.8339316873831898E-2</v>
      </c>
      <c r="R1566" s="29"/>
      <c r="S1566" s="83">
        <f t="shared" si="178"/>
        <v>39393.228799999997</v>
      </c>
    </row>
    <row r="1567" spans="1:19" x14ac:dyDescent="0.2">
      <c r="A1567" s="43" t="s">
        <v>378</v>
      </c>
      <c r="B1567" s="36" t="s">
        <v>52</v>
      </c>
      <c r="C1567" s="28">
        <v>54448.647299999997</v>
      </c>
      <c r="D1567" s="28">
        <v>1E-4</v>
      </c>
      <c r="E1567" s="29">
        <f t="shared" si="176"/>
        <v>12295.927414673188</v>
      </c>
      <c r="F1567" s="29">
        <f t="shared" si="177"/>
        <v>12296</v>
      </c>
      <c r="G1567" s="29">
        <f t="shared" si="179"/>
        <v>-7.0519200002308935E-2</v>
      </c>
      <c r="H1567" s="29"/>
      <c r="I1567" s="29"/>
      <c r="J1567" s="29"/>
      <c r="K1567" s="29"/>
      <c r="L1567" s="29"/>
      <c r="N1567" s="29"/>
      <c r="O1567" s="29"/>
      <c r="P1567" s="29">
        <f>G1567</f>
        <v>-7.0519200002308935E-2</v>
      </c>
      <c r="Q1567" s="29">
        <f t="shared" ca="1" si="174"/>
        <v>-5.8710968782039977E-2</v>
      </c>
      <c r="R1567" s="29"/>
      <c r="S1567" s="83">
        <f t="shared" si="178"/>
        <v>39430.147299999997</v>
      </c>
    </row>
    <row r="1568" spans="1:19" s="29" customFormat="1" x14ac:dyDescent="0.2">
      <c r="A1568" s="28" t="s">
        <v>380</v>
      </c>
      <c r="B1568" s="36" t="s">
        <v>52</v>
      </c>
      <c r="C1568" s="28">
        <v>54457.392099999997</v>
      </c>
      <c r="D1568" s="28">
        <v>1E-4</v>
      </c>
      <c r="E1568" s="29">
        <f t="shared" si="176"/>
        <v>12304.928426679753</v>
      </c>
      <c r="F1568" s="29">
        <f t="shared" si="177"/>
        <v>12305</v>
      </c>
      <c r="G1568" s="29">
        <f t="shared" si="179"/>
        <v>-6.9536000002699438E-2</v>
      </c>
      <c r="M1568" s="29">
        <f>G1568</f>
        <v>-6.9536000002699438E-2</v>
      </c>
      <c r="Q1568" s="29">
        <f t="shared" ca="1" si="174"/>
        <v>-5.8798991602405051E-2</v>
      </c>
      <c r="S1568" s="83">
        <f t="shared" si="178"/>
        <v>39438.892099999997</v>
      </c>
    </row>
    <row r="1569" spans="1:19" x14ac:dyDescent="0.2">
      <c r="A1569" s="43" t="s">
        <v>381</v>
      </c>
      <c r="B1569" s="36" t="s">
        <v>52</v>
      </c>
      <c r="C1569" s="28">
        <v>54680.843000000001</v>
      </c>
      <c r="D1569" s="28">
        <v>1E-4</v>
      </c>
      <c r="E1569" s="29">
        <f t="shared" si="176"/>
        <v>12534.926166339626</v>
      </c>
      <c r="F1569" s="29">
        <f t="shared" si="177"/>
        <v>12535</v>
      </c>
      <c r="G1569" s="29">
        <f t="shared" si="179"/>
        <v>-7.1731999996700324E-2</v>
      </c>
      <c r="H1569" s="29"/>
      <c r="I1569" s="29"/>
      <c r="J1569" s="29"/>
      <c r="K1569" s="29"/>
      <c r="L1569" s="29"/>
      <c r="N1569" s="29"/>
      <c r="O1569" s="29"/>
      <c r="P1569" s="29">
        <f>G1569</f>
        <v>-7.1731999996700324E-2</v>
      </c>
      <c r="Q1569" s="29">
        <f t="shared" ca="1" si="174"/>
        <v>-6.1048463678401318E-2</v>
      </c>
      <c r="R1569" s="29"/>
      <c r="S1569" s="83">
        <f t="shared" si="178"/>
        <v>39662.343000000001</v>
      </c>
    </row>
    <row r="1570" spans="1:19" s="29" customFormat="1" x14ac:dyDescent="0.2">
      <c r="A1570" s="44" t="s">
        <v>382</v>
      </c>
      <c r="B1570" s="40" t="s">
        <v>52</v>
      </c>
      <c r="C1570" s="44">
        <v>54764.394800000002</v>
      </c>
      <c r="D1570" s="44">
        <v>1E-4</v>
      </c>
      <c r="E1570" s="29">
        <f t="shared" si="176"/>
        <v>12620.925932482944</v>
      </c>
      <c r="F1570" s="29">
        <f t="shared" si="177"/>
        <v>12621</v>
      </c>
      <c r="G1570" s="29">
        <f t="shared" si="179"/>
        <v>-7.1959199995035306E-2</v>
      </c>
      <c r="M1570" s="29">
        <f>G1570</f>
        <v>-7.1959199995035306E-2</v>
      </c>
      <c r="Q1570" s="29">
        <f t="shared" ca="1" si="174"/>
        <v>-6.1889570628556448E-2</v>
      </c>
      <c r="S1570" s="83">
        <f t="shared" si="178"/>
        <v>39745.894800000002</v>
      </c>
    </row>
    <row r="1571" spans="1:19" x14ac:dyDescent="0.2">
      <c r="A1571" s="43" t="s">
        <v>383</v>
      </c>
      <c r="B1571" s="36" t="s">
        <v>52</v>
      </c>
      <c r="C1571" s="28">
        <v>54765.366300000002</v>
      </c>
      <c r="D1571" s="28">
        <v>1E-4</v>
      </c>
      <c r="E1571" s="29">
        <f t="shared" si="176"/>
        <v>12621.925896251627</v>
      </c>
      <c r="F1571" s="29">
        <f t="shared" si="177"/>
        <v>12622</v>
      </c>
      <c r="G1571" s="29">
        <f t="shared" si="179"/>
        <v>-7.1994399993855041E-2</v>
      </c>
      <c r="H1571" s="29"/>
      <c r="I1571" s="29"/>
      <c r="J1571" s="29"/>
      <c r="K1571" s="29"/>
      <c r="L1571" s="29"/>
      <c r="M1571" s="29">
        <f>G1571</f>
        <v>-7.1994399993855041E-2</v>
      </c>
      <c r="N1571" s="29"/>
      <c r="O1571" s="29"/>
      <c r="Q1571" s="29">
        <f t="shared" ca="1" si="174"/>
        <v>-6.1899350941930345E-2</v>
      </c>
      <c r="R1571" s="29"/>
      <c r="S1571" s="83">
        <f t="shared" si="178"/>
        <v>39746.866300000002</v>
      </c>
    </row>
    <row r="1572" spans="1:19" x14ac:dyDescent="0.2">
      <c r="A1572" s="43" t="s">
        <v>383</v>
      </c>
      <c r="B1572" s="36" t="s">
        <v>52</v>
      </c>
      <c r="C1572" s="28">
        <v>54765.366300000002</v>
      </c>
      <c r="D1572" s="28">
        <v>2.0000000000000001E-4</v>
      </c>
      <c r="E1572" s="29">
        <f t="shared" si="176"/>
        <v>12621.925896251627</v>
      </c>
      <c r="F1572" s="29">
        <f t="shared" si="177"/>
        <v>12622</v>
      </c>
      <c r="G1572" s="29">
        <f t="shared" si="179"/>
        <v>-7.1994399993855041E-2</v>
      </c>
      <c r="H1572" s="29"/>
      <c r="I1572" s="29"/>
      <c r="J1572" s="29"/>
      <c r="K1572" s="29"/>
      <c r="L1572" s="29"/>
      <c r="M1572" s="29">
        <f>G1572</f>
        <v>-7.1994399993855041E-2</v>
      </c>
      <c r="N1572" s="29"/>
      <c r="O1572" s="29"/>
      <c r="Q1572" s="29">
        <f t="shared" ca="1" si="174"/>
        <v>-6.1899350941930345E-2</v>
      </c>
      <c r="R1572" s="29"/>
      <c r="S1572" s="83">
        <f t="shared" si="178"/>
        <v>39746.866300000002</v>
      </c>
    </row>
    <row r="1573" spans="1:19" x14ac:dyDescent="0.2">
      <c r="A1573" s="43" t="s">
        <v>384</v>
      </c>
      <c r="B1573" s="36" t="s">
        <v>52</v>
      </c>
      <c r="C1573" s="28">
        <v>55056.824399999998</v>
      </c>
      <c r="D1573" s="28">
        <v>1E-4</v>
      </c>
      <c r="E1573" s="29">
        <f t="shared" si="176"/>
        <v>12921.923364176613</v>
      </c>
      <c r="F1573" s="29">
        <f t="shared" si="177"/>
        <v>12922</v>
      </c>
      <c r="G1573" s="29">
        <f t="shared" si="179"/>
        <v>-7.445440000446979E-2</v>
      </c>
      <c r="H1573" s="29"/>
      <c r="I1573" s="29"/>
      <c r="J1573" s="29"/>
      <c r="K1573" s="29"/>
      <c r="L1573" s="29"/>
      <c r="N1573" s="29"/>
      <c r="O1573" s="29"/>
      <c r="P1573" s="29">
        <f>G1573</f>
        <v>-7.445440000446979E-2</v>
      </c>
      <c r="Q1573" s="29">
        <f t="shared" ca="1" si="174"/>
        <v>-6.4833444954099401E-2</v>
      </c>
      <c r="R1573" s="29"/>
      <c r="S1573" s="83">
        <f t="shared" si="178"/>
        <v>40038.324399999998</v>
      </c>
    </row>
    <row r="1574" spans="1:19" x14ac:dyDescent="0.2">
      <c r="A1574" s="26" t="s">
        <v>385</v>
      </c>
      <c r="B1574" s="27" t="s">
        <v>52</v>
      </c>
      <c r="C1574" s="26">
        <v>55071.396200000003</v>
      </c>
      <c r="D1574" s="2"/>
      <c r="E1574" s="29">
        <f t="shared" si="176"/>
        <v>12936.922100197713</v>
      </c>
      <c r="F1574" s="29">
        <f t="shared" si="177"/>
        <v>12937</v>
      </c>
      <c r="G1574" s="29">
        <f t="shared" si="179"/>
        <v>-7.5682399998186156E-2</v>
      </c>
      <c r="H1574" s="29"/>
      <c r="I1574" s="29"/>
      <c r="J1574" s="29"/>
      <c r="K1574" s="29"/>
      <c r="L1574" s="29"/>
      <c r="N1574" s="29"/>
      <c r="O1574" s="29"/>
      <c r="P1574" s="29">
        <f>G1574</f>
        <v>-7.5682399998186156E-2</v>
      </c>
      <c r="Q1574" s="29">
        <f t="shared" ca="1" si="174"/>
        <v>-6.4980149654707831E-2</v>
      </c>
      <c r="R1574" s="29"/>
      <c r="S1574" s="83">
        <f t="shared" si="178"/>
        <v>40052.896200000003</v>
      </c>
    </row>
    <row r="1575" spans="1:19" x14ac:dyDescent="0.2">
      <c r="A1575" s="43" t="s">
        <v>386</v>
      </c>
      <c r="B1575" s="36" t="s">
        <v>52</v>
      </c>
      <c r="C1575" s="28">
        <v>55090.827899999997</v>
      </c>
      <c r="D1575" s="28">
        <v>1E-4</v>
      </c>
      <c r="E1575" s="29">
        <f t="shared" si="176"/>
        <v>12956.923125379295</v>
      </c>
      <c r="F1575" s="29">
        <f t="shared" si="177"/>
        <v>12957</v>
      </c>
      <c r="G1575" s="29">
        <f t="shared" si="179"/>
        <v>-7.4686400002974551E-2</v>
      </c>
      <c r="H1575" s="29"/>
      <c r="I1575" s="29"/>
      <c r="J1575" s="29"/>
      <c r="K1575" s="29"/>
      <c r="L1575" s="29"/>
      <c r="N1575" s="29"/>
      <c r="O1575" s="29"/>
      <c r="P1575" s="29">
        <f>G1575</f>
        <v>-7.4686400002974551E-2</v>
      </c>
      <c r="Q1575" s="29">
        <f t="shared" ca="1" si="174"/>
        <v>-6.5175755922185774E-2</v>
      </c>
      <c r="R1575" s="29"/>
      <c r="S1575" s="83">
        <f t="shared" si="178"/>
        <v>40072.327899999997</v>
      </c>
    </row>
    <row r="1576" spans="1:19" x14ac:dyDescent="0.2">
      <c r="A1576" s="43" t="s">
        <v>386</v>
      </c>
      <c r="B1576" s="36" t="s">
        <v>52</v>
      </c>
      <c r="C1576" s="28">
        <v>55092.770900000003</v>
      </c>
      <c r="D1576" s="28">
        <v>1E-4</v>
      </c>
      <c r="E1576" s="29">
        <f t="shared" si="176"/>
        <v>12958.923052916667</v>
      </c>
      <c r="F1576" s="29">
        <f t="shared" si="177"/>
        <v>12959</v>
      </c>
      <c r="G1576" s="29">
        <f t="shared" si="179"/>
        <v>-7.4756799993338063E-2</v>
      </c>
      <c r="H1576" s="29"/>
      <c r="I1576" s="29"/>
      <c r="J1576" s="29"/>
      <c r="K1576" s="29"/>
      <c r="L1576" s="29"/>
      <c r="N1576" s="29"/>
      <c r="O1576" s="29"/>
      <c r="P1576" s="29">
        <f>G1576</f>
        <v>-7.4756799993338063E-2</v>
      </c>
      <c r="Q1576" s="29">
        <f t="shared" ca="1" si="174"/>
        <v>-6.5195316548933568E-2</v>
      </c>
      <c r="R1576" s="29"/>
      <c r="S1576" s="83">
        <f t="shared" si="178"/>
        <v>40074.270900000003</v>
      </c>
    </row>
    <row r="1577" spans="1:19" x14ac:dyDescent="0.2">
      <c r="A1577" s="33" t="s">
        <v>387</v>
      </c>
      <c r="B1577" s="32" t="s">
        <v>52</v>
      </c>
      <c r="C1577" s="33">
        <v>55104.428999999996</v>
      </c>
      <c r="D1577" s="28"/>
      <c r="E1577" s="29">
        <f t="shared" si="176"/>
        <v>12970.922721070732</v>
      </c>
      <c r="F1577" s="29">
        <f t="shared" si="177"/>
        <v>12971</v>
      </c>
      <c r="G1577" s="29">
        <f t="shared" si="179"/>
        <v>-7.5079200003528967E-2</v>
      </c>
      <c r="H1577" s="29"/>
      <c r="I1577" s="29"/>
      <c r="J1577" s="29"/>
      <c r="K1577" s="29"/>
      <c r="L1577" s="29"/>
      <c r="M1577" s="29">
        <f>G1577</f>
        <v>-7.5079200003528967E-2</v>
      </c>
      <c r="N1577" s="29"/>
      <c r="O1577" s="29"/>
      <c r="P1577" s="29"/>
      <c r="Q1577" s="29">
        <f t="shared" ca="1" si="174"/>
        <v>-6.5312680309420335E-2</v>
      </c>
      <c r="R1577" s="29"/>
      <c r="S1577" s="83">
        <f t="shared" si="178"/>
        <v>40085.928999999996</v>
      </c>
    </row>
    <row r="1578" spans="1:19" x14ac:dyDescent="0.2">
      <c r="A1578" s="26" t="s">
        <v>388</v>
      </c>
      <c r="B1578" s="27" t="s">
        <v>52</v>
      </c>
      <c r="C1578" s="26">
        <v>55222.957000000002</v>
      </c>
      <c r="D1578" s="2"/>
      <c r="E1578" s="29">
        <f t="shared" si="176"/>
        <v>13092.923447343961</v>
      </c>
      <c r="F1578" s="29">
        <f t="shared" si="177"/>
        <v>13093</v>
      </c>
      <c r="G1578" s="29">
        <f t="shared" si="179"/>
        <v>-7.4373599993123207E-2</v>
      </c>
      <c r="H1578" s="29"/>
      <c r="I1578" s="29"/>
      <c r="J1578" s="29"/>
      <c r="K1578" s="29"/>
      <c r="L1578" s="29"/>
      <c r="N1578" s="29"/>
      <c r="O1578" s="29"/>
      <c r="P1578" s="29">
        <f t="shared" ref="P1578:P1583" si="180">G1578</f>
        <v>-7.4373599993123207E-2</v>
      </c>
      <c r="Q1578" s="29">
        <f t="shared" ca="1" si="174"/>
        <v>-6.6505878541035734E-2</v>
      </c>
      <c r="R1578" s="29"/>
      <c r="S1578" s="83">
        <f t="shared" si="178"/>
        <v>40204.457000000002</v>
      </c>
    </row>
    <row r="1579" spans="1:19" x14ac:dyDescent="0.2">
      <c r="A1579" s="26" t="s">
        <v>388</v>
      </c>
      <c r="B1579" s="27" t="s">
        <v>52</v>
      </c>
      <c r="C1579" s="26">
        <v>55482.347500000003</v>
      </c>
      <c r="D1579" s="2"/>
      <c r="E1579" s="29">
        <f t="shared" si="176"/>
        <v>13359.91377358227</v>
      </c>
      <c r="F1579" s="29">
        <f t="shared" si="177"/>
        <v>13360</v>
      </c>
      <c r="G1579" s="29">
        <f t="shared" si="179"/>
        <v>-8.3771999998134561E-2</v>
      </c>
      <c r="H1579" s="29"/>
      <c r="I1579" s="29"/>
      <c r="J1579" s="29"/>
      <c r="K1579" s="29"/>
      <c r="L1579" s="29"/>
      <c r="N1579" s="29"/>
      <c r="O1579" s="29"/>
      <c r="P1579" s="29">
        <f t="shared" si="180"/>
        <v>-8.3771999998134561E-2</v>
      </c>
      <c r="Q1579" s="29">
        <f t="shared" ca="1" si="174"/>
        <v>-6.9117222211866197E-2</v>
      </c>
      <c r="R1579" s="29"/>
      <c r="S1579" s="83">
        <f t="shared" si="178"/>
        <v>40463.847500000003</v>
      </c>
    </row>
    <row r="1580" spans="1:19" x14ac:dyDescent="0.2">
      <c r="A1580" s="26" t="s">
        <v>388</v>
      </c>
      <c r="B1580" s="27" t="s">
        <v>52</v>
      </c>
      <c r="C1580" s="26">
        <v>55495.955699999999</v>
      </c>
      <c r="D1580" s="2"/>
      <c r="E1580" s="29">
        <f t="shared" si="176"/>
        <v>13373.920677295069</v>
      </c>
      <c r="F1580" s="29">
        <f t="shared" si="177"/>
        <v>13374</v>
      </c>
      <c r="G1580" s="29">
        <f t="shared" si="179"/>
        <v>-7.7064799996151123E-2</v>
      </c>
      <c r="H1580" s="29"/>
      <c r="I1580" s="29"/>
      <c r="J1580" s="29"/>
      <c r="K1580" s="29"/>
      <c r="L1580" s="29"/>
      <c r="N1580" s="29"/>
      <c r="O1580" s="29"/>
      <c r="P1580" s="29">
        <f t="shared" si="180"/>
        <v>-7.7064799996151123E-2</v>
      </c>
      <c r="Q1580" s="29">
        <f t="shared" ca="1" si="174"/>
        <v>-6.9254146599100758E-2</v>
      </c>
      <c r="R1580" s="29"/>
      <c r="S1580" s="83">
        <f t="shared" si="178"/>
        <v>40477.455699999999</v>
      </c>
    </row>
    <row r="1581" spans="1:19" x14ac:dyDescent="0.2">
      <c r="A1581" s="43" t="s">
        <v>389</v>
      </c>
      <c r="B1581" s="36" t="s">
        <v>52</v>
      </c>
      <c r="C1581" s="28">
        <v>55806.844799999999</v>
      </c>
      <c r="D1581" s="28">
        <v>1E-4</v>
      </c>
      <c r="E1581" s="29">
        <f t="shared" si="176"/>
        <v>13693.918449892501</v>
      </c>
      <c r="F1581" s="29">
        <f t="shared" si="177"/>
        <v>13694</v>
      </c>
      <c r="G1581" s="29">
        <f t="shared" si="179"/>
        <v>-7.9228800001146737E-2</v>
      </c>
      <c r="H1581" s="29"/>
      <c r="I1581" s="29"/>
      <c r="J1581" s="29"/>
      <c r="K1581" s="29"/>
      <c r="L1581" s="29"/>
      <c r="N1581" s="29"/>
      <c r="O1581" s="29"/>
      <c r="P1581" s="29">
        <f t="shared" si="180"/>
        <v>-7.9228800001146737E-2</v>
      </c>
      <c r="Q1581" s="29">
        <f t="shared" ca="1" si="174"/>
        <v>-7.2383846878747743E-2</v>
      </c>
      <c r="R1581" s="29"/>
      <c r="S1581" s="83">
        <f t="shared" si="178"/>
        <v>40788.344799999999</v>
      </c>
    </row>
    <row r="1582" spans="1:19" x14ac:dyDescent="0.2">
      <c r="A1582" s="43" t="s">
        <v>390</v>
      </c>
      <c r="B1582" s="36" t="s">
        <v>52</v>
      </c>
      <c r="C1582" s="28">
        <v>55806.844799999999</v>
      </c>
      <c r="D1582" s="28">
        <v>1E-4</v>
      </c>
      <c r="E1582" s="29">
        <f t="shared" si="176"/>
        <v>13693.918449892501</v>
      </c>
      <c r="F1582" s="29">
        <f t="shared" si="177"/>
        <v>13694</v>
      </c>
      <c r="G1582" s="29">
        <f t="shared" si="179"/>
        <v>-7.9228800001146737E-2</v>
      </c>
      <c r="H1582" s="29"/>
      <c r="I1582" s="29"/>
      <c r="J1582" s="29"/>
      <c r="K1582" s="29"/>
      <c r="L1582" s="29"/>
      <c r="N1582" s="29"/>
      <c r="O1582" s="29"/>
      <c r="P1582" s="29">
        <f t="shared" si="180"/>
        <v>-7.9228800001146737E-2</v>
      </c>
      <c r="Q1582" s="29">
        <f t="shared" ca="1" si="174"/>
        <v>-7.2383846878747743E-2</v>
      </c>
      <c r="R1582" s="29"/>
      <c r="S1582" s="83">
        <f t="shared" si="178"/>
        <v>40788.344799999999</v>
      </c>
    </row>
    <row r="1583" spans="1:19" x14ac:dyDescent="0.2">
      <c r="A1583" s="26" t="s">
        <v>391</v>
      </c>
      <c r="B1583" s="27" t="s">
        <v>52</v>
      </c>
      <c r="C1583" s="26">
        <v>55828.218000000001</v>
      </c>
      <c r="D1583" s="2"/>
      <c r="E1583" s="29">
        <f t="shared" si="176"/>
        <v>13715.917858663281</v>
      </c>
      <c r="F1583" s="29">
        <f t="shared" si="177"/>
        <v>13716</v>
      </c>
      <c r="G1583" s="29">
        <f t="shared" si="179"/>
        <v>-7.9803199994785246E-2</v>
      </c>
      <c r="H1583" s="29"/>
      <c r="I1583" s="29"/>
      <c r="J1583" s="29"/>
      <c r="K1583" s="29"/>
      <c r="L1583" s="29"/>
      <c r="N1583" s="29"/>
      <c r="O1583" s="29"/>
      <c r="P1583" s="29">
        <f t="shared" si="180"/>
        <v>-7.9803199994785246E-2</v>
      </c>
      <c r="Q1583" s="29">
        <f t="shared" ca="1" si="174"/>
        <v>-7.2599013772973453E-2</v>
      </c>
      <c r="R1583" s="29"/>
      <c r="S1583" s="83">
        <f t="shared" si="178"/>
        <v>40809.718000000001</v>
      </c>
    </row>
    <row r="1584" spans="1:19" x14ac:dyDescent="0.2">
      <c r="A1584" s="45" t="s">
        <v>392</v>
      </c>
      <c r="B1584" s="46"/>
      <c r="C1584" s="45">
        <v>55856.392999999996</v>
      </c>
      <c r="D1584" s="45">
        <v>1.1999999999999999E-3</v>
      </c>
      <c r="E1584" s="29">
        <f t="shared" si="176"/>
        <v>13744.918351903254</v>
      </c>
      <c r="F1584" s="29">
        <f t="shared" si="177"/>
        <v>13745</v>
      </c>
      <c r="G1584" s="29">
        <f t="shared" si="179"/>
        <v>-7.9324000005726703E-2</v>
      </c>
      <c r="H1584" s="29"/>
      <c r="I1584" s="29"/>
      <c r="J1584" s="29"/>
      <c r="K1584" s="29"/>
      <c r="L1584" s="29"/>
      <c r="M1584" s="29">
        <f>G1584</f>
        <v>-7.9324000005726703E-2</v>
      </c>
      <c r="N1584" s="29"/>
      <c r="O1584" s="29"/>
      <c r="Q1584" s="29">
        <f t="shared" ca="1" si="174"/>
        <v>-7.2882642860816471E-2</v>
      </c>
      <c r="R1584" s="29"/>
      <c r="S1584" s="83">
        <f t="shared" si="178"/>
        <v>40837.892999999996</v>
      </c>
    </row>
    <row r="1585" spans="1:21" x14ac:dyDescent="0.2">
      <c r="A1585" s="43" t="s">
        <v>393</v>
      </c>
      <c r="B1585" s="36" t="s">
        <v>52</v>
      </c>
      <c r="C1585" s="28">
        <v>55857.364200000004</v>
      </c>
      <c r="D1585" s="28">
        <v>1E-4</v>
      </c>
      <c r="E1585" s="29">
        <f t="shared" si="176"/>
        <v>13745.918006882308</v>
      </c>
      <c r="F1585" s="29">
        <f t="shared" si="177"/>
        <v>13746</v>
      </c>
      <c r="G1585" s="29">
        <f t="shared" si="179"/>
        <v>-7.96591999969678E-2</v>
      </c>
      <c r="H1585" s="29"/>
      <c r="I1585" s="29"/>
      <c r="J1585" s="29"/>
      <c r="K1585" s="29"/>
      <c r="L1585" s="29"/>
      <c r="N1585" s="29"/>
      <c r="O1585" s="29">
        <f>G1585</f>
        <v>-7.96591999969678E-2</v>
      </c>
      <c r="Q1585" s="29">
        <f t="shared" ca="1" si="174"/>
        <v>-7.2892423174190368E-2</v>
      </c>
      <c r="R1585" s="29"/>
      <c r="S1585" s="83">
        <f t="shared" si="178"/>
        <v>40838.864200000004</v>
      </c>
    </row>
    <row r="1586" spans="1:21" x14ac:dyDescent="0.2">
      <c r="A1586" s="43" t="s">
        <v>389</v>
      </c>
      <c r="B1586" s="36" t="s">
        <v>52</v>
      </c>
      <c r="C1586" s="28">
        <v>55881.652000000002</v>
      </c>
      <c r="D1586" s="28">
        <v>1E-4</v>
      </c>
      <c r="E1586" s="29">
        <f t="shared" si="176"/>
        <v>13770.917409889013</v>
      </c>
      <c r="F1586" s="29">
        <f t="shared" si="177"/>
        <v>13771</v>
      </c>
      <c r="G1586" s="29">
        <f t="shared" si="179"/>
        <v>-8.0239199996867683E-2</v>
      </c>
      <c r="H1586" s="29"/>
      <c r="I1586" s="29"/>
      <c r="J1586" s="29"/>
      <c r="K1586" s="29"/>
      <c r="L1586" s="29"/>
      <c r="N1586" s="29"/>
      <c r="O1586" s="29"/>
      <c r="P1586" s="29">
        <f>G1586</f>
        <v>-8.0239199996867683E-2</v>
      </c>
      <c r="Q1586" s="29">
        <f t="shared" ca="1" si="174"/>
        <v>-7.3136931008537798E-2</v>
      </c>
      <c r="R1586" s="29"/>
      <c r="S1586" s="83">
        <f t="shared" si="178"/>
        <v>40863.152000000002</v>
      </c>
    </row>
    <row r="1587" spans="1:21" x14ac:dyDescent="0.2">
      <c r="A1587" s="43" t="s">
        <v>390</v>
      </c>
      <c r="B1587" s="36" t="s">
        <v>52</v>
      </c>
      <c r="C1587" s="28">
        <v>55881.652000000002</v>
      </c>
      <c r="D1587" s="28">
        <v>1E-4</v>
      </c>
      <c r="E1587" s="29">
        <f t="shared" si="176"/>
        <v>13770.917409889013</v>
      </c>
      <c r="F1587" s="29">
        <f t="shared" si="177"/>
        <v>13771</v>
      </c>
      <c r="G1587" s="29">
        <f t="shared" si="179"/>
        <v>-8.0239199996867683E-2</v>
      </c>
      <c r="H1587" s="29"/>
      <c r="I1587" s="29"/>
      <c r="J1587" s="29"/>
      <c r="K1587" s="29"/>
      <c r="L1587" s="29"/>
      <c r="N1587" s="29"/>
      <c r="O1587" s="29"/>
      <c r="P1587" s="29">
        <f>G1587</f>
        <v>-8.0239199996867683E-2</v>
      </c>
      <c r="Q1587" s="29">
        <f t="shared" ca="1" si="174"/>
        <v>-7.3136931008537798E-2</v>
      </c>
      <c r="R1587" s="29"/>
      <c r="S1587" s="83">
        <f t="shared" si="178"/>
        <v>40863.152000000002</v>
      </c>
    </row>
    <row r="1588" spans="1:21" x14ac:dyDescent="0.2">
      <c r="A1588" s="26" t="s">
        <v>391</v>
      </c>
      <c r="B1588" s="27" t="s">
        <v>52</v>
      </c>
      <c r="C1588" s="26">
        <v>55901.082600000002</v>
      </c>
      <c r="D1588" s="2"/>
      <c r="E1588" s="29">
        <f t="shared" si="176"/>
        <v>13790.917302841939</v>
      </c>
      <c r="F1588" s="29">
        <f t="shared" si="177"/>
        <v>13791</v>
      </c>
      <c r="G1588" s="29">
        <f t="shared" si="179"/>
        <v>-8.0343199995695613E-2</v>
      </c>
      <c r="H1588" s="29"/>
      <c r="I1588" s="29"/>
      <c r="J1588" s="29"/>
      <c r="K1588" s="29"/>
      <c r="L1588" s="29"/>
      <c r="N1588" s="29"/>
      <c r="O1588" s="29"/>
      <c r="P1588" s="29">
        <f>G1588</f>
        <v>-8.0343199995695613E-2</v>
      </c>
      <c r="Q1588" s="29">
        <f t="shared" ca="1" si="174"/>
        <v>-7.3332537276015713E-2</v>
      </c>
      <c r="R1588" s="29"/>
      <c r="S1588" s="83">
        <f t="shared" si="178"/>
        <v>40882.582600000002</v>
      </c>
    </row>
    <row r="1589" spans="1:21" x14ac:dyDescent="0.2">
      <c r="A1589" s="26" t="s">
        <v>391</v>
      </c>
      <c r="B1589" s="27" t="s">
        <v>52</v>
      </c>
      <c r="C1589" s="26">
        <v>55917.659899999999</v>
      </c>
      <c r="D1589" s="2"/>
      <c r="E1589" s="29">
        <f t="shared" si="176"/>
        <v>13807.980297574397</v>
      </c>
      <c r="F1589" s="29">
        <f t="shared" si="177"/>
        <v>13808</v>
      </c>
      <c r="H1589" s="29"/>
      <c r="I1589" s="29"/>
      <c r="J1589" s="29"/>
      <c r="K1589" s="29"/>
      <c r="L1589" s="29"/>
      <c r="N1589" s="29"/>
      <c r="O1589" s="29"/>
      <c r="P1589" s="29"/>
      <c r="Q1589" s="29">
        <f t="shared" ca="1" si="174"/>
        <v>-7.3498802603371965E-2</v>
      </c>
      <c r="R1589" s="29"/>
      <c r="S1589" s="83">
        <f t="shared" si="178"/>
        <v>40899.159899999999</v>
      </c>
      <c r="U1589" s="29">
        <f>C1589-(C$7+C$8*F1589)</f>
        <v>-1.9141600001603365E-2</v>
      </c>
    </row>
    <row r="1590" spans="1:21" x14ac:dyDescent="0.2">
      <c r="A1590" s="43" t="s">
        <v>389</v>
      </c>
      <c r="B1590" s="36" t="s">
        <v>52</v>
      </c>
      <c r="C1590" s="28">
        <v>55920.512900000002</v>
      </c>
      <c r="D1590" s="28">
        <v>1E-4</v>
      </c>
      <c r="E1590" s="29">
        <f t="shared" si="176"/>
        <v>13810.916887005229</v>
      </c>
      <c r="F1590" s="29">
        <f t="shared" si="177"/>
        <v>13811</v>
      </c>
      <c r="G1590" s="29">
        <f t="shared" ref="G1590:G1631" si="181">C1590-(C$7+C$8*F1590)</f>
        <v>-8.0747199994220864E-2</v>
      </c>
      <c r="H1590" s="29"/>
      <c r="I1590" s="29"/>
      <c r="J1590" s="29"/>
      <c r="K1590" s="29"/>
      <c r="L1590" s="29"/>
      <c r="N1590" s="29"/>
      <c r="O1590" s="29"/>
      <c r="P1590" s="29">
        <f t="shared" ref="P1590:P1598" si="182">G1590</f>
        <v>-8.0747199994220864E-2</v>
      </c>
      <c r="Q1590" s="29">
        <f t="shared" ca="1" si="174"/>
        <v>-7.3528143543493657E-2</v>
      </c>
      <c r="R1590" s="29"/>
      <c r="S1590" s="83">
        <f t="shared" si="178"/>
        <v>40902.012900000002</v>
      </c>
    </row>
    <row r="1591" spans="1:21" x14ac:dyDescent="0.2">
      <c r="A1591" s="43" t="s">
        <v>390</v>
      </c>
      <c r="B1591" s="36" t="s">
        <v>52</v>
      </c>
      <c r="C1591" s="28">
        <v>55920.512900000002</v>
      </c>
      <c r="D1591" s="28">
        <v>1E-4</v>
      </c>
      <c r="E1591" s="29">
        <f t="shared" si="176"/>
        <v>13810.916887005229</v>
      </c>
      <c r="F1591" s="29">
        <f t="shared" si="177"/>
        <v>13811</v>
      </c>
      <c r="G1591" s="29">
        <f t="shared" si="181"/>
        <v>-8.0747199994220864E-2</v>
      </c>
      <c r="H1591" s="29"/>
      <c r="I1591" s="29"/>
      <c r="J1591" s="29"/>
      <c r="K1591" s="29"/>
      <c r="L1591" s="29"/>
      <c r="N1591" s="29"/>
      <c r="O1591" s="29"/>
      <c r="P1591" s="29">
        <f t="shared" si="182"/>
        <v>-8.0747199994220864E-2</v>
      </c>
      <c r="Q1591" s="29">
        <f t="shared" ca="1" si="174"/>
        <v>-7.3528143543493657E-2</v>
      </c>
      <c r="R1591" s="29"/>
      <c r="S1591" s="83">
        <f t="shared" si="178"/>
        <v>40902.012900000002</v>
      </c>
    </row>
    <row r="1592" spans="1:21" x14ac:dyDescent="0.2">
      <c r="A1592" s="43" t="s">
        <v>394</v>
      </c>
      <c r="B1592" s="36" t="s">
        <v>52</v>
      </c>
      <c r="C1592" s="28">
        <v>56180.8822</v>
      </c>
      <c r="D1592" s="28">
        <v>1E-4</v>
      </c>
      <c r="E1592" s="29">
        <f t="shared" si="176"/>
        <v>14078.914690893342</v>
      </c>
      <c r="F1592" s="29">
        <f t="shared" si="177"/>
        <v>14079</v>
      </c>
      <c r="G1592" s="29">
        <f t="shared" si="181"/>
        <v>-8.2880800000566524E-2</v>
      </c>
      <c r="H1592" s="29"/>
      <c r="I1592" s="29"/>
      <c r="J1592" s="29"/>
      <c r="K1592" s="29"/>
      <c r="L1592" s="29"/>
      <c r="N1592" s="29"/>
      <c r="O1592" s="29"/>
      <c r="P1592" s="29">
        <f t="shared" si="182"/>
        <v>-8.2880800000566524E-2</v>
      </c>
      <c r="Q1592" s="29">
        <f t="shared" ca="1" si="174"/>
        <v>-7.6149267527698017E-2</v>
      </c>
      <c r="R1592" s="29"/>
      <c r="S1592" s="83">
        <f t="shared" si="178"/>
        <v>41162.3822</v>
      </c>
    </row>
    <row r="1593" spans="1:21" x14ac:dyDescent="0.2">
      <c r="A1593" s="43" t="s">
        <v>394</v>
      </c>
      <c r="B1593" s="36" t="s">
        <v>52</v>
      </c>
      <c r="C1593" s="28">
        <v>56221.686399999999</v>
      </c>
      <c r="D1593" s="28">
        <v>1E-4</v>
      </c>
      <c r="E1593" s="29">
        <f t="shared" si="176"/>
        <v>14120.91440433656</v>
      </c>
      <c r="F1593" s="29">
        <f t="shared" si="177"/>
        <v>14121</v>
      </c>
      <c r="G1593" s="29">
        <f t="shared" si="181"/>
        <v>-8.3159199995861854E-2</v>
      </c>
      <c r="H1593" s="29"/>
      <c r="I1593" s="29"/>
      <c r="J1593" s="29"/>
      <c r="K1593" s="29"/>
      <c r="L1593" s="29"/>
      <c r="N1593" s="29"/>
      <c r="O1593" s="29"/>
      <c r="P1593" s="29">
        <f t="shared" si="182"/>
        <v>-8.3159199995861854E-2</v>
      </c>
      <c r="Q1593" s="29">
        <f t="shared" ca="1" si="174"/>
        <v>-7.6560040689401671E-2</v>
      </c>
      <c r="R1593" s="29"/>
      <c r="S1593" s="83">
        <f t="shared" si="178"/>
        <v>41203.186399999999</v>
      </c>
    </row>
    <row r="1594" spans="1:21" x14ac:dyDescent="0.2">
      <c r="A1594" s="26" t="s">
        <v>395</v>
      </c>
      <c r="B1594" s="27" t="s">
        <v>52</v>
      </c>
      <c r="C1594" s="26">
        <v>56275.120999999999</v>
      </c>
      <c r="D1594" s="2"/>
      <c r="E1594" s="29">
        <f t="shared" si="176"/>
        <v>14175.914573141561</v>
      </c>
      <c r="F1594" s="29">
        <f t="shared" si="177"/>
        <v>14176</v>
      </c>
      <c r="G1594" s="29">
        <f t="shared" si="181"/>
        <v>-8.2995199998549651E-2</v>
      </c>
      <c r="H1594" s="29"/>
      <c r="I1594" s="29"/>
      <c r="J1594" s="29"/>
      <c r="K1594" s="29"/>
      <c r="L1594" s="29"/>
      <c r="N1594" s="29"/>
      <c r="O1594" s="29"/>
      <c r="P1594" s="29">
        <f t="shared" si="182"/>
        <v>-8.2995199998549651E-2</v>
      </c>
      <c r="Q1594" s="29">
        <f t="shared" ca="1" si="174"/>
        <v>-7.7097957924965987E-2</v>
      </c>
      <c r="R1594" s="29"/>
      <c r="S1594" s="83">
        <f t="shared" si="178"/>
        <v>41256.620999999999</v>
      </c>
    </row>
    <row r="1595" spans="1:21" x14ac:dyDescent="0.2">
      <c r="A1595" s="43" t="s">
        <v>396</v>
      </c>
      <c r="B1595" s="36" t="s">
        <v>52</v>
      </c>
      <c r="C1595" s="28">
        <v>56294.551500000001</v>
      </c>
      <c r="D1595" s="28">
        <v>1E-4</v>
      </c>
      <c r="E1595" s="29">
        <f t="shared" si="176"/>
        <v>14195.914363164611</v>
      </c>
      <c r="F1595" s="29">
        <f t="shared" si="177"/>
        <v>14196</v>
      </c>
      <c r="G1595" s="29">
        <f t="shared" si="181"/>
        <v>-8.3199199994851369E-2</v>
      </c>
      <c r="H1595" s="29"/>
      <c r="I1595" s="29"/>
      <c r="J1595" s="29"/>
      <c r="K1595" s="29"/>
      <c r="L1595" s="29"/>
      <c r="N1595" s="29"/>
      <c r="O1595" s="29"/>
      <c r="P1595" s="29">
        <f t="shared" si="182"/>
        <v>-8.3199199994851369E-2</v>
      </c>
      <c r="Q1595" s="29">
        <f t="shared" ca="1" si="174"/>
        <v>-7.7293564192443931E-2</v>
      </c>
      <c r="R1595" s="29"/>
      <c r="S1595" s="83">
        <f t="shared" si="178"/>
        <v>41276.051500000001</v>
      </c>
    </row>
    <row r="1596" spans="1:21" x14ac:dyDescent="0.2">
      <c r="A1596" s="43" t="s">
        <v>396</v>
      </c>
      <c r="B1596" s="36" t="s">
        <v>52</v>
      </c>
      <c r="C1596" s="28">
        <v>56522.861100000002</v>
      </c>
      <c r="D1596" s="28">
        <v>1E-4</v>
      </c>
      <c r="E1596" s="29">
        <f t="shared" si="176"/>
        <v>14430.913156826437</v>
      </c>
      <c r="F1596" s="29">
        <f t="shared" si="177"/>
        <v>14431</v>
      </c>
      <c r="G1596" s="29">
        <f t="shared" si="181"/>
        <v>-8.4371199998713564E-2</v>
      </c>
      <c r="H1596" s="29"/>
      <c r="I1596" s="29"/>
      <c r="J1596" s="29"/>
      <c r="K1596" s="29"/>
      <c r="L1596" s="29"/>
      <c r="N1596" s="29"/>
      <c r="O1596" s="29"/>
      <c r="P1596" s="29">
        <f t="shared" si="182"/>
        <v>-8.4371199998713564E-2</v>
      </c>
      <c r="Q1596" s="29">
        <f t="shared" ca="1" si="174"/>
        <v>-7.9591937835309684E-2</v>
      </c>
      <c r="R1596" s="29"/>
      <c r="S1596" s="83">
        <f t="shared" si="178"/>
        <v>41504.361100000002</v>
      </c>
    </row>
    <row r="1597" spans="1:21" x14ac:dyDescent="0.2">
      <c r="A1597" s="43" t="s">
        <v>396</v>
      </c>
      <c r="B1597" s="36" t="s">
        <v>52</v>
      </c>
      <c r="C1597" s="28">
        <v>56558.807699999998</v>
      </c>
      <c r="D1597" s="28">
        <v>1E-4</v>
      </c>
      <c r="E1597" s="29">
        <f t="shared" si="176"/>
        <v>14467.912948496358</v>
      </c>
      <c r="F1597" s="29">
        <f t="shared" si="177"/>
        <v>14468</v>
      </c>
      <c r="G1597" s="29">
        <f t="shared" si="181"/>
        <v>-8.4573599997384008E-2</v>
      </c>
      <c r="H1597" s="29"/>
      <c r="I1597" s="29"/>
      <c r="J1597" s="29"/>
      <c r="K1597" s="29"/>
      <c r="L1597" s="29"/>
      <c r="N1597" s="29"/>
      <c r="O1597" s="29"/>
      <c r="P1597" s="29">
        <f t="shared" si="182"/>
        <v>-8.4573599997384008E-2</v>
      </c>
      <c r="Q1597" s="29">
        <f t="shared" ca="1" si="174"/>
        <v>-7.995380943014388E-2</v>
      </c>
      <c r="R1597" s="29"/>
      <c r="S1597" s="83">
        <f t="shared" si="178"/>
        <v>41540.307699999998</v>
      </c>
    </row>
    <row r="1598" spans="1:21" x14ac:dyDescent="0.2">
      <c r="A1598" s="43" t="s">
        <v>397</v>
      </c>
      <c r="B1598" s="36" t="s">
        <v>52</v>
      </c>
      <c r="C1598" s="28">
        <v>56929.9326</v>
      </c>
      <c r="D1598" s="28">
        <v>1E-4</v>
      </c>
      <c r="E1598" s="29">
        <f t="shared" si="176"/>
        <v>14849.911356788722</v>
      </c>
      <c r="F1598" s="29">
        <f t="shared" si="177"/>
        <v>14850</v>
      </c>
      <c r="G1598" s="29">
        <f t="shared" si="181"/>
        <v>-8.6119999999937136E-2</v>
      </c>
      <c r="H1598" s="29"/>
      <c r="I1598" s="29"/>
      <c r="J1598" s="29"/>
      <c r="K1598" s="29"/>
      <c r="L1598" s="29"/>
      <c r="N1598" s="29"/>
      <c r="O1598" s="29"/>
      <c r="P1598" s="29">
        <f t="shared" si="182"/>
        <v>-8.6119999999937136E-2</v>
      </c>
      <c r="Q1598" s="29">
        <f t="shared" ca="1" si="174"/>
        <v>-8.3689889138972462E-2</v>
      </c>
      <c r="R1598" s="29"/>
      <c r="S1598" s="83">
        <f t="shared" si="178"/>
        <v>41911.4326</v>
      </c>
    </row>
    <row r="1599" spans="1:21" x14ac:dyDescent="0.2">
      <c r="A1599" s="45" t="s">
        <v>392</v>
      </c>
      <c r="B1599" s="46"/>
      <c r="C1599" s="45">
        <v>56949.3629</v>
      </c>
      <c r="D1599" s="45">
        <v>1.8E-3</v>
      </c>
      <c r="E1599" s="29">
        <f t="shared" si="176"/>
        <v>14869.910940952013</v>
      </c>
      <c r="F1599" s="29">
        <f t="shared" si="177"/>
        <v>14870</v>
      </c>
      <c r="G1599" s="29">
        <f t="shared" si="181"/>
        <v>-8.6523999998462386E-2</v>
      </c>
      <c r="H1599" s="29"/>
      <c r="I1599" s="29"/>
      <c r="J1599" s="29"/>
      <c r="K1599" s="29"/>
      <c r="L1599" s="29"/>
      <c r="M1599" s="29">
        <f>G1599</f>
        <v>-8.6523999998462386E-2</v>
      </c>
      <c r="N1599" s="29"/>
      <c r="O1599" s="29"/>
      <c r="Q1599" s="29">
        <f t="shared" ca="1" si="174"/>
        <v>-8.3885495406450378E-2</v>
      </c>
      <c r="R1599" s="29"/>
      <c r="S1599" s="83">
        <f t="shared" si="178"/>
        <v>41930.8629</v>
      </c>
    </row>
    <row r="1600" spans="1:21" x14ac:dyDescent="0.2">
      <c r="A1600" s="86" t="s">
        <v>4431</v>
      </c>
      <c r="B1600" s="87" t="s">
        <v>52</v>
      </c>
      <c r="C1600" s="94">
        <v>57664.408704999834</v>
      </c>
      <c r="D1600" s="94"/>
      <c r="E1600" s="29">
        <f t="shared" si="176"/>
        <v>15605.90671856237</v>
      </c>
      <c r="F1600" s="29">
        <f t="shared" si="177"/>
        <v>15606</v>
      </c>
      <c r="G1600" s="29">
        <f t="shared" si="181"/>
        <v>-9.0626200166298077E-2</v>
      </c>
      <c r="H1600" s="29"/>
      <c r="I1600" s="29"/>
      <c r="J1600" s="29"/>
      <c r="K1600" s="29"/>
      <c r="L1600" s="29"/>
      <c r="N1600" s="29">
        <f t="shared" ref="N1600:N1626" si="183">G1600</f>
        <v>-9.0626200166298077E-2</v>
      </c>
      <c r="O1600" s="29"/>
      <c r="Q1600" s="29">
        <f t="shared" ca="1" si="174"/>
        <v>-9.1083806049638449E-2</v>
      </c>
      <c r="R1600" s="29"/>
      <c r="S1600" s="83">
        <f t="shared" si="178"/>
        <v>42645.908704999834</v>
      </c>
    </row>
    <row r="1601" spans="1:19" x14ac:dyDescent="0.2">
      <c r="A1601" s="35" t="s">
        <v>404</v>
      </c>
      <c r="B1601" s="15"/>
      <c r="C1601" s="2">
        <v>58062.734199999999</v>
      </c>
      <c r="D1601" s="2">
        <v>1E-4</v>
      </c>
      <c r="E1601" s="29">
        <f t="shared" si="176"/>
        <v>16015.902666213227</v>
      </c>
      <c r="F1601" s="29">
        <f t="shared" si="177"/>
        <v>16016</v>
      </c>
      <c r="G1601" s="29">
        <f t="shared" si="181"/>
        <v>-9.4563200000266079E-2</v>
      </c>
      <c r="H1601" s="29"/>
      <c r="I1601" s="29"/>
      <c r="J1601" s="29"/>
      <c r="K1601" s="29"/>
      <c r="L1601" s="29"/>
      <c r="N1601" s="29">
        <f t="shared" si="183"/>
        <v>-9.4563200000266079E-2</v>
      </c>
      <c r="O1601" s="29"/>
      <c r="Q1601" s="29">
        <f t="shared" ref="Q1601:Q1631" ca="1" si="184">+C$11+C$12*F1601</f>
        <v>-9.5093734532936153E-2</v>
      </c>
      <c r="R1601" s="29"/>
      <c r="S1601" s="83">
        <f t="shared" si="178"/>
        <v>43044.234199999999</v>
      </c>
    </row>
    <row r="1602" spans="1:19" x14ac:dyDescent="0.2">
      <c r="A1602" s="55" t="s">
        <v>403</v>
      </c>
      <c r="B1602" s="56" t="s">
        <v>52</v>
      </c>
      <c r="C1602" s="55">
        <v>58072.4496</v>
      </c>
      <c r="D1602" s="55">
        <v>1E-4</v>
      </c>
      <c r="E1602" s="29">
        <f t="shared" si="176"/>
        <v>16025.90271561957</v>
      </c>
      <c r="F1602" s="29">
        <f t="shared" si="177"/>
        <v>16026</v>
      </c>
      <c r="G1602" s="29">
        <f t="shared" si="181"/>
        <v>-9.4515199998568278E-2</v>
      </c>
      <c r="H1602" s="29"/>
      <c r="I1602" s="29"/>
      <c r="J1602" s="29"/>
      <c r="K1602" s="29"/>
      <c r="L1602" s="29"/>
      <c r="N1602" s="29">
        <f t="shared" si="183"/>
        <v>-9.4515199998568278E-2</v>
      </c>
      <c r="O1602" s="29"/>
      <c r="Q1602" s="29">
        <f t="shared" ca="1" si="184"/>
        <v>-9.5191537666675125E-2</v>
      </c>
      <c r="R1602" s="29"/>
      <c r="S1602" s="83">
        <f t="shared" si="178"/>
        <v>43053.9496</v>
      </c>
    </row>
    <row r="1603" spans="1:19" x14ac:dyDescent="0.2">
      <c r="A1603" s="55" t="s">
        <v>403</v>
      </c>
      <c r="B1603" s="56" t="s">
        <v>52</v>
      </c>
      <c r="C1603" s="55">
        <v>58107.424599999998</v>
      </c>
      <c r="D1603" s="55">
        <v>1E-4</v>
      </c>
      <c r="E1603" s="29">
        <f t="shared" si="176"/>
        <v>16061.902440590933</v>
      </c>
      <c r="F1603" s="29">
        <f t="shared" si="177"/>
        <v>16062</v>
      </c>
      <c r="G1603" s="29">
        <f t="shared" si="181"/>
        <v>-9.4782400003168732E-2</v>
      </c>
      <c r="H1603" s="29"/>
      <c r="I1603" s="29"/>
      <c r="J1603" s="29"/>
      <c r="K1603" s="29"/>
      <c r="L1603" s="29"/>
      <c r="N1603" s="29">
        <f t="shared" si="183"/>
        <v>-9.4782400003168732E-2</v>
      </c>
      <c r="O1603" s="29"/>
      <c r="Q1603" s="29">
        <f t="shared" ca="1" si="184"/>
        <v>-9.5543628948135395E-2</v>
      </c>
      <c r="R1603" s="29"/>
      <c r="S1603" s="83">
        <f t="shared" si="178"/>
        <v>43088.924599999998</v>
      </c>
    </row>
    <row r="1604" spans="1:19" x14ac:dyDescent="0.2">
      <c r="A1604" s="55" t="s">
        <v>403</v>
      </c>
      <c r="B1604" s="56" t="s">
        <v>52</v>
      </c>
      <c r="C1604" s="55">
        <v>58108.395700000001</v>
      </c>
      <c r="D1604" s="55">
        <v>1E-4</v>
      </c>
      <c r="E1604" s="29">
        <f t="shared" si="176"/>
        <v>16062.901992640105</v>
      </c>
      <c r="F1604" s="29">
        <f t="shared" si="177"/>
        <v>16063</v>
      </c>
      <c r="G1604" s="29">
        <f t="shared" si="181"/>
        <v>-9.5217599999159575E-2</v>
      </c>
      <c r="H1604" s="29"/>
      <c r="I1604" s="29"/>
      <c r="J1604" s="29"/>
      <c r="K1604" s="29"/>
      <c r="L1604" s="29"/>
      <c r="N1604" s="29">
        <f t="shared" si="183"/>
        <v>-9.5217599999159575E-2</v>
      </c>
      <c r="O1604" s="29"/>
      <c r="Q1604" s="29">
        <f t="shared" ca="1" si="184"/>
        <v>-9.5553409261509292E-2</v>
      </c>
      <c r="R1604" s="29"/>
      <c r="S1604" s="83">
        <f t="shared" si="178"/>
        <v>43089.895700000001</v>
      </c>
    </row>
    <row r="1605" spans="1:19" x14ac:dyDescent="0.2">
      <c r="A1605" s="55" t="s">
        <v>403</v>
      </c>
      <c r="B1605" s="56" t="s">
        <v>52</v>
      </c>
      <c r="C1605" s="55">
        <v>58137.541400000002</v>
      </c>
      <c r="D1605" s="55">
        <v>1E-4</v>
      </c>
      <c r="E1605" s="29">
        <f t="shared" si="176"/>
        <v>16092.901626209738</v>
      </c>
      <c r="F1605" s="29">
        <f t="shared" si="177"/>
        <v>16093</v>
      </c>
      <c r="G1605" s="29">
        <f t="shared" si="181"/>
        <v>-9.5573599995987024E-2</v>
      </c>
      <c r="H1605" s="29"/>
      <c r="I1605" s="29"/>
      <c r="J1605" s="29"/>
      <c r="K1605" s="29"/>
      <c r="L1605" s="29"/>
      <c r="N1605" s="29">
        <f t="shared" si="183"/>
        <v>-9.5573599995987024E-2</v>
      </c>
      <c r="O1605" s="29"/>
      <c r="Q1605" s="29">
        <f t="shared" ca="1" si="184"/>
        <v>-9.5846818662726208E-2</v>
      </c>
      <c r="R1605" s="29"/>
      <c r="S1605" s="83">
        <f t="shared" si="178"/>
        <v>43119.041400000002</v>
      </c>
    </row>
    <row r="1606" spans="1:19" x14ac:dyDescent="0.2">
      <c r="A1606" s="55" t="s">
        <v>403</v>
      </c>
      <c r="B1606" s="56" t="s">
        <v>52</v>
      </c>
      <c r="C1606" s="55">
        <v>58137.541499999999</v>
      </c>
      <c r="D1606" s="55">
        <v>1E-4</v>
      </c>
      <c r="E1606" s="29">
        <f t="shared" si="176"/>
        <v>16092.901729139614</v>
      </c>
      <c r="F1606" s="29">
        <f t="shared" si="177"/>
        <v>16093</v>
      </c>
      <c r="G1606" s="29">
        <f t="shared" si="181"/>
        <v>-9.5473599998513237E-2</v>
      </c>
      <c r="H1606" s="29"/>
      <c r="I1606" s="29"/>
      <c r="J1606" s="29"/>
      <c r="K1606" s="29"/>
      <c r="L1606" s="29"/>
      <c r="N1606" s="29">
        <f t="shared" si="183"/>
        <v>-9.5473599998513237E-2</v>
      </c>
      <c r="O1606" s="29"/>
      <c r="Q1606" s="29">
        <f t="shared" ca="1" si="184"/>
        <v>-9.5846818662726208E-2</v>
      </c>
      <c r="R1606" s="29"/>
      <c r="S1606" s="83">
        <f t="shared" si="178"/>
        <v>43119.041499999999</v>
      </c>
    </row>
    <row r="1607" spans="1:19" x14ac:dyDescent="0.2">
      <c r="A1607" s="59" t="s">
        <v>4427</v>
      </c>
      <c r="B1607" s="60" t="s">
        <v>52</v>
      </c>
      <c r="C1607" s="61">
        <v>58409.568299999999</v>
      </c>
      <c r="D1607" s="61">
        <v>2.0000000000000001E-4</v>
      </c>
      <c r="E1607" s="29">
        <f t="shared" si="176"/>
        <v>16372.898583602529</v>
      </c>
      <c r="F1607" s="29">
        <f t="shared" si="177"/>
        <v>16373</v>
      </c>
      <c r="G1607" s="29">
        <f t="shared" si="181"/>
        <v>-9.8529599999892525E-2</v>
      </c>
      <c r="H1607" s="29"/>
      <c r="I1607" s="29"/>
      <c r="J1607" s="29"/>
      <c r="K1607" s="29"/>
      <c r="L1607" s="29"/>
      <c r="N1607" s="29">
        <f t="shared" si="183"/>
        <v>-9.8529599999892525E-2</v>
      </c>
      <c r="O1607" s="29"/>
      <c r="Q1607" s="29">
        <f t="shared" ca="1" si="184"/>
        <v>-9.8585306407417306E-2</v>
      </c>
      <c r="R1607" s="29"/>
      <c r="S1607" s="83">
        <f t="shared" si="178"/>
        <v>43391.068299999999</v>
      </c>
    </row>
    <row r="1608" spans="1:19" x14ac:dyDescent="0.2">
      <c r="A1608" s="86" t="s">
        <v>4428</v>
      </c>
      <c r="B1608" s="87" t="s">
        <v>52</v>
      </c>
      <c r="C1608" s="94">
        <v>58409.568299999999</v>
      </c>
      <c r="D1608" s="88">
        <v>2.0000000000000001E-4</v>
      </c>
      <c r="E1608" s="29">
        <f t="shared" si="176"/>
        <v>16372.898583602529</v>
      </c>
      <c r="F1608" s="29">
        <f t="shared" si="177"/>
        <v>16373</v>
      </c>
      <c r="G1608" s="29">
        <f t="shared" si="181"/>
        <v>-9.8529599999892525E-2</v>
      </c>
      <c r="H1608" s="29"/>
      <c r="I1608" s="29"/>
      <c r="J1608" s="29"/>
      <c r="K1608" s="29"/>
      <c r="L1608" s="29"/>
      <c r="N1608" s="29">
        <f t="shared" si="183"/>
        <v>-9.8529599999892525E-2</v>
      </c>
      <c r="O1608" s="29"/>
      <c r="Q1608" s="29">
        <f t="shared" ca="1" si="184"/>
        <v>-9.8585306407417306E-2</v>
      </c>
      <c r="R1608" s="29"/>
      <c r="S1608" s="83">
        <f t="shared" si="178"/>
        <v>43391.068299999999</v>
      </c>
    </row>
    <row r="1609" spans="1:19" x14ac:dyDescent="0.2">
      <c r="A1609" s="86" t="s">
        <v>4431</v>
      </c>
      <c r="B1609" s="87" t="s">
        <v>187</v>
      </c>
      <c r="C1609" s="94">
        <v>58434.344293999951</v>
      </c>
      <c r="D1609" s="94"/>
      <c r="E1609" s="29">
        <f t="shared" si="176"/>
        <v>16398.400484099755</v>
      </c>
      <c r="F1609" s="29">
        <f t="shared" si="177"/>
        <v>16398.5</v>
      </c>
      <c r="G1609" s="29">
        <f t="shared" si="181"/>
        <v>-9.6683200048573781E-2</v>
      </c>
      <c r="H1609" s="29"/>
      <c r="I1609" s="29"/>
      <c r="J1609" s="29"/>
      <c r="K1609" s="29"/>
      <c r="L1609" s="29"/>
      <c r="N1609" s="29">
        <f t="shared" si="183"/>
        <v>-9.6683200048573781E-2</v>
      </c>
      <c r="O1609" s="29"/>
      <c r="Q1609" s="29">
        <f t="shared" ca="1" si="184"/>
        <v>-9.8834704398451684E-2</v>
      </c>
      <c r="R1609" s="29"/>
      <c r="S1609" s="83">
        <f t="shared" si="178"/>
        <v>43415.844293999951</v>
      </c>
    </row>
    <row r="1610" spans="1:19" x14ac:dyDescent="0.2">
      <c r="A1610" s="57" t="s">
        <v>405</v>
      </c>
      <c r="B1610" s="58" t="s">
        <v>52</v>
      </c>
      <c r="C1610" s="57">
        <v>58450.372499999998</v>
      </c>
      <c r="D1610" s="57">
        <v>1E-4</v>
      </c>
      <c r="E1610" s="29">
        <f t="shared" si="176"/>
        <v>16414.898297045747</v>
      </c>
      <c r="F1610" s="29">
        <f t="shared" si="177"/>
        <v>16415</v>
      </c>
      <c r="G1610" s="29">
        <f t="shared" si="181"/>
        <v>-9.8808000002463814E-2</v>
      </c>
      <c r="H1610" s="29"/>
      <c r="I1610" s="29"/>
      <c r="J1610" s="29"/>
      <c r="K1610" s="29"/>
      <c r="L1610" s="29"/>
      <c r="N1610" s="29">
        <f t="shared" si="183"/>
        <v>-9.8808000002463814E-2</v>
      </c>
      <c r="O1610" s="29"/>
      <c r="Q1610" s="29">
        <f t="shared" ca="1" si="184"/>
        <v>-9.8996079569120987E-2</v>
      </c>
      <c r="R1610" s="29"/>
      <c r="S1610" s="83">
        <f t="shared" si="178"/>
        <v>43431.872499999998</v>
      </c>
    </row>
    <row r="1611" spans="1:19" x14ac:dyDescent="0.2">
      <c r="A1611" s="57" t="s">
        <v>405</v>
      </c>
      <c r="B1611" s="58" t="s">
        <v>52</v>
      </c>
      <c r="C1611" s="57">
        <v>58451.344100000002</v>
      </c>
      <c r="D1611" s="57">
        <v>1E-4</v>
      </c>
      <c r="E1611" s="29">
        <f t="shared" si="176"/>
        <v>16415.898363744313</v>
      </c>
      <c r="F1611" s="29">
        <f t="shared" si="177"/>
        <v>16416</v>
      </c>
      <c r="G1611" s="29">
        <f t="shared" si="181"/>
        <v>-9.8743199996533804E-2</v>
      </c>
      <c r="H1611" s="29"/>
      <c r="I1611" s="29"/>
      <c r="J1611" s="29"/>
      <c r="K1611" s="29"/>
      <c r="L1611" s="29"/>
      <c r="N1611" s="29">
        <f t="shared" si="183"/>
        <v>-9.8743199996533804E-2</v>
      </c>
      <c r="O1611" s="29"/>
      <c r="Q1611" s="29">
        <f t="shared" ca="1" si="184"/>
        <v>-9.9005859882494884E-2</v>
      </c>
      <c r="R1611" s="29"/>
      <c r="S1611" s="83">
        <f t="shared" si="178"/>
        <v>43432.844100000002</v>
      </c>
    </row>
    <row r="1612" spans="1:19" x14ac:dyDescent="0.2">
      <c r="A1612" s="57" t="s">
        <v>405</v>
      </c>
      <c r="B1612" s="58" t="s">
        <v>52</v>
      </c>
      <c r="C1612" s="57">
        <v>58483.404199999997</v>
      </c>
      <c r="D1612" s="57">
        <v>1E-4</v>
      </c>
      <c r="E1612" s="29">
        <f t="shared" si="176"/>
        <v>16448.897785690111</v>
      </c>
      <c r="F1612" s="29">
        <f t="shared" si="177"/>
        <v>16449</v>
      </c>
      <c r="G1612" s="29">
        <f t="shared" si="181"/>
        <v>-9.9304800001846161E-2</v>
      </c>
      <c r="H1612" s="29"/>
      <c r="I1612" s="29"/>
      <c r="J1612" s="29"/>
      <c r="K1612" s="29"/>
      <c r="L1612" s="29"/>
      <c r="N1612" s="29">
        <f t="shared" si="183"/>
        <v>-9.9304800001846161E-2</v>
      </c>
      <c r="O1612" s="29"/>
      <c r="Q1612" s="29">
        <f t="shared" ca="1" si="184"/>
        <v>-9.9328610223833463E-2</v>
      </c>
      <c r="R1612" s="29"/>
      <c r="S1612" s="83">
        <f t="shared" si="178"/>
        <v>43464.904199999997</v>
      </c>
    </row>
    <row r="1613" spans="1:19" x14ac:dyDescent="0.2">
      <c r="A1613" s="57" t="s">
        <v>405</v>
      </c>
      <c r="B1613" s="58" t="s">
        <v>52</v>
      </c>
      <c r="C1613" s="57">
        <v>58484.375699999997</v>
      </c>
      <c r="D1613" s="57">
        <v>1E-4</v>
      </c>
      <c r="E1613" s="29">
        <f t="shared" si="176"/>
        <v>16449.897749458793</v>
      </c>
      <c r="F1613" s="29">
        <f t="shared" si="177"/>
        <v>16450</v>
      </c>
      <c r="G1613" s="29">
        <f t="shared" si="181"/>
        <v>-9.9340000000665896E-2</v>
      </c>
      <c r="H1613" s="29"/>
      <c r="I1613" s="29"/>
      <c r="J1613" s="29"/>
      <c r="K1613" s="29"/>
      <c r="L1613" s="29"/>
      <c r="N1613" s="29">
        <f t="shared" si="183"/>
        <v>-9.9340000000665896E-2</v>
      </c>
      <c r="O1613" s="29"/>
      <c r="Q1613" s="29">
        <f t="shared" ca="1" si="184"/>
        <v>-9.9338390537207361E-2</v>
      </c>
      <c r="R1613" s="29"/>
      <c r="S1613" s="83">
        <f t="shared" si="178"/>
        <v>43465.875699999997</v>
      </c>
    </row>
    <row r="1614" spans="1:19" x14ac:dyDescent="0.2">
      <c r="A1614" s="57" t="s">
        <v>405</v>
      </c>
      <c r="B1614" s="58" t="s">
        <v>52</v>
      </c>
      <c r="C1614" s="57">
        <v>58485.347300000001</v>
      </c>
      <c r="D1614" s="57">
        <v>1E-4</v>
      </c>
      <c r="E1614" s="29">
        <f t="shared" si="176"/>
        <v>16450.897816157358</v>
      </c>
      <c r="F1614" s="29">
        <f t="shared" si="177"/>
        <v>16451</v>
      </c>
      <c r="G1614" s="29">
        <f t="shared" si="181"/>
        <v>-9.9275199994735885E-2</v>
      </c>
      <c r="H1614" s="29"/>
      <c r="I1614" s="29"/>
      <c r="J1614" s="29"/>
      <c r="K1614" s="29"/>
      <c r="L1614" s="29"/>
      <c r="N1614" s="29">
        <f t="shared" si="183"/>
        <v>-9.9275199994735885E-2</v>
      </c>
      <c r="O1614" s="29"/>
      <c r="Q1614" s="29">
        <f t="shared" ca="1" si="184"/>
        <v>-9.9348170850581258E-2</v>
      </c>
      <c r="R1614" s="29"/>
      <c r="S1614" s="83">
        <f t="shared" si="178"/>
        <v>43466.847300000001</v>
      </c>
    </row>
    <row r="1615" spans="1:19" x14ac:dyDescent="0.2">
      <c r="A1615" s="57" t="s">
        <v>405</v>
      </c>
      <c r="B1615" s="58" t="s">
        <v>52</v>
      </c>
      <c r="C1615" s="57">
        <v>58486.318800000001</v>
      </c>
      <c r="D1615" s="57">
        <v>1E-4</v>
      </c>
      <c r="E1615" s="29">
        <f t="shared" si="176"/>
        <v>16451.897779926043</v>
      </c>
      <c r="F1615" s="29">
        <f t="shared" si="177"/>
        <v>16452</v>
      </c>
      <c r="G1615" s="29">
        <f t="shared" si="181"/>
        <v>-9.9310400000831578E-2</v>
      </c>
      <c r="H1615" s="29"/>
      <c r="I1615" s="29"/>
      <c r="J1615" s="29"/>
      <c r="K1615" s="29"/>
      <c r="L1615" s="29"/>
      <c r="N1615" s="29">
        <f t="shared" si="183"/>
        <v>-9.9310400000831578E-2</v>
      </c>
      <c r="O1615" s="29"/>
      <c r="Q1615" s="29">
        <f t="shared" ca="1" si="184"/>
        <v>-9.9357951163955155E-2</v>
      </c>
      <c r="R1615" s="29"/>
      <c r="S1615" s="83">
        <f t="shared" si="178"/>
        <v>43467.818800000001</v>
      </c>
    </row>
    <row r="1616" spans="1:19" x14ac:dyDescent="0.2">
      <c r="A1616" s="59" t="s">
        <v>407</v>
      </c>
      <c r="B1616" s="60" t="s">
        <v>52</v>
      </c>
      <c r="C1616" s="61">
        <v>58520.322399999997</v>
      </c>
      <c r="D1616" s="61">
        <v>1E-4</v>
      </c>
      <c r="E1616" s="29">
        <f t="shared" si="176"/>
        <v>16486.897644058598</v>
      </c>
      <c r="F1616" s="29">
        <f t="shared" si="177"/>
        <v>16487</v>
      </c>
      <c r="G1616" s="29">
        <f t="shared" si="181"/>
        <v>-9.9442400001862552E-2</v>
      </c>
      <c r="H1616" s="29"/>
      <c r="I1616" s="29"/>
      <c r="J1616" s="29"/>
      <c r="K1616" s="29"/>
      <c r="L1616" s="29"/>
      <c r="N1616" s="29">
        <f t="shared" si="183"/>
        <v>-9.9442400001862552E-2</v>
      </c>
      <c r="O1616" s="29"/>
      <c r="Q1616" s="29">
        <f t="shared" ca="1" si="184"/>
        <v>-9.9700262132041556E-2</v>
      </c>
      <c r="R1616" s="29"/>
      <c r="S1616" s="83">
        <f t="shared" si="178"/>
        <v>43501.822399999997</v>
      </c>
    </row>
    <row r="1617" spans="1:19" x14ac:dyDescent="0.2">
      <c r="A1617" s="65" t="s">
        <v>408</v>
      </c>
      <c r="B1617" s="66" t="s">
        <v>52</v>
      </c>
      <c r="C1617" s="67">
        <v>58740.859799999998</v>
      </c>
      <c r="D1617" s="67">
        <v>1E-4</v>
      </c>
      <c r="E1617" s="29">
        <f t="shared" si="176"/>
        <v>16713.896521711205</v>
      </c>
      <c r="F1617" s="29">
        <f t="shared" si="177"/>
        <v>16714</v>
      </c>
      <c r="G1617" s="29">
        <f t="shared" si="181"/>
        <v>-0.10053279999556253</v>
      </c>
      <c r="H1617" s="29"/>
      <c r="I1617" s="29"/>
      <c r="J1617" s="29"/>
      <c r="K1617" s="29"/>
      <c r="L1617" s="29"/>
      <c r="N1617" s="29">
        <f t="shared" si="183"/>
        <v>-0.10053279999556253</v>
      </c>
      <c r="O1617" s="29"/>
      <c r="Q1617" s="29">
        <f t="shared" ca="1" si="184"/>
        <v>-0.10192039326791613</v>
      </c>
      <c r="R1617" s="29"/>
      <c r="S1617" s="83">
        <f t="shared" si="178"/>
        <v>43722.359799999998</v>
      </c>
    </row>
    <row r="1618" spans="1:19" x14ac:dyDescent="0.2">
      <c r="A1618" s="65" t="s">
        <v>408</v>
      </c>
      <c r="B1618" s="66" t="s">
        <v>52</v>
      </c>
      <c r="C1618" s="67">
        <v>58740.859900000003</v>
      </c>
      <c r="D1618" s="67">
        <v>1E-4</v>
      </c>
      <c r="E1618" s="29">
        <f t="shared" si="176"/>
        <v>16713.896624641089</v>
      </c>
      <c r="F1618" s="29">
        <f t="shared" si="177"/>
        <v>16714</v>
      </c>
      <c r="G1618" s="29">
        <f t="shared" si="181"/>
        <v>-0.10043279999081278</v>
      </c>
      <c r="H1618" s="29"/>
      <c r="I1618" s="29"/>
      <c r="J1618" s="29"/>
      <c r="K1618" s="29"/>
      <c r="L1618" s="29"/>
      <c r="N1618" s="29">
        <f t="shared" si="183"/>
        <v>-0.10043279999081278</v>
      </c>
      <c r="O1618" s="29"/>
      <c r="Q1618" s="29">
        <f t="shared" ca="1" si="184"/>
        <v>-0.10192039326791613</v>
      </c>
      <c r="R1618" s="29"/>
      <c r="S1618" s="83">
        <f t="shared" si="178"/>
        <v>43722.359900000003</v>
      </c>
    </row>
    <row r="1619" spans="1:19" x14ac:dyDescent="0.2">
      <c r="A1619" s="65" t="s">
        <v>408</v>
      </c>
      <c r="B1619" s="66" t="s">
        <v>52</v>
      </c>
      <c r="C1619" s="67">
        <v>58849.670700000002</v>
      </c>
      <c r="D1619" s="67">
        <v>1E-4</v>
      </c>
      <c r="E1619" s="29">
        <f t="shared" si="176"/>
        <v>16825.895448770156</v>
      </c>
      <c r="F1619" s="29">
        <f t="shared" si="177"/>
        <v>16826</v>
      </c>
      <c r="G1619" s="29">
        <f t="shared" si="181"/>
        <v>-0.10157519999484066</v>
      </c>
      <c r="H1619" s="29"/>
      <c r="I1619" s="29"/>
      <c r="J1619" s="29"/>
      <c r="K1619" s="29"/>
      <c r="L1619" s="29"/>
      <c r="N1619" s="29">
        <f t="shared" si="183"/>
        <v>-0.10157519999484066</v>
      </c>
      <c r="O1619" s="29"/>
      <c r="Q1619" s="29">
        <f t="shared" ca="1" si="184"/>
        <v>-0.10301578836579256</v>
      </c>
      <c r="R1619" s="29"/>
      <c r="S1619" s="83">
        <f t="shared" si="178"/>
        <v>43831.170700000002</v>
      </c>
    </row>
    <row r="1620" spans="1:19" x14ac:dyDescent="0.2">
      <c r="A1620" s="65" t="s">
        <v>408</v>
      </c>
      <c r="B1620" s="66" t="s">
        <v>52</v>
      </c>
      <c r="C1620" s="67">
        <v>58859.385300000002</v>
      </c>
      <c r="D1620" s="67">
        <v>1E-4</v>
      </c>
      <c r="E1620" s="29">
        <f t="shared" si="176"/>
        <v>16835.894674737472</v>
      </c>
      <c r="F1620" s="29">
        <f t="shared" si="177"/>
        <v>16836</v>
      </c>
      <c r="G1620" s="29">
        <f t="shared" si="181"/>
        <v>-0.10232719999476103</v>
      </c>
      <c r="H1620" s="29"/>
      <c r="I1620" s="29"/>
      <c r="J1620" s="29"/>
      <c r="K1620" s="29"/>
      <c r="L1620" s="29"/>
      <c r="N1620" s="29">
        <f t="shared" si="183"/>
        <v>-0.10232719999476103</v>
      </c>
      <c r="O1620" s="29"/>
      <c r="Q1620" s="29">
        <f t="shared" ca="1" si="184"/>
        <v>-0.10311359149953153</v>
      </c>
      <c r="R1620" s="29"/>
      <c r="S1620" s="83">
        <f t="shared" si="178"/>
        <v>43840.885300000002</v>
      </c>
    </row>
    <row r="1621" spans="1:19" x14ac:dyDescent="0.2">
      <c r="A1621" s="59" t="s">
        <v>4427</v>
      </c>
      <c r="B1621" s="60" t="s">
        <v>52</v>
      </c>
      <c r="C1621" s="61">
        <v>59082.837899999999</v>
      </c>
      <c r="D1621" s="61">
        <v>2.0000000000000001E-4</v>
      </c>
      <c r="E1621" s="29">
        <f t="shared" ref="E1621:E1631" si="185">(C1621-C$7)/C$8</f>
        <v>17065.89416420527</v>
      </c>
      <c r="F1621" s="29">
        <f t="shared" ref="F1621:F1631" si="186">ROUND(2*E1621,0)/2</f>
        <v>17066</v>
      </c>
      <c r="G1621" s="29">
        <f t="shared" si="181"/>
        <v>-0.10282319999532774</v>
      </c>
      <c r="H1621" s="29"/>
      <c r="I1621" s="29"/>
      <c r="J1621" s="29"/>
      <c r="K1621" s="29"/>
      <c r="L1621" s="29"/>
      <c r="N1621" s="29">
        <f t="shared" si="183"/>
        <v>-0.10282319999532774</v>
      </c>
      <c r="O1621" s="29"/>
      <c r="Q1621" s="29">
        <f t="shared" ca="1" si="184"/>
        <v>-0.1053630635755278</v>
      </c>
      <c r="R1621" s="29"/>
      <c r="S1621" s="83">
        <f t="shared" ref="S1621:S1631" si="187">+C1621-15018.5</f>
        <v>44064.337899999999</v>
      </c>
    </row>
    <row r="1622" spans="1:19" x14ac:dyDescent="0.2">
      <c r="A1622" s="59" t="s">
        <v>4427</v>
      </c>
      <c r="B1622" s="60" t="s">
        <v>52</v>
      </c>
      <c r="C1622" s="61">
        <v>59155.701099999998</v>
      </c>
      <c r="D1622" s="61">
        <v>1E-4</v>
      </c>
      <c r="E1622" s="29">
        <f t="shared" si="185"/>
        <v>17140.89216736563</v>
      </c>
      <c r="F1622" s="29">
        <f t="shared" si="186"/>
        <v>17141</v>
      </c>
      <c r="G1622" s="29">
        <f t="shared" si="181"/>
        <v>-0.10476320000452688</v>
      </c>
      <c r="H1622" s="29"/>
      <c r="I1622" s="29"/>
      <c r="J1622" s="29"/>
      <c r="K1622" s="29"/>
      <c r="L1622" s="29"/>
      <c r="N1622" s="29">
        <f t="shared" si="183"/>
        <v>-0.10476320000452688</v>
      </c>
      <c r="O1622" s="29"/>
      <c r="Q1622" s="29">
        <f t="shared" ca="1" si="184"/>
        <v>-0.10609658707857006</v>
      </c>
      <c r="R1622" s="29"/>
      <c r="S1622" s="83">
        <f t="shared" si="187"/>
        <v>44137.201099999998</v>
      </c>
    </row>
    <row r="1623" spans="1:19" x14ac:dyDescent="0.2">
      <c r="A1623" s="86" t="s">
        <v>4429</v>
      </c>
      <c r="B1623" s="87" t="s">
        <v>52</v>
      </c>
      <c r="C1623" s="94">
        <v>59168.330999999998</v>
      </c>
      <c r="D1623" s="88">
        <v>1E-4</v>
      </c>
      <c r="E1623" s="29">
        <f t="shared" si="185"/>
        <v>17153.89210807802</v>
      </c>
      <c r="F1623" s="29">
        <f t="shared" si="186"/>
        <v>17154</v>
      </c>
      <c r="G1623" s="29">
        <f t="shared" si="181"/>
        <v>-0.10482079999928828</v>
      </c>
      <c r="H1623" s="29"/>
      <c r="I1623" s="29"/>
      <c r="J1623" s="29"/>
      <c r="K1623" s="29"/>
      <c r="L1623" s="29"/>
      <c r="O1623" s="29"/>
      <c r="P1623" s="29">
        <f>G1623</f>
        <v>-0.10482079999928828</v>
      </c>
      <c r="Q1623" s="29">
        <f t="shared" ca="1" si="184"/>
        <v>-0.10622373115243072</v>
      </c>
      <c r="R1623" s="29"/>
      <c r="S1623" s="83">
        <f t="shared" si="187"/>
        <v>44149.830999999998</v>
      </c>
    </row>
    <row r="1624" spans="1:19" x14ac:dyDescent="0.2">
      <c r="A1624" s="65" t="s">
        <v>410</v>
      </c>
      <c r="B1624" s="66" t="s">
        <v>52</v>
      </c>
      <c r="C1624" s="67">
        <v>59193.597000000002</v>
      </c>
      <c r="D1624" s="67" t="s">
        <v>41</v>
      </c>
      <c r="E1624" s="29">
        <f t="shared" si="185"/>
        <v>17179.898371155265</v>
      </c>
      <c r="F1624" s="29">
        <f t="shared" si="186"/>
        <v>17180</v>
      </c>
      <c r="G1624" s="29">
        <f t="shared" si="181"/>
        <v>-9.8735999992641155E-2</v>
      </c>
      <c r="H1624" s="29"/>
      <c r="I1624" s="29"/>
      <c r="J1624" s="29"/>
      <c r="K1624" s="29"/>
      <c r="L1624" s="29"/>
      <c r="N1624" s="29">
        <f t="shared" si="183"/>
        <v>-9.8735999992641155E-2</v>
      </c>
      <c r="O1624" s="29"/>
      <c r="Q1624" s="29">
        <f t="shared" ca="1" si="184"/>
        <v>-0.10647801930015205</v>
      </c>
      <c r="R1624" s="29"/>
      <c r="S1624" s="83">
        <f t="shared" si="187"/>
        <v>44175.097000000002</v>
      </c>
    </row>
    <row r="1625" spans="1:19" x14ac:dyDescent="0.2">
      <c r="A1625" s="59" t="s">
        <v>4427</v>
      </c>
      <c r="B1625" s="60" t="s">
        <v>187</v>
      </c>
      <c r="C1625" s="61">
        <v>59220.311900000001</v>
      </c>
      <c r="D1625" s="61">
        <v>2.9999999999999997E-4</v>
      </c>
      <c r="E1625" s="29">
        <f t="shared" si="185"/>
        <v>17207.395985240681</v>
      </c>
      <c r="F1625" s="29">
        <f t="shared" si="186"/>
        <v>17207.5</v>
      </c>
      <c r="G1625" s="29">
        <f t="shared" si="181"/>
        <v>-0.10105399999883957</v>
      </c>
      <c r="H1625" s="29"/>
      <c r="I1625" s="29"/>
      <c r="J1625" s="29"/>
      <c r="K1625" s="29"/>
      <c r="L1625" s="29"/>
      <c r="N1625" s="29">
        <f t="shared" si="183"/>
        <v>-0.10105399999883957</v>
      </c>
      <c r="O1625" s="29"/>
      <c r="Q1625" s="29">
        <f t="shared" ca="1" si="184"/>
        <v>-0.10674697791793419</v>
      </c>
      <c r="R1625" s="29"/>
      <c r="S1625" s="83">
        <f t="shared" si="187"/>
        <v>44201.811900000001</v>
      </c>
    </row>
    <row r="1626" spans="1:19" x14ac:dyDescent="0.2">
      <c r="A1626" s="88" t="s">
        <v>4430</v>
      </c>
      <c r="B1626" s="87" t="s">
        <v>52</v>
      </c>
      <c r="C1626" s="94">
        <v>59457.844499999999</v>
      </c>
      <c r="D1626" s="88">
        <v>1E-4</v>
      </c>
      <c r="E1626" s="29">
        <f t="shared" si="185"/>
        <v>17451.888001587591</v>
      </c>
      <c r="F1626" s="29">
        <f t="shared" si="186"/>
        <v>17452</v>
      </c>
      <c r="G1626" s="29">
        <f t="shared" si="181"/>
        <v>-0.10881040000094799</v>
      </c>
      <c r="H1626" s="29"/>
      <c r="I1626" s="29"/>
      <c r="J1626" s="29"/>
      <c r="K1626" s="29"/>
      <c r="L1626" s="29"/>
      <c r="N1626" s="29">
        <f t="shared" si="183"/>
        <v>-0.10881040000094799</v>
      </c>
      <c r="O1626" s="29"/>
      <c r="Q1626" s="29">
        <f t="shared" ca="1" si="184"/>
        <v>-0.10913826453785197</v>
      </c>
      <c r="R1626" s="29"/>
      <c r="S1626" s="83">
        <f t="shared" si="187"/>
        <v>44439.344499999999</v>
      </c>
    </row>
    <row r="1627" spans="1:19" x14ac:dyDescent="0.2">
      <c r="A1627" s="86" t="s">
        <v>4429</v>
      </c>
      <c r="B1627" s="87" t="s">
        <v>52</v>
      </c>
      <c r="C1627" s="94">
        <v>59504.477099999996</v>
      </c>
      <c r="D1627" s="88">
        <v>3.5000000000000001E-3</v>
      </c>
      <c r="E1627" s="29">
        <f t="shared" si="185"/>
        <v>17499.886880063634</v>
      </c>
      <c r="F1627" s="29">
        <f t="shared" si="186"/>
        <v>17500</v>
      </c>
      <c r="G1627" s="29">
        <f t="shared" si="181"/>
        <v>-0.10990000000310829</v>
      </c>
      <c r="H1627" s="29"/>
      <c r="I1627" s="29"/>
      <c r="J1627" s="29"/>
      <c r="K1627" s="29"/>
      <c r="L1627" s="29"/>
      <c r="O1627" s="29"/>
      <c r="P1627" s="29">
        <f t="shared" ref="P1627:P1634" si="188">G1627</f>
        <v>-0.10990000000310829</v>
      </c>
      <c r="Q1627" s="29">
        <f t="shared" ca="1" si="184"/>
        <v>-0.10960771957979903</v>
      </c>
      <c r="R1627" s="29"/>
      <c r="S1627" s="83">
        <f t="shared" si="187"/>
        <v>44485.977099999996</v>
      </c>
    </row>
    <row r="1628" spans="1:19" x14ac:dyDescent="0.2">
      <c r="A1628" s="86" t="s">
        <v>4431</v>
      </c>
      <c r="B1628" s="87" t="s">
        <v>187</v>
      </c>
      <c r="C1628" s="94">
        <v>59523.424782000016</v>
      </c>
      <c r="D1628" s="94">
        <v>3.4999999999999997E-5</v>
      </c>
      <c r="E1628" s="29">
        <f t="shared" si="185"/>
        <v>17519.389706106394</v>
      </c>
      <c r="F1628" s="29">
        <f t="shared" si="186"/>
        <v>17519.5</v>
      </c>
      <c r="G1628" s="29">
        <f t="shared" si="181"/>
        <v>-0.1071543999860296</v>
      </c>
      <c r="H1628" s="29"/>
      <c r="I1628" s="29"/>
      <c r="J1628" s="29"/>
      <c r="K1628" s="29"/>
      <c r="L1628" s="29"/>
      <c r="O1628" s="29"/>
      <c r="P1628" s="29">
        <f t="shared" si="188"/>
        <v>-0.1071543999860296</v>
      </c>
      <c r="Q1628" s="29">
        <f t="shared" ca="1" si="184"/>
        <v>-0.10979843569059</v>
      </c>
      <c r="R1628" s="29"/>
      <c r="S1628" s="83">
        <f t="shared" si="187"/>
        <v>44504.924782000016</v>
      </c>
    </row>
    <row r="1629" spans="1:19" x14ac:dyDescent="0.2">
      <c r="A1629" s="86" t="s">
        <v>4429</v>
      </c>
      <c r="B1629" s="87" t="s">
        <v>52</v>
      </c>
      <c r="C1629" s="94">
        <v>59541.394899999999</v>
      </c>
      <c r="D1629" s="88">
        <v>2.0999999999999999E-3</v>
      </c>
      <c r="E1629" s="29">
        <f t="shared" si="185"/>
        <v>17537.886326712611</v>
      </c>
      <c r="F1629" s="29">
        <f t="shared" si="186"/>
        <v>17538</v>
      </c>
      <c r="G1629" s="29">
        <f t="shared" si="181"/>
        <v>-0.11043760000029579</v>
      </c>
      <c r="H1629" s="29"/>
      <c r="I1629" s="29"/>
      <c r="J1629" s="29"/>
      <c r="K1629" s="29"/>
      <c r="L1629" s="29"/>
      <c r="O1629" s="29"/>
      <c r="P1629" s="29">
        <f t="shared" si="188"/>
        <v>-0.11043760000029579</v>
      </c>
      <c r="Q1629" s="29">
        <f t="shared" ca="1" si="184"/>
        <v>-0.1099793714880071</v>
      </c>
      <c r="R1629" s="29"/>
      <c r="S1629" s="83">
        <f t="shared" si="187"/>
        <v>44522.894899999999</v>
      </c>
    </row>
    <row r="1630" spans="1:19" x14ac:dyDescent="0.2">
      <c r="A1630" s="86" t="s">
        <v>4429</v>
      </c>
      <c r="B1630" s="87" t="s">
        <v>52</v>
      </c>
      <c r="C1630" s="94">
        <v>59542.366199999997</v>
      </c>
      <c r="D1630" s="88">
        <v>2.0999999999999999E-3</v>
      </c>
      <c r="E1630" s="29">
        <f t="shared" si="185"/>
        <v>17538.886084621532</v>
      </c>
      <c r="F1630" s="29">
        <f t="shared" si="186"/>
        <v>17539</v>
      </c>
      <c r="G1630" s="29">
        <f t="shared" si="181"/>
        <v>-0.11067280000133906</v>
      </c>
      <c r="H1630" s="29"/>
      <c r="I1630" s="29"/>
      <c r="J1630" s="29"/>
      <c r="K1630" s="29"/>
      <c r="L1630" s="29"/>
      <c r="O1630" s="29"/>
      <c r="P1630" s="29">
        <f t="shared" si="188"/>
        <v>-0.11067280000133906</v>
      </c>
      <c r="Q1630" s="29">
        <f t="shared" ca="1" si="184"/>
        <v>-0.109989151801381</v>
      </c>
      <c r="R1630" s="29"/>
      <c r="S1630" s="83">
        <f t="shared" si="187"/>
        <v>44523.866199999997</v>
      </c>
    </row>
    <row r="1631" spans="1:19" x14ac:dyDescent="0.2">
      <c r="A1631" s="88" t="s">
        <v>4430</v>
      </c>
      <c r="B1631" s="87" t="s">
        <v>52</v>
      </c>
      <c r="C1631" s="94">
        <v>59578.3128</v>
      </c>
      <c r="D1631" s="88">
        <v>1E-4</v>
      </c>
      <c r="E1631" s="29">
        <f t="shared" si="185"/>
        <v>17575.885876291464</v>
      </c>
      <c r="F1631" s="29">
        <f t="shared" si="186"/>
        <v>17576</v>
      </c>
      <c r="G1631" s="29">
        <f t="shared" si="181"/>
        <v>-0.1108752000000095</v>
      </c>
      <c r="H1631" s="29"/>
      <c r="I1631" s="29"/>
      <c r="J1631" s="29"/>
      <c r="K1631" s="29"/>
      <c r="L1631" s="29"/>
      <c r="O1631" s="29"/>
      <c r="P1631" s="29">
        <f t="shared" si="188"/>
        <v>-0.1108752000000095</v>
      </c>
      <c r="Q1631" s="29">
        <f t="shared" ca="1" si="184"/>
        <v>-0.11035102339621519</v>
      </c>
      <c r="R1631" s="29"/>
      <c r="S1631" s="83">
        <f t="shared" si="187"/>
        <v>44559.8128</v>
      </c>
    </row>
    <row r="1632" spans="1:19" x14ac:dyDescent="0.2">
      <c r="A1632" s="90" t="s">
        <v>4432</v>
      </c>
      <c r="B1632" s="89" t="s">
        <v>52</v>
      </c>
      <c r="C1632" s="94">
        <v>59906.686900000001</v>
      </c>
      <c r="D1632" s="88">
        <v>1E-4</v>
      </c>
      <c r="E1632" s="29">
        <f t="shared" ref="E1632:E1633" si="189">(C1632-C$7)/C$8</f>
        <v>17913.880938127619</v>
      </c>
      <c r="F1632" s="29">
        <f t="shared" ref="F1632:F1633" si="190">ROUND(2*E1632,0)/2</f>
        <v>17914</v>
      </c>
      <c r="G1632" s="29">
        <f t="shared" ref="G1632:G1633" si="191">C1632-(C$7+C$8*F1632)</f>
        <v>-0.11567279999871971</v>
      </c>
      <c r="H1632" s="29"/>
      <c r="I1632" s="29"/>
      <c r="J1632" s="29"/>
      <c r="K1632" s="29"/>
      <c r="L1632" s="29"/>
      <c r="O1632" s="29"/>
      <c r="P1632" s="29">
        <f t="shared" si="188"/>
        <v>-0.11567279999871971</v>
      </c>
      <c r="Q1632" s="29">
        <f t="shared" ref="Q1632:Q1633" ca="1" si="192">+C$11+C$12*F1632</f>
        <v>-0.1136567693165923</v>
      </c>
      <c r="R1632" s="29"/>
      <c r="S1632" s="83">
        <f t="shared" ref="S1632:S1633" si="193">+C1632-15018.5</f>
        <v>44888.186900000001</v>
      </c>
    </row>
    <row r="1633" spans="1:19" x14ac:dyDescent="0.2">
      <c r="A1633" s="90" t="s">
        <v>4432</v>
      </c>
      <c r="B1633" s="89" t="s">
        <v>52</v>
      </c>
      <c r="C1633" s="94">
        <v>59907.658499999998</v>
      </c>
      <c r="D1633" s="88">
        <v>2.9999999999999997E-4</v>
      </c>
      <c r="E1633" s="29">
        <f t="shared" si="189"/>
        <v>17914.881004826177</v>
      </c>
      <c r="F1633" s="29">
        <f t="shared" si="190"/>
        <v>17915</v>
      </c>
      <c r="G1633" s="29">
        <f t="shared" si="191"/>
        <v>-0.11560800000006566</v>
      </c>
      <c r="H1633" s="29"/>
      <c r="I1633" s="29"/>
      <c r="J1633" s="29"/>
      <c r="K1633" s="29"/>
      <c r="L1633" s="29"/>
      <c r="O1633" s="29"/>
      <c r="P1633" s="29">
        <f t="shared" si="188"/>
        <v>-0.11560800000006566</v>
      </c>
      <c r="Q1633" s="29">
        <f t="shared" ca="1" si="192"/>
        <v>-0.1136665496299662</v>
      </c>
      <c r="R1633" s="29"/>
      <c r="S1633" s="83">
        <f t="shared" si="193"/>
        <v>44889.158499999998</v>
      </c>
    </row>
    <row r="1634" spans="1:19" x14ac:dyDescent="0.2">
      <c r="A1634" s="91" t="s">
        <v>4434</v>
      </c>
      <c r="B1634" s="91" t="s">
        <v>52</v>
      </c>
      <c r="C1634" s="95">
        <v>59812.439600000158</v>
      </c>
      <c r="D1634" s="88">
        <v>1E-4</v>
      </c>
      <c r="E1634" s="29">
        <f t="shared" ref="E1634" si="194">(C1634-C$7)/C$8</f>
        <v>17816.872306839894</v>
      </c>
      <c r="F1634" s="29">
        <f t="shared" ref="F1634" si="195">ROUND(2*E1634,0)/2</f>
        <v>17817</v>
      </c>
      <c r="G1634" s="29">
        <f t="shared" ref="G1634" si="196">C1634-(C$7+C$8*F1634)</f>
        <v>-0.12405839984421618</v>
      </c>
      <c r="H1634" s="29"/>
      <c r="I1634" s="29"/>
      <c r="J1634" s="29"/>
      <c r="K1634" s="29"/>
      <c r="L1634" s="29"/>
      <c r="O1634" s="29"/>
      <c r="P1634" s="29">
        <f t="shared" si="188"/>
        <v>-0.12405839984421618</v>
      </c>
      <c r="Q1634" s="29">
        <f t="shared" ref="Q1634" ca="1" si="197">+C$11+C$12*F1634</f>
        <v>-0.11270807891932433</v>
      </c>
      <c r="R1634" s="29"/>
      <c r="S1634" s="83">
        <f t="shared" ref="S1634" si="198">+C1634-15018.5</f>
        <v>44793.939600000158</v>
      </c>
    </row>
    <row r="1635" spans="1:19" x14ac:dyDescent="0.2">
      <c r="A1635" s="92" t="s">
        <v>4435</v>
      </c>
      <c r="B1635" s="93" t="s">
        <v>52</v>
      </c>
      <c r="C1635" s="88">
        <v>59985.380100000002</v>
      </c>
      <c r="D1635" s="88">
        <v>1E-4</v>
      </c>
      <c r="E1635" s="29">
        <f t="shared" ref="E1635:E1636" si="199">(C1635-C$7)/C$8</f>
        <v>17994.87975319886</v>
      </c>
      <c r="F1635" s="29">
        <f t="shared" ref="F1635:F1636" si="200">ROUND(2*E1635,0)/2</f>
        <v>17995</v>
      </c>
      <c r="G1635" s="29">
        <f t="shared" ref="G1635:G1636" si="201">C1635-(C$7+C$8*F1635)</f>
        <v>-0.11682399999699555</v>
      </c>
      <c r="H1635" s="29"/>
      <c r="I1635" s="29"/>
      <c r="J1635" s="29"/>
      <c r="K1635" s="29"/>
      <c r="L1635" s="29"/>
      <c r="O1635" s="29"/>
      <c r="P1635" s="29">
        <f t="shared" ref="P1635:P1636" si="202">G1635</f>
        <v>-0.11682399999699555</v>
      </c>
      <c r="Q1635" s="29">
        <f t="shared" ref="Q1635:Q1636" ca="1" si="203">+C$11+C$12*F1635</f>
        <v>-0.11444897469987794</v>
      </c>
      <c r="R1635" s="29"/>
      <c r="S1635" s="83">
        <f t="shared" ref="S1635:S1636" si="204">+C1635-15018.5</f>
        <v>44966.880100000002</v>
      </c>
    </row>
    <row r="1636" spans="1:19" x14ac:dyDescent="0.2">
      <c r="A1636" s="92" t="s">
        <v>4435</v>
      </c>
      <c r="B1636" s="93" t="s">
        <v>52</v>
      </c>
      <c r="C1636" s="88">
        <v>59986.351900000001</v>
      </c>
      <c r="D1636" s="88">
        <v>1E-4</v>
      </c>
      <c r="E1636" s="29">
        <f t="shared" si="199"/>
        <v>17995.880025757175</v>
      </c>
      <c r="F1636" s="29">
        <f t="shared" si="200"/>
        <v>17996</v>
      </c>
      <c r="G1636" s="29">
        <f t="shared" si="201"/>
        <v>-0.11655919999611797</v>
      </c>
      <c r="H1636" s="29"/>
      <c r="I1636" s="29"/>
      <c r="J1636" s="29"/>
      <c r="K1636" s="29"/>
      <c r="L1636" s="29"/>
      <c r="O1636" s="29"/>
      <c r="P1636" s="29">
        <f t="shared" si="202"/>
        <v>-0.11655919999611797</v>
      </c>
      <c r="Q1636" s="29">
        <f t="shared" ca="1" si="203"/>
        <v>-0.11445875501325184</v>
      </c>
      <c r="R1636" s="29"/>
      <c r="S1636" s="83">
        <f t="shared" si="204"/>
        <v>44967.851900000001</v>
      </c>
    </row>
    <row r="1637" spans="1:19" x14ac:dyDescent="0.2">
      <c r="A1637" s="88" t="s">
        <v>4436</v>
      </c>
      <c r="B1637" s="96" t="s">
        <v>52</v>
      </c>
      <c r="C1637" s="88">
        <v>60222.432800000002</v>
      </c>
      <c r="D1637" s="88">
        <v>3.5000000000000001E-3</v>
      </c>
      <c r="E1637" s="29">
        <f t="shared" ref="E1637" si="205">(C1637-C$7)/C$8</f>
        <v>18238.877809059315</v>
      </c>
      <c r="F1637" s="29">
        <f t="shared" ref="F1637" si="206">ROUND(2*E1637,0)/2</f>
        <v>18239</v>
      </c>
      <c r="G1637" s="29">
        <f t="shared" ref="G1637" si="207">C1637-(C$7+C$8*F1637)</f>
        <v>-0.11871279999468243</v>
      </c>
      <c r="H1637" s="29"/>
      <c r="I1637" s="29"/>
      <c r="J1637" s="29"/>
      <c r="K1637" s="29"/>
      <c r="L1637" s="29"/>
      <c r="O1637" s="29"/>
      <c r="P1637" s="29">
        <f t="shared" ref="P1637" si="208">G1637</f>
        <v>-0.11871279999468243</v>
      </c>
      <c r="Q1637" s="29">
        <f t="shared" ref="Q1637" ca="1" si="209">+C$11+C$12*F1637</f>
        <v>-0.11683537116310877</v>
      </c>
      <c r="R1637" s="29"/>
      <c r="S1637" s="83">
        <f t="shared" ref="S1637" si="210">+C1637-15018.5</f>
        <v>45203.932800000002</v>
      </c>
    </row>
    <row r="1638" spans="1:19" x14ac:dyDescent="0.2">
      <c r="C1638" s="2"/>
      <c r="D1638" s="2"/>
    </row>
    <row r="1639" spans="1:19" x14ac:dyDescent="0.2">
      <c r="C1639" s="2"/>
      <c r="D1639" s="2"/>
    </row>
    <row r="1640" spans="1:19" x14ac:dyDescent="0.2">
      <c r="C1640" s="2"/>
      <c r="D1640" s="2"/>
    </row>
    <row r="1641" spans="1:19" x14ac:dyDescent="0.2">
      <c r="C1641" s="2"/>
      <c r="D1641" s="2"/>
    </row>
    <row r="1642" spans="1:19" x14ac:dyDescent="0.2">
      <c r="C1642" s="2"/>
      <c r="D1642" s="2"/>
    </row>
    <row r="1643" spans="1:19" x14ac:dyDescent="0.2">
      <c r="C1643" s="2"/>
      <c r="D1643" s="2"/>
    </row>
    <row r="1644" spans="1:19" x14ac:dyDescent="0.2">
      <c r="C1644" s="2"/>
      <c r="D1644" s="2"/>
    </row>
    <row r="1645" spans="1:19" x14ac:dyDescent="0.2">
      <c r="C1645" s="2"/>
      <c r="D1645" s="2"/>
    </row>
    <row r="1646" spans="1:19" x14ac:dyDescent="0.2">
      <c r="C1646" s="2"/>
      <c r="D1646" s="2"/>
    </row>
    <row r="1647" spans="1:19" x14ac:dyDescent="0.2">
      <c r="C1647" s="2"/>
      <c r="D1647" s="2"/>
    </row>
    <row r="1648" spans="1:19" x14ac:dyDescent="0.2">
      <c r="C1648" s="2"/>
      <c r="D1648" s="2"/>
    </row>
    <row r="1649" spans="3:4" x14ac:dyDescent="0.2">
      <c r="C1649" s="2"/>
      <c r="D1649" s="2"/>
    </row>
    <row r="1650" spans="3:4" x14ac:dyDescent="0.2">
      <c r="C1650" s="2"/>
      <c r="D1650" s="2"/>
    </row>
    <row r="1651" spans="3:4" x14ac:dyDescent="0.2">
      <c r="C1651" s="2"/>
      <c r="D1651" s="2"/>
    </row>
    <row r="1652" spans="3:4" x14ac:dyDescent="0.2">
      <c r="C1652" s="2"/>
      <c r="D1652" s="2"/>
    </row>
    <row r="1653" spans="3:4" x14ac:dyDescent="0.2">
      <c r="C1653" s="2"/>
      <c r="D1653" s="2"/>
    </row>
    <row r="1654" spans="3:4" x14ac:dyDescent="0.2">
      <c r="C1654" s="2"/>
      <c r="D1654" s="2"/>
    </row>
    <row r="1655" spans="3:4" x14ac:dyDescent="0.2">
      <c r="C1655" s="2"/>
      <c r="D1655" s="2"/>
    </row>
    <row r="1656" spans="3:4" x14ac:dyDescent="0.2">
      <c r="C1656" s="2"/>
      <c r="D1656" s="2"/>
    </row>
    <row r="1657" spans="3:4" x14ac:dyDescent="0.2">
      <c r="C1657" s="2"/>
      <c r="D1657" s="2"/>
    </row>
    <row r="1658" spans="3:4" x14ac:dyDescent="0.2">
      <c r="C1658" s="2"/>
      <c r="D1658" s="2"/>
    </row>
    <row r="1659" spans="3:4" x14ac:dyDescent="0.2">
      <c r="C1659" s="2"/>
      <c r="D1659" s="2"/>
    </row>
    <row r="1660" spans="3:4" x14ac:dyDescent="0.2">
      <c r="C1660" s="2"/>
      <c r="D1660" s="2"/>
    </row>
    <row r="1661" spans="3:4" x14ac:dyDescent="0.2">
      <c r="C1661" s="2"/>
      <c r="D1661" s="2"/>
    </row>
    <row r="1662" spans="3:4" x14ac:dyDescent="0.2">
      <c r="C1662" s="2"/>
      <c r="D1662" s="2"/>
    </row>
    <row r="1663" spans="3:4" x14ac:dyDescent="0.2">
      <c r="C1663" s="2"/>
      <c r="D1663" s="2"/>
    </row>
    <row r="1664" spans="3:4" x14ac:dyDescent="0.2">
      <c r="C1664" s="2"/>
      <c r="D1664" s="2"/>
    </row>
    <row r="1665" spans="3:4" x14ac:dyDescent="0.2">
      <c r="C1665" s="2"/>
      <c r="D1665" s="2"/>
    </row>
    <row r="1666" spans="3:4" x14ac:dyDescent="0.2">
      <c r="C1666" s="2"/>
      <c r="D1666" s="2"/>
    </row>
    <row r="1667" spans="3:4" x14ac:dyDescent="0.2">
      <c r="C1667" s="2"/>
      <c r="D1667" s="2"/>
    </row>
    <row r="1668" spans="3:4" x14ac:dyDescent="0.2">
      <c r="C1668" s="2"/>
      <c r="D1668" s="2"/>
    </row>
    <row r="1669" spans="3:4" x14ac:dyDescent="0.2">
      <c r="C1669" s="2"/>
      <c r="D1669" s="2"/>
    </row>
    <row r="1670" spans="3:4" x14ac:dyDescent="0.2">
      <c r="C1670" s="2"/>
      <c r="D1670" s="2"/>
    </row>
    <row r="1671" spans="3:4" x14ac:dyDescent="0.2">
      <c r="C1671" s="2"/>
      <c r="D1671" s="2"/>
    </row>
    <row r="1672" spans="3:4" x14ac:dyDescent="0.2">
      <c r="C1672" s="2"/>
      <c r="D1672" s="2"/>
    </row>
    <row r="1673" spans="3:4" x14ac:dyDescent="0.2">
      <c r="C1673" s="2"/>
      <c r="D1673" s="2"/>
    </row>
    <row r="1674" spans="3:4" x14ac:dyDescent="0.2">
      <c r="C1674" s="2"/>
      <c r="D1674" s="2"/>
    </row>
    <row r="1675" spans="3:4" x14ac:dyDescent="0.2">
      <c r="C1675" s="2"/>
      <c r="D1675" s="2"/>
    </row>
    <row r="1676" spans="3:4" x14ac:dyDescent="0.2">
      <c r="C1676" s="2"/>
      <c r="D1676" s="2"/>
    </row>
    <row r="1677" spans="3:4" x14ac:dyDescent="0.2">
      <c r="C1677" s="2"/>
      <c r="D1677" s="2"/>
    </row>
    <row r="1678" spans="3:4" x14ac:dyDescent="0.2">
      <c r="C1678" s="2"/>
      <c r="D1678" s="2"/>
    </row>
    <row r="1679" spans="3:4" x14ac:dyDescent="0.2">
      <c r="C1679" s="2"/>
      <c r="D1679" s="2"/>
    </row>
    <row r="1680" spans="3:4" x14ac:dyDescent="0.2">
      <c r="C1680" s="2"/>
      <c r="D1680" s="2"/>
    </row>
    <row r="1681" spans="3:4" x14ac:dyDescent="0.2">
      <c r="C1681" s="2"/>
      <c r="D1681" s="2"/>
    </row>
    <row r="1682" spans="3:4" x14ac:dyDescent="0.2">
      <c r="C1682" s="2"/>
      <c r="D1682" s="2"/>
    </row>
    <row r="1683" spans="3:4" x14ac:dyDescent="0.2">
      <c r="C1683" s="2"/>
      <c r="D1683" s="2"/>
    </row>
    <row r="1684" spans="3:4" x14ac:dyDescent="0.2">
      <c r="C1684" s="2"/>
      <c r="D1684" s="2"/>
    </row>
    <row r="1685" spans="3:4" x14ac:dyDescent="0.2">
      <c r="C1685" s="2"/>
      <c r="D1685" s="2"/>
    </row>
    <row r="1686" spans="3:4" x14ac:dyDescent="0.2">
      <c r="C1686" s="2"/>
      <c r="D1686" s="2"/>
    </row>
    <row r="1687" spans="3:4" x14ac:dyDescent="0.2">
      <c r="C1687" s="2"/>
      <c r="D1687" s="2"/>
    </row>
    <row r="1688" spans="3:4" x14ac:dyDescent="0.2">
      <c r="C1688" s="2"/>
      <c r="D1688" s="2"/>
    </row>
    <row r="1689" spans="3:4" x14ac:dyDescent="0.2">
      <c r="C1689" s="2"/>
      <c r="D1689" s="2"/>
    </row>
    <row r="1690" spans="3:4" x14ac:dyDescent="0.2">
      <c r="C1690" s="2"/>
      <c r="D1690" s="2"/>
    </row>
    <row r="1691" spans="3:4" x14ac:dyDescent="0.2">
      <c r="C1691" s="2"/>
      <c r="D1691" s="2"/>
    </row>
    <row r="1692" spans="3:4" x14ac:dyDescent="0.2">
      <c r="C1692" s="2"/>
      <c r="D1692" s="2"/>
    </row>
    <row r="1693" spans="3:4" x14ac:dyDescent="0.2">
      <c r="C1693" s="2"/>
      <c r="D1693" s="2"/>
    </row>
    <row r="1694" spans="3:4" x14ac:dyDescent="0.2">
      <c r="C1694" s="2"/>
      <c r="D1694" s="2"/>
    </row>
    <row r="1695" spans="3:4" x14ac:dyDescent="0.2">
      <c r="C1695" s="2"/>
      <c r="D1695" s="2"/>
    </row>
    <row r="1696" spans="3:4" x14ac:dyDescent="0.2">
      <c r="C1696" s="2"/>
      <c r="D1696" s="2"/>
    </row>
    <row r="1697" spans="3:4" x14ac:dyDescent="0.2">
      <c r="C1697" s="2"/>
      <c r="D1697" s="2"/>
    </row>
    <row r="1698" spans="3:4" x14ac:dyDescent="0.2">
      <c r="C1698" s="2"/>
      <c r="D1698" s="2"/>
    </row>
  </sheetData>
  <sheetProtection selectLockedCells="1" selectUnlockedCells="1"/>
  <sortState xmlns:xlrd2="http://schemas.microsoft.com/office/spreadsheetml/2017/richdata2" ref="A21:U1631">
    <sortCondition ref="C21:C1631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567"/>
  <sheetViews>
    <sheetView topLeftCell="A1521" workbookViewId="0">
      <selection activeCell="N1521" sqref="N1:N65536"/>
    </sheetView>
  </sheetViews>
  <sheetFormatPr defaultRowHeight="12.75" x14ac:dyDescent="0.2"/>
  <cols>
    <col min="1" max="1" width="19.7109375" style="2" customWidth="1"/>
    <col min="2" max="2" width="4.42578125" customWidth="1"/>
    <col min="3" max="3" width="12.7109375" style="2" customWidth="1"/>
    <col min="4" max="4" width="5.42578125" customWidth="1"/>
    <col min="5" max="5" width="14.85546875" customWidth="1"/>
    <col min="7" max="7" width="12" customWidth="1"/>
    <col min="8" max="8" width="14.140625" style="2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 x14ac:dyDescent="0.25">
      <c r="A1" s="68" t="s">
        <v>428</v>
      </c>
      <c r="I1" s="69" t="s">
        <v>429</v>
      </c>
      <c r="J1" s="70" t="s">
        <v>43</v>
      </c>
    </row>
    <row r="2" spans="1:16" x14ac:dyDescent="0.2">
      <c r="I2" s="71" t="s">
        <v>430</v>
      </c>
      <c r="J2" s="72" t="s">
        <v>42</v>
      </c>
    </row>
    <row r="3" spans="1:16" x14ac:dyDescent="0.2">
      <c r="A3" s="73" t="s">
        <v>431</v>
      </c>
      <c r="I3" s="71" t="s">
        <v>432</v>
      </c>
      <c r="J3" s="72" t="s">
        <v>40</v>
      </c>
    </row>
    <row r="4" spans="1:16" x14ac:dyDescent="0.2">
      <c r="I4" s="71" t="s">
        <v>433</v>
      </c>
      <c r="J4" s="72" t="s">
        <v>40</v>
      </c>
    </row>
    <row r="5" spans="1:16" x14ac:dyDescent="0.2">
      <c r="I5" s="74" t="s">
        <v>434</v>
      </c>
      <c r="J5" s="75" t="s">
        <v>41</v>
      </c>
    </row>
    <row r="11" spans="1:16" ht="12.75" customHeight="1" x14ac:dyDescent="0.2">
      <c r="A11" s="2" t="str">
        <f t="shared" ref="A11:A74" si="0">P11</f>
        <v>IBVS 187 </v>
      </c>
      <c r="B11" s="15" t="str">
        <f t="shared" ref="B11:B74" si="1">IF(H11=INT(H11),"I","II")</f>
        <v>I</v>
      </c>
      <c r="C11" s="2">
        <f t="shared" ref="C11:C74" si="2">1*G11</f>
        <v>37151.527999999998</v>
      </c>
      <c r="D11" t="str">
        <f t="shared" ref="D11:D74" si="3">VLOOKUP(F11,I$1:J$5,2,FALSE)</f>
        <v>vis</v>
      </c>
      <c r="E11">
        <f>VLOOKUP(C11,'Active 1'!C$21:E$973,3,FALSE)</f>
        <v>-5507.9764479969426</v>
      </c>
      <c r="F11" s="15" t="s">
        <v>434</v>
      </c>
      <c r="G11" t="str">
        <f t="shared" ref="G11:G74" si="4">MID(I11,3,LEN(I11)-3)</f>
        <v>37151.528</v>
      </c>
      <c r="H11" s="2">
        <f t="shared" ref="H11:H74" si="5">1*K11</f>
        <v>-5508</v>
      </c>
      <c r="I11" s="76" t="s">
        <v>435</v>
      </c>
      <c r="J11" s="77" t="s">
        <v>436</v>
      </c>
      <c r="K11" s="76">
        <v>-5508</v>
      </c>
      <c r="L11" s="76" t="s">
        <v>437</v>
      </c>
      <c r="M11" s="77" t="s">
        <v>438</v>
      </c>
      <c r="N11" s="77"/>
      <c r="O11" s="78" t="s">
        <v>439</v>
      </c>
      <c r="P11" s="79" t="s">
        <v>440</v>
      </c>
    </row>
    <row r="12" spans="1:16" ht="12.75" customHeight="1" x14ac:dyDescent="0.2">
      <c r="A12" s="2" t="str">
        <f t="shared" si="0"/>
        <v>IBVS 187 </v>
      </c>
      <c r="B12" s="15" t="str">
        <f t="shared" si="1"/>
        <v>I</v>
      </c>
      <c r="C12" s="2">
        <f t="shared" si="2"/>
        <v>37192.332999999999</v>
      </c>
      <c r="D12" t="str">
        <f t="shared" si="3"/>
        <v>vis</v>
      </c>
      <c r="E12">
        <f>VLOOKUP(C12,'Active 1'!C$21:E$973,3,FALSE)</f>
        <v>-5465.9759111146968</v>
      </c>
      <c r="F12" s="15" t="s">
        <v>434</v>
      </c>
      <c r="G12" t="str">
        <f t="shared" si="4"/>
        <v>37192.333</v>
      </c>
      <c r="H12" s="2">
        <f t="shared" si="5"/>
        <v>-5466</v>
      </c>
      <c r="I12" s="76" t="s">
        <v>441</v>
      </c>
      <c r="J12" s="77" t="s">
        <v>442</v>
      </c>
      <c r="K12" s="76">
        <v>-5466</v>
      </c>
      <c r="L12" s="76" t="s">
        <v>437</v>
      </c>
      <c r="M12" s="77" t="s">
        <v>438</v>
      </c>
      <c r="N12" s="77"/>
      <c r="O12" s="78" t="s">
        <v>439</v>
      </c>
      <c r="P12" s="79" t="s">
        <v>440</v>
      </c>
    </row>
    <row r="13" spans="1:16" ht="12.75" customHeight="1" x14ac:dyDescent="0.2">
      <c r="A13" s="2" t="str">
        <f t="shared" si="0"/>
        <v>IBVS 180 </v>
      </c>
      <c r="B13" s="15" t="str">
        <f t="shared" si="1"/>
        <v>I</v>
      </c>
      <c r="C13" s="2">
        <f t="shared" si="2"/>
        <v>37220.508999999998</v>
      </c>
      <c r="D13" t="str">
        <f t="shared" si="3"/>
        <v>vis</v>
      </c>
      <c r="E13">
        <f>VLOOKUP(C13,'Active 1'!C$21:E$973,3,FALSE)</f>
        <v>-5436.9743885759353</v>
      </c>
      <c r="F13" s="15" t="s">
        <v>434</v>
      </c>
      <c r="G13" t="str">
        <f t="shared" si="4"/>
        <v>37220.509</v>
      </c>
      <c r="H13" s="2">
        <f t="shared" si="5"/>
        <v>-5437</v>
      </c>
      <c r="I13" s="76" t="s">
        <v>443</v>
      </c>
      <c r="J13" s="77" t="s">
        <v>444</v>
      </c>
      <c r="K13" s="76">
        <v>-5437</v>
      </c>
      <c r="L13" s="76" t="s">
        <v>445</v>
      </c>
      <c r="M13" s="77" t="s">
        <v>438</v>
      </c>
      <c r="N13" s="77"/>
      <c r="O13" s="78" t="s">
        <v>446</v>
      </c>
      <c r="P13" s="79" t="s">
        <v>447</v>
      </c>
    </row>
    <row r="14" spans="1:16" ht="12.75" customHeight="1" x14ac:dyDescent="0.2">
      <c r="A14" s="2" t="str">
        <f t="shared" si="0"/>
        <v>IBVS 180 </v>
      </c>
      <c r="B14" s="15" t="str">
        <f t="shared" si="1"/>
        <v>I</v>
      </c>
      <c r="C14" s="2">
        <f t="shared" si="2"/>
        <v>37552.769</v>
      </c>
      <c r="D14" t="str">
        <f t="shared" si="3"/>
        <v>vis</v>
      </c>
      <c r="E14">
        <f>VLOOKUP(C14,'Active 1'!C$21:E$973,3,FALSE)</f>
        <v>-5094.9795745949268</v>
      </c>
      <c r="F14" s="15" t="s">
        <v>434</v>
      </c>
      <c r="G14" t="str">
        <f t="shared" si="4"/>
        <v>37552.769</v>
      </c>
      <c r="H14" s="2">
        <f t="shared" si="5"/>
        <v>-5095</v>
      </c>
      <c r="I14" s="76" t="s">
        <v>448</v>
      </c>
      <c r="J14" s="77" t="s">
        <v>449</v>
      </c>
      <c r="K14" s="76">
        <v>-5095</v>
      </c>
      <c r="L14" s="76" t="s">
        <v>450</v>
      </c>
      <c r="M14" s="77" t="s">
        <v>438</v>
      </c>
      <c r="N14" s="77"/>
      <c r="O14" s="78" t="s">
        <v>446</v>
      </c>
      <c r="P14" s="79" t="s">
        <v>447</v>
      </c>
    </row>
    <row r="15" spans="1:16" ht="12.75" customHeight="1" x14ac:dyDescent="0.2">
      <c r="A15" s="2" t="str">
        <f t="shared" si="0"/>
        <v>IBVS 187 </v>
      </c>
      <c r="B15" s="15" t="str">
        <f t="shared" si="1"/>
        <v>I</v>
      </c>
      <c r="C15" s="2">
        <f t="shared" si="2"/>
        <v>38316.400999999998</v>
      </c>
      <c r="D15" t="str">
        <f t="shared" si="3"/>
        <v>vis</v>
      </c>
      <c r="E15">
        <f>VLOOKUP(C15,'Active 1'!C$21:E$973,3,FALSE)</f>
        <v>-4308.9740855503742</v>
      </c>
      <c r="F15" s="15" t="s">
        <v>434</v>
      </c>
      <c r="G15" t="str">
        <f t="shared" si="4"/>
        <v>38316.401</v>
      </c>
      <c r="H15" s="2">
        <f t="shared" si="5"/>
        <v>-4309</v>
      </c>
      <c r="I15" s="76" t="s">
        <v>451</v>
      </c>
      <c r="J15" s="77" t="s">
        <v>452</v>
      </c>
      <c r="K15" s="76">
        <v>-4309</v>
      </c>
      <c r="L15" s="76" t="s">
        <v>445</v>
      </c>
      <c r="M15" s="77" t="s">
        <v>438</v>
      </c>
      <c r="N15" s="77"/>
      <c r="O15" s="78" t="s">
        <v>453</v>
      </c>
      <c r="P15" s="79" t="s">
        <v>440</v>
      </c>
    </row>
    <row r="16" spans="1:16" ht="12.75" customHeight="1" x14ac:dyDescent="0.2">
      <c r="A16" s="2" t="str">
        <f t="shared" si="0"/>
        <v>IBVS 187 </v>
      </c>
      <c r="B16" s="15" t="str">
        <f t="shared" si="1"/>
        <v>I</v>
      </c>
      <c r="C16" s="2">
        <f t="shared" si="2"/>
        <v>38318.345999999998</v>
      </c>
      <c r="D16" t="str">
        <f t="shared" si="3"/>
        <v>vis</v>
      </c>
      <c r="E16">
        <f>VLOOKUP(C16,'Active 1'!C$21:E$973,3,FALSE)</f>
        <v>-4306.9720994154404</v>
      </c>
      <c r="F16" s="15" t="s">
        <v>434</v>
      </c>
      <c r="G16" t="str">
        <f t="shared" si="4"/>
        <v>38318.346</v>
      </c>
      <c r="H16" s="2">
        <f t="shared" si="5"/>
        <v>-4307</v>
      </c>
      <c r="I16" s="76" t="s">
        <v>454</v>
      </c>
      <c r="J16" s="77" t="s">
        <v>455</v>
      </c>
      <c r="K16" s="76">
        <v>-4307</v>
      </c>
      <c r="L16" s="76" t="s">
        <v>456</v>
      </c>
      <c r="M16" s="77" t="s">
        <v>438</v>
      </c>
      <c r="N16" s="77"/>
      <c r="O16" s="78" t="s">
        <v>453</v>
      </c>
      <c r="P16" s="79" t="s">
        <v>440</v>
      </c>
    </row>
    <row r="17" spans="1:16" ht="12.75" customHeight="1" x14ac:dyDescent="0.2">
      <c r="A17" s="2" t="str">
        <f t="shared" si="0"/>
        <v>IBVS 187 </v>
      </c>
      <c r="B17" s="15" t="str">
        <f t="shared" si="1"/>
        <v>I</v>
      </c>
      <c r="C17" s="2">
        <f t="shared" si="2"/>
        <v>38319.31</v>
      </c>
      <c r="D17" t="str">
        <f t="shared" si="3"/>
        <v>vis</v>
      </c>
      <c r="E17">
        <f>VLOOKUP(C17,'Active 1'!C$21:E$973,3,FALSE)</f>
        <v>-4305.9798553876381</v>
      </c>
      <c r="F17" s="15" t="s">
        <v>434</v>
      </c>
      <c r="G17" t="str">
        <f t="shared" si="4"/>
        <v>38319.310</v>
      </c>
      <c r="H17" s="2">
        <f t="shared" si="5"/>
        <v>-4306</v>
      </c>
      <c r="I17" s="76" t="s">
        <v>457</v>
      </c>
      <c r="J17" s="77" t="s">
        <v>458</v>
      </c>
      <c r="K17" s="76">
        <v>-4306</v>
      </c>
      <c r="L17" s="76" t="s">
        <v>450</v>
      </c>
      <c r="M17" s="77" t="s">
        <v>438</v>
      </c>
      <c r="N17" s="77"/>
      <c r="O17" s="78" t="s">
        <v>439</v>
      </c>
      <c r="P17" s="79" t="s">
        <v>440</v>
      </c>
    </row>
    <row r="18" spans="1:16" ht="12.75" customHeight="1" x14ac:dyDescent="0.2">
      <c r="A18" s="2" t="str">
        <f t="shared" si="0"/>
        <v>IBVS 187 </v>
      </c>
      <c r="B18" s="15" t="str">
        <f t="shared" si="1"/>
        <v>I</v>
      </c>
      <c r="C18" s="2">
        <f t="shared" si="2"/>
        <v>38320.28</v>
      </c>
      <c r="D18" t="str">
        <f t="shared" si="3"/>
        <v>vis</v>
      </c>
      <c r="E18">
        <f>VLOOKUP(C18,'Active 1'!C$21:E$973,3,FALSE)</f>
        <v>-4304.9814355671297</v>
      </c>
      <c r="F18" s="15" t="s">
        <v>434</v>
      </c>
      <c r="G18" t="str">
        <f t="shared" si="4"/>
        <v>38320.280</v>
      </c>
      <c r="H18" s="2">
        <f t="shared" si="5"/>
        <v>-4305</v>
      </c>
      <c r="I18" s="76" t="s">
        <v>459</v>
      </c>
      <c r="J18" s="77" t="s">
        <v>460</v>
      </c>
      <c r="K18" s="76">
        <v>-4305</v>
      </c>
      <c r="L18" s="76" t="s">
        <v>461</v>
      </c>
      <c r="M18" s="77" t="s">
        <v>438</v>
      </c>
      <c r="N18" s="77"/>
      <c r="O18" s="78" t="s">
        <v>439</v>
      </c>
      <c r="P18" s="79" t="s">
        <v>440</v>
      </c>
    </row>
    <row r="19" spans="1:16" ht="12.75" customHeight="1" x14ac:dyDescent="0.2">
      <c r="A19" s="2" t="str">
        <f t="shared" si="0"/>
        <v>IBVS 187 </v>
      </c>
      <c r="B19" s="15" t="str">
        <f t="shared" si="1"/>
        <v>I</v>
      </c>
      <c r="C19" s="2">
        <f t="shared" si="2"/>
        <v>38658.377999999997</v>
      </c>
      <c r="D19" t="str">
        <f t="shared" si="3"/>
        <v>vis</v>
      </c>
      <c r="E19">
        <f>VLOOKUP(C19,'Active 1'!C$21:E$973,3,FALSE)</f>
        <v>-3956.9775752849723</v>
      </c>
      <c r="F19" s="15" t="s">
        <v>434</v>
      </c>
      <c r="G19" t="str">
        <f t="shared" si="4"/>
        <v>38658.378</v>
      </c>
      <c r="H19" s="2">
        <f t="shared" si="5"/>
        <v>-3957</v>
      </c>
      <c r="I19" s="76" t="s">
        <v>462</v>
      </c>
      <c r="J19" s="77" t="s">
        <v>463</v>
      </c>
      <c r="K19" s="76">
        <v>-3957</v>
      </c>
      <c r="L19" s="76" t="s">
        <v>464</v>
      </c>
      <c r="M19" s="77" t="s">
        <v>465</v>
      </c>
      <c r="N19" s="77"/>
      <c r="O19" s="78" t="s">
        <v>453</v>
      </c>
      <c r="P19" s="79" t="s">
        <v>440</v>
      </c>
    </row>
    <row r="20" spans="1:16" ht="12.75" customHeight="1" x14ac:dyDescent="0.2">
      <c r="A20" s="2" t="str">
        <f t="shared" si="0"/>
        <v> ORI 93 </v>
      </c>
      <c r="B20" s="15" t="str">
        <f t="shared" si="1"/>
        <v>I</v>
      </c>
      <c r="C20" s="2">
        <f t="shared" si="2"/>
        <v>38759.415000000001</v>
      </c>
      <c r="D20" t="str">
        <f t="shared" si="3"/>
        <v>vis</v>
      </c>
      <c r="E20">
        <f>VLOOKUP(C20,'Active 1'!C$21:E$973,3,FALSE)</f>
        <v>-3852.9803140431727</v>
      </c>
      <c r="F20" s="15" t="s">
        <v>434</v>
      </c>
      <c r="G20" t="str">
        <f t="shared" si="4"/>
        <v>38759.415</v>
      </c>
      <c r="H20" s="2">
        <f t="shared" si="5"/>
        <v>-3853</v>
      </c>
      <c r="I20" s="76" t="s">
        <v>466</v>
      </c>
      <c r="J20" s="77" t="s">
        <v>467</v>
      </c>
      <c r="K20" s="76">
        <v>-3853</v>
      </c>
      <c r="L20" s="76" t="s">
        <v>468</v>
      </c>
      <c r="M20" s="77" t="s">
        <v>438</v>
      </c>
      <c r="N20" s="77"/>
      <c r="O20" s="78" t="s">
        <v>469</v>
      </c>
      <c r="P20" s="78" t="s">
        <v>470</v>
      </c>
    </row>
    <row r="21" spans="1:16" ht="12.75" customHeight="1" x14ac:dyDescent="0.2">
      <c r="A21" s="2" t="str">
        <f t="shared" si="0"/>
        <v> ORI 93 </v>
      </c>
      <c r="B21" s="15" t="str">
        <f t="shared" si="1"/>
        <v>I</v>
      </c>
      <c r="C21" s="2">
        <f t="shared" si="2"/>
        <v>38794.391000000003</v>
      </c>
      <c r="D21" t="str">
        <f t="shared" si="3"/>
        <v>vis</v>
      </c>
      <c r="E21">
        <f>VLOOKUP(C21,'Active 1'!C$21:E$973,3,FALSE)</f>
        <v>-3816.9795597730213</v>
      </c>
      <c r="F21" s="15" t="s">
        <v>434</v>
      </c>
      <c r="G21" t="str">
        <f t="shared" si="4"/>
        <v>38794.391</v>
      </c>
      <c r="H21" s="2">
        <f t="shared" si="5"/>
        <v>-3817</v>
      </c>
      <c r="I21" s="76" t="s">
        <v>471</v>
      </c>
      <c r="J21" s="77" t="s">
        <v>472</v>
      </c>
      <c r="K21" s="76">
        <v>-3817</v>
      </c>
      <c r="L21" s="76" t="s">
        <v>450</v>
      </c>
      <c r="M21" s="77" t="s">
        <v>438</v>
      </c>
      <c r="N21" s="77"/>
      <c r="O21" s="78" t="s">
        <v>469</v>
      </c>
      <c r="P21" s="78" t="s">
        <v>470</v>
      </c>
    </row>
    <row r="22" spans="1:16" ht="12.75" customHeight="1" x14ac:dyDescent="0.2">
      <c r="A22" s="2" t="str">
        <f t="shared" si="0"/>
        <v> ORI 93 </v>
      </c>
      <c r="B22" s="15" t="str">
        <f t="shared" si="1"/>
        <v>I</v>
      </c>
      <c r="C22" s="2">
        <f t="shared" si="2"/>
        <v>38830.339</v>
      </c>
      <c r="D22" t="str">
        <f t="shared" si="3"/>
        <v>vis</v>
      </c>
      <c r="E22">
        <f>VLOOKUP(C22,'Active 1'!C$21:E$973,3,FALSE)</f>
        <v>-3779.9783270848011</v>
      </c>
      <c r="F22" s="15" t="s">
        <v>434</v>
      </c>
      <c r="G22" t="str">
        <f t="shared" si="4"/>
        <v>38830.339</v>
      </c>
      <c r="H22" s="2">
        <f t="shared" si="5"/>
        <v>-3780</v>
      </c>
      <c r="I22" s="76" t="s">
        <v>473</v>
      </c>
      <c r="J22" s="77" t="s">
        <v>474</v>
      </c>
      <c r="K22" s="76">
        <v>-3780</v>
      </c>
      <c r="L22" s="76" t="s">
        <v>475</v>
      </c>
      <c r="M22" s="77" t="s">
        <v>438</v>
      </c>
      <c r="N22" s="77"/>
      <c r="O22" s="78" t="s">
        <v>469</v>
      </c>
      <c r="P22" s="78" t="s">
        <v>470</v>
      </c>
    </row>
    <row r="23" spans="1:16" ht="12.75" customHeight="1" x14ac:dyDescent="0.2">
      <c r="A23" s="2" t="str">
        <f t="shared" si="0"/>
        <v>IBVS 187 </v>
      </c>
      <c r="B23" s="15" t="str">
        <f t="shared" si="1"/>
        <v>I</v>
      </c>
      <c r="C23" s="2">
        <f t="shared" si="2"/>
        <v>39030.478000000003</v>
      </c>
      <c r="D23" t="str">
        <f t="shared" si="3"/>
        <v>vis</v>
      </c>
      <c r="E23">
        <f>VLOOKUP(C23,'Active 1'!C$21:E$973,3,FALSE)</f>
        <v>-3573.9754977483008</v>
      </c>
      <c r="F23" s="15" t="s">
        <v>434</v>
      </c>
      <c r="G23" t="str">
        <f t="shared" si="4"/>
        <v>39030.478</v>
      </c>
      <c r="H23" s="2">
        <f t="shared" si="5"/>
        <v>-3574</v>
      </c>
      <c r="I23" s="76" t="s">
        <v>476</v>
      </c>
      <c r="J23" s="77" t="s">
        <v>477</v>
      </c>
      <c r="K23" s="76">
        <v>-3574</v>
      </c>
      <c r="L23" s="76" t="s">
        <v>478</v>
      </c>
      <c r="M23" s="77" t="s">
        <v>438</v>
      </c>
      <c r="N23" s="77"/>
      <c r="O23" s="78" t="s">
        <v>453</v>
      </c>
      <c r="P23" s="79" t="s">
        <v>440</v>
      </c>
    </row>
    <row r="24" spans="1:16" ht="12.75" customHeight="1" x14ac:dyDescent="0.2">
      <c r="A24" s="2" t="str">
        <f t="shared" si="0"/>
        <v>IBVS 187 </v>
      </c>
      <c r="B24" s="15" t="str">
        <f t="shared" si="1"/>
        <v>I</v>
      </c>
      <c r="C24" s="2">
        <f t="shared" si="2"/>
        <v>39032.417000000001</v>
      </c>
      <c r="D24" t="str">
        <f t="shared" si="3"/>
        <v>vis</v>
      </c>
      <c r="E24">
        <f>VLOOKUP(C24,'Active 1'!C$21:E$973,3,FALSE)</f>
        <v>-3571.9796874060726</v>
      </c>
      <c r="F24" s="15" t="s">
        <v>434</v>
      </c>
      <c r="G24" t="str">
        <f t="shared" si="4"/>
        <v>39032.417</v>
      </c>
      <c r="H24" s="2">
        <f t="shared" si="5"/>
        <v>-3572</v>
      </c>
      <c r="I24" s="76" t="s">
        <v>479</v>
      </c>
      <c r="J24" s="77" t="s">
        <v>480</v>
      </c>
      <c r="K24" s="76">
        <v>-3572</v>
      </c>
      <c r="L24" s="76" t="s">
        <v>450</v>
      </c>
      <c r="M24" s="77" t="s">
        <v>438</v>
      </c>
      <c r="N24" s="77"/>
      <c r="O24" s="78" t="s">
        <v>453</v>
      </c>
      <c r="P24" s="79" t="s">
        <v>440</v>
      </c>
    </row>
    <row r="25" spans="1:16" ht="12.75" customHeight="1" x14ac:dyDescent="0.2">
      <c r="A25" s="2" t="str">
        <f t="shared" si="0"/>
        <v> AN 289.193 </v>
      </c>
      <c r="B25" s="15" t="str">
        <f t="shared" si="1"/>
        <v>I</v>
      </c>
      <c r="C25" s="2">
        <f t="shared" si="2"/>
        <v>39033.39</v>
      </c>
      <c r="D25" t="str">
        <f t="shared" si="3"/>
        <v>vis</v>
      </c>
      <c r="E25">
        <f>VLOOKUP(C25,'Active 1'!C$21:E$973,3,FALSE)</f>
        <v>-3570.9781796892157</v>
      </c>
      <c r="F25" s="15" t="s">
        <v>434</v>
      </c>
      <c r="G25" t="str">
        <f t="shared" si="4"/>
        <v>39033.390</v>
      </c>
      <c r="H25" s="2">
        <f t="shared" si="5"/>
        <v>-3571</v>
      </c>
      <c r="I25" s="76" t="s">
        <v>481</v>
      </c>
      <c r="J25" s="77" t="s">
        <v>482</v>
      </c>
      <c r="K25" s="76">
        <v>-3571</v>
      </c>
      <c r="L25" s="76" t="s">
        <v>475</v>
      </c>
      <c r="M25" s="77" t="s">
        <v>438</v>
      </c>
      <c r="N25" s="77"/>
      <c r="O25" s="78" t="s">
        <v>483</v>
      </c>
      <c r="P25" s="78" t="s">
        <v>139</v>
      </c>
    </row>
    <row r="26" spans="1:16" ht="12.75" customHeight="1" x14ac:dyDescent="0.2">
      <c r="A26" s="2" t="str">
        <f t="shared" si="0"/>
        <v>IBVS 187 </v>
      </c>
      <c r="B26" s="15" t="str">
        <f t="shared" si="1"/>
        <v>I</v>
      </c>
      <c r="C26" s="2">
        <f t="shared" si="2"/>
        <v>39033.39</v>
      </c>
      <c r="D26" t="str">
        <f t="shared" si="3"/>
        <v>vis</v>
      </c>
      <c r="E26">
        <f>VLOOKUP(C26,'Active 1'!C$21:E$973,3,FALSE)</f>
        <v>-3570.9781796892157</v>
      </c>
      <c r="F26" s="15" t="s">
        <v>434</v>
      </c>
      <c r="G26" t="str">
        <f t="shared" si="4"/>
        <v>39033.390</v>
      </c>
      <c r="H26" s="2">
        <f t="shared" si="5"/>
        <v>-3571</v>
      </c>
      <c r="I26" s="76" t="s">
        <v>481</v>
      </c>
      <c r="J26" s="77" t="s">
        <v>482</v>
      </c>
      <c r="K26" s="76">
        <v>-3571</v>
      </c>
      <c r="L26" s="76" t="s">
        <v>475</v>
      </c>
      <c r="M26" s="77" t="s">
        <v>438</v>
      </c>
      <c r="N26" s="77"/>
      <c r="O26" s="78" t="s">
        <v>453</v>
      </c>
      <c r="P26" s="79" t="s">
        <v>440</v>
      </c>
    </row>
    <row r="27" spans="1:16" ht="12.75" customHeight="1" x14ac:dyDescent="0.2">
      <c r="A27" s="2" t="str">
        <f t="shared" si="0"/>
        <v>IBVS 187 </v>
      </c>
      <c r="B27" s="15" t="str">
        <f t="shared" si="1"/>
        <v>I</v>
      </c>
      <c r="C27" s="2">
        <f t="shared" si="2"/>
        <v>39034.338000000003</v>
      </c>
      <c r="D27" t="str">
        <f t="shared" si="3"/>
        <v>vis</v>
      </c>
      <c r="E27">
        <f>VLOOKUP(C27,'Active 1'!C$21:E$973,3,FALSE)</f>
        <v>-3570.0024044419533</v>
      </c>
      <c r="F27" s="15" t="s">
        <v>434</v>
      </c>
      <c r="G27" t="str">
        <f t="shared" si="4"/>
        <v>39034.338</v>
      </c>
      <c r="H27" s="2">
        <f t="shared" si="5"/>
        <v>-3570</v>
      </c>
      <c r="I27" s="76" t="s">
        <v>484</v>
      </c>
      <c r="J27" s="77" t="s">
        <v>485</v>
      </c>
      <c r="K27" s="76">
        <v>-3570</v>
      </c>
      <c r="L27" s="76" t="s">
        <v>486</v>
      </c>
      <c r="M27" s="77" t="s">
        <v>438</v>
      </c>
      <c r="N27" s="77"/>
      <c r="O27" s="78" t="s">
        <v>439</v>
      </c>
      <c r="P27" s="79" t="s">
        <v>440</v>
      </c>
    </row>
    <row r="28" spans="1:16" ht="12.75" customHeight="1" x14ac:dyDescent="0.2">
      <c r="A28" s="2" t="str">
        <f t="shared" si="0"/>
        <v>IBVS 119 </v>
      </c>
      <c r="B28" s="15" t="str">
        <f t="shared" si="1"/>
        <v>I</v>
      </c>
      <c r="C28" s="2">
        <f t="shared" si="2"/>
        <v>39057.678999999996</v>
      </c>
      <c r="D28" t="str">
        <f t="shared" si="3"/>
        <v>vis</v>
      </c>
      <c r="E28">
        <f>VLOOKUP(C28,'Active 1'!C$21:E$973,3,FALSE)</f>
        <v>-3545.9775415239728</v>
      </c>
      <c r="F28" s="15" t="s">
        <v>434</v>
      </c>
      <c r="G28" t="str">
        <f t="shared" si="4"/>
        <v>39057.679</v>
      </c>
      <c r="H28" s="2">
        <f t="shared" si="5"/>
        <v>-3546</v>
      </c>
      <c r="I28" s="76" t="s">
        <v>487</v>
      </c>
      <c r="J28" s="77" t="s">
        <v>488</v>
      </c>
      <c r="K28" s="76">
        <v>-3546</v>
      </c>
      <c r="L28" s="76" t="s">
        <v>464</v>
      </c>
      <c r="M28" s="77" t="s">
        <v>438</v>
      </c>
      <c r="N28" s="77"/>
      <c r="O28" s="78" t="s">
        <v>489</v>
      </c>
      <c r="P28" s="79" t="s">
        <v>490</v>
      </c>
    </row>
    <row r="29" spans="1:16" ht="12.75" customHeight="1" x14ac:dyDescent="0.2">
      <c r="A29" s="2" t="str">
        <f t="shared" si="0"/>
        <v>IBVS 119 </v>
      </c>
      <c r="B29" s="15" t="str">
        <f t="shared" si="1"/>
        <v>I</v>
      </c>
      <c r="C29" s="2">
        <f t="shared" si="2"/>
        <v>39059.623</v>
      </c>
      <c r="D29" t="str">
        <f t="shared" si="3"/>
        <v>vis</v>
      </c>
      <c r="E29">
        <f>VLOOKUP(C29,'Active 1'!C$21:E$973,3,FALSE)</f>
        <v>-3543.9765846878199</v>
      </c>
      <c r="F29" s="15" t="s">
        <v>434</v>
      </c>
      <c r="G29" t="str">
        <f t="shared" si="4"/>
        <v>39059.623</v>
      </c>
      <c r="H29" s="2">
        <f t="shared" si="5"/>
        <v>-3544</v>
      </c>
      <c r="I29" s="76" t="s">
        <v>491</v>
      </c>
      <c r="J29" s="77" t="s">
        <v>492</v>
      </c>
      <c r="K29" s="76">
        <v>-3544</v>
      </c>
      <c r="L29" s="76" t="s">
        <v>437</v>
      </c>
      <c r="M29" s="77" t="s">
        <v>438</v>
      </c>
      <c r="N29" s="77"/>
      <c r="O29" s="78" t="s">
        <v>493</v>
      </c>
      <c r="P29" s="79" t="s">
        <v>490</v>
      </c>
    </row>
    <row r="30" spans="1:16" ht="12.75" customHeight="1" x14ac:dyDescent="0.2">
      <c r="A30" s="2" t="str">
        <f t="shared" si="0"/>
        <v>IBVS 129 </v>
      </c>
      <c r="B30" s="15" t="str">
        <f t="shared" si="1"/>
        <v>I</v>
      </c>
      <c r="C30" s="2">
        <f t="shared" si="2"/>
        <v>39091.680999999997</v>
      </c>
      <c r="D30" t="str">
        <f t="shared" si="3"/>
        <v>vis</v>
      </c>
      <c r="E30">
        <f>VLOOKUP(C30,'Active 1'!C$21:E$973,3,FALSE)</f>
        <v>-3510.9793242694664</v>
      </c>
      <c r="F30" s="15" t="s">
        <v>434</v>
      </c>
      <c r="G30" t="str">
        <f t="shared" si="4"/>
        <v>39091.681</v>
      </c>
      <c r="H30" s="2">
        <f t="shared" si="5"/>
        <v>-3511</v>
      </c>
      <c r="I30" s="76" t="s">
        <v>494</v>
      </c>
      <c r="J30" s="77" t="s">
        <v>495</v>
      </c>
      <c r="K30" s="76">
        <v>-3511</v>
      </c>
      <c r="L30" s="76" t="s">
        <v>450</v>
      </c>
      <c r="M30" s="77" t="s">
        <v>438</v>
      </c>
      <c r="N30" s="77"/>
      <c r="O30" s="78" t="s">
        <v>496</v>
      </c>
      <c r="P30" s="79" t="s">
        <v>497</v>
      </c>
    </row>
    <row r="31" spans="1:16" ht="12.75" customHeight="1" x14ac:dyDescent="0.2">
      <c r="A31" s="2" t="str">
        <f t="shared" si="0"/>
        <v>IBVS 119 </v>
      </c>
      <c r="B31" s="15" t="str">
        <f t="shared" si="1"/>
        <v>I</v>
      </c>
      <c r="C31" s="2">
        <f t="shared" si="2"/>
        <v>39092.648999999998</v>
      </c>
      <c r="D31" t="str">
        <f t="shared" si="3"/>
        <v>vis</v>
      </c>
      <c r="E31">
        <f>VLOOKUP(C31,'Active 1'!C$21:E$973,3,FALSE)</f>
        <v>-3509.9829630465269</v>
      </c>
      <c r="F31" s="15" t="s">
        <v>434</v>
      </c>
      <c r="G31" t="str">
        <f t="shared" si="4"/>
        <v>39092.649</v>
      </c>
      <c r="H31" s="2">
        <f t="shared" si="5"/>
        <v>-3510</v>
      </c>
      <c r="I31" s="76" t="s">
        <v>498</v>
      </c>
      <c r="J31" s="77" t="s">
        <v>499</v>
      </c>
      <c r="K31" s="76">
        <v>-3510</v>
      </c>
      <c r="L31" s="76" t="s">
        <v>500</v>
      </c>
      <c r="M31" s="77" t="s">
        <v>438</v>
      </c>
      <c r="N31" s="77"/>
      <c r="O31" s="78" t="s">
        <v>501</v>
      </c>
      <c r="P31" s="79" t="s">
        <v>490</v>
      </c>
    </row>
    <row r="32" spans="1:16" ht="12.75" customHeight="1" x14ac:dyDescent="0.2">
      <c r="A32" s="2" t="str">
        <f t="shared" si="0"/>
        <v>IBVS 129 </v>
      </c>
      <c r="B32" s="15" t="str">
        <f t="shared" si="1"/>
        <v>I</v>
      </c>
      <c r="C32" s="2">
        <f t="shared" si="2"/>
        <v>39092.654999999999</v>
      </c>
      <c r="D32" t="str">
        <f t="shared" si="3"/>
        <v>vis</v>
      </c>
      <c r="E32">
        <f>VLOOKUP(C32,'Active 1'!C$21:E$973,3,FALSE)</f>
        <v>-3509.9767872538214</v>
      </c>
      <c r="F32" s="15" t="s">
        <v>434</v>
      </c>
      <c r="G32" t="str">
        <f t="shared" si="4"/>
        <v>39092.655</v>
      </c>
      <c r="H32" s="2">
        <f t="shared" si="5"/>
        <v>-3510</v>
      </c>
      <c r="I32" s="76" t="s">
        <v>502</v>
      </c>
      <c r="J32" s="77" t="s">
        <v>503</v>
      </c>
      <c r="K32" s="76">
        <v>-3510</v>
      </c>
      <c r="L32" s="76" t="s">
        <v>437</v>
      </c>
      <c r="M32" s="77" t="s">
        <v>438</v>
      </c>
      <c r="N32" s="77"/>
      <c r="O32" s="78" t="s">
        <v>496</v>
      </c>
      <c r="P32" s="79" t="s">
        <v>497</v>
      </c>
    </row>
    <row r="33" spans="1:16" ht="12.75" customHeight="1" x14ac:dyDescent="0.2">
      <c r="A33" s="2" t="str">
        <f t="shared" si="0"/>
        <v>IBVS 129 </v>
      </c>
      <c r="B33" s="15" t="str">
        <f t="shared" si="1"/>
        <v>I</v>
      </c>
      <c r="C33" s="2">
        <f t="shared" si="2"/>
        <v>39093.622000000003</v>
      </c>
      <c r="D33" t="str">
        <f t="shared" si="3"/>
        <v>vis</v>
      </c>
      <c r="E33">
        <f>VLOOKUP(C33,'Active 1'!C$21:E$973,3,FALSE)</f>
        <v>-3508.9814553296624</v>
      </c>
      <c r="F33" s="15" t="s">
        <v>434</v>
      </c>
      <c r="G33" t="str">
        <f t="shared" si="4"/>
        <v>39093.622</v>
      </c>
      <c r="H33" s="2">
        <f t="shared" si="5"/>
        <v>-3509</v>
      </c>
      <c r="I33" s="76" t="s">
        <v>504</v>
      </c>
      <c r="J33" s="77" t="s">
        <v>505</v>
      </c>
      <c r="K33" s="76">
        <v>-3509</v>
      </c>
      <c r="L33" s="76" t="s">
        <v>461</v>
      </c>
      <c r="M33" s="77" t="s">
        <v>438</v>
      </c>
      <c r="N33" s="77"/>
      <c r="O33" s="78" t="s">
        <v>496</v>
      </c>
      <c r="P33" s="79" t="s">
        <v>497</v>
      </c>
    </row>
    <row r="34" spans="1:16" ht="12.75" customHeight="1" x14ac:dyDescent="0.2">
      <c r="A34" s="2" t="str">
        <f t="shared" si="0"/>
        <v>IBVS 129 </v>
      </c>
      <c r="B34" s="15" t="str">
        <f t="shared" si="1"/>
        <v>I</v>
      </c>
      <c r="C34" s="2">
        <f t="shared" si="2"/>
        <v>39093.622000000003</v>
      </c>
      <c r="D34" t="str">
        <f t="shared" si="3"/>
        <v>vis</v>
      </c>
      <c r="E34">
        <f>VLOOKUP(C34,'Active 1'!C$21:E$973,3,FALSE)</f>
        <v>-3508.9814553296624</v>
      </c>
      <c r="F34" s="15" t="s">
        <v>434</v>
      </c>
      <c r="G34" t="str">
        <f t="shared" si="4"/>
        <v>39093.622</v>
      </c>
      <c r="H34" s="2">
        <f t="shared" si="5"/>
        <v>-3509</v>
      </c>
      <c r="I34" s="76" t="s">
        <v>504</v>
      </c>
      <c r="J34" s="77" t="s">
        <v>505</v>
      </c>
      <c r="K34" s="76">
        <v>-3509</v>
      </c>
      <c r="L34" s="76" t="s">
        <v>461</v>
      </c>
      <c r="M34" s="77" t="s">
        <v>438</v>
      </c>
      <c r="N34" s="77"/>
      <c r="O34" s="78" t="s">
        <v>493</v>
      </c>
      <c r="P34" s="79" t="s">
        <v>497</v>
      </c>
    </row>
    <row r="35" spans="1:16" ht="12.75" customHeight="1" x14ac:dyDescent="0.2">
      <c r="A35" s="2" t="str">
        <f t="shared" si="0"/>
        <v>IBVS 129 </v>
      </c>
      <c r="B35" s="15" t="str">
        <f t="shared" si="1"/>
        <v>I</v>
      </c>
      <c r="C35" s="2">
        <f t="shared" si="2"/>
        <v>39094.593999999997</v>
      </c>
      <c r="D35" t="str">
        <f t="shared" si="3"/>
        <v>vis</v>
      </c>
      <c r="E35">
        <f>VLOOKUP(C35,'Active 1'!C$21:E$973,3,FALSE)</f>
        <v>-3507.9809769115932</v>
      </c>
      <c r="F35" s="15" t="s">
        <v>434</v>
      </c>
      <c r="G35" t="str">
        <f t="shared" si="4"/>
        <v>39094.594</v>
      </c>
      <c r="H35" s="2">
        <f t="shared" si="5"/>
        <v>-3508</v>
      </c>
      <c r="I35" s="76" t="s">
        <v>506</v>
      </c>
      <c r="J35" s="77" t="s">
        <v>507</v>
      </c>
      <c r="K35" s="76">
        <v>-3508</v>
      </c>
      <c r="L35" s="76" t="s">
        <v>461</v>
      </c>
      <c r="M35" s="77" t="s">
        <v>438</v>
      </c>
      <c r="N35" s="77"/>
      <c r="O35" s="78" t="s">
        <v>496</v>
      </c>
      <c r="P35" s="79" t="s">
        <v>497</v>
      </c>
    </row>
    <row r="36" spans="1:16" ht="12.75" customHeight="1" x14ac:dyDescent="0.2">
      <c r="A36" s="2" t="str">
        <f t="shared" si="0"/>
        <v>IBVS 119 </v>
      </c>
      <c r="B36" s="15" t="str">
        <f t="shared" si="1"/>
        <v>I</v>
      </c>
      <c r="C36" s="2">
        <f t="shared" si="2"/>
        <v>39095.567000000003</v>
      </c>
      <c r="D36" t="str">
        <f t="shared" si="3"/>
        <v>vis</v>
      </c>
      <c r="E36">
        <f>VLOOKUP(C36,'Active 1'!C$21:E$973,3,FALSE)</f>
        <v>-3506.9794691947291</v>
      </c>
      <c r="F36" s="15" t="s">
        <v>434</v>
      </c>
      <c r="G36" t="str">
        <f t="shared" si="4"/>
        <v>39095.567</v>
      </c>
      <c r="H36" s="2">
        <f t="shared" si="5"/>
        <v>-3507</v>
      </c>
      <c r="I36" s="76" t="s">
        <v>508</v>
      </c>
      <c r="J36" s="77" t="s">
        <v>509</v>
      </c>
      <c r="K36" s="76">
        <v>-3507</v>
      </c>
      <c r="L36" s="76" t="s">
        <v>450</v>
      </c>
      <c r="M36" s="77" t="s">
        <v>438</v>
      </c>
      <c r="N36" s="77"/>
      <c r="O36" s="78" t="s">
        <v>501</v>
      </c>
      <c r="P36" s="79" t="s">
        <v>490</v>
      </c>
    </row>
    <row r="37" spans="1:16" ht="12.75" customHeight="1" x14ac:dyDescent="0.2">
      <c r="A37" s="2" t="str">
        <f t="shared" si="0"/>
        <v>IBVS 187 </v>
      </c>
      <c r="B37" s="15" t="str">
        <f t="shared" si="1"/>
        <v>I</v>
      </c>
      <c r="C37" s="2">
        <f t="shared" si="2"/>
        <v>39096.542999999998</v>
      </c>
      <c r="D37" t="str">
        <f t="shared" si="3"/>
        <v>vis</v>
      </c>
      <c r="E37">
        <f>VLOOKUP(C37,'Active 1'!C$21:E$973,3,FALSE)</f>
        <v>-3505.9748735815228</v>
      </c>
      <c r="F37" s="15" t="s">
        <v>434</v>
      </c>
      <c r="G37" t="str">
        <f t="shared" si="4"/>
        <v>39096.543</v>
      </c>
      <c r="H37" s="2">
        <f t="shared" si="5"/>
        <v>-3506</v>
      </c>
      <c r="I37" s="76" t="s">
        <v>510</v>
      </c>
      <c r="J37" s="77" t="s">
        <v>511</v>
      </c>
      <c r="K37" s="76">
        <v>-3506</v>
      </c>
      <c r="L37" s="76" t="s">
        <v>478</v>
      </c>
      <c r="M37" s="77" t="s">
        <v>465</v>
      </c>
      <c r="N37" s="77"/>
      <c r="O37" s="78" t="s">
        <v>453</v>
      </c>
      <c r="P37" s="79" t="s">
        <v>440</v>
      </c>
    </row>
    <row r="38" spans="1:16" ht="12.75" customHeight="1" x14ac:dyDescent="0.2">
      <c r="A38" s="2" t="str">
        <f t="shared" si="0"/>
        <v>IBVS 129 </v>
      </c>
      <c r="B38" s="15" t="str">
        <f t="shared" si="1"/>
        <v>I</v>
      </c>
      <c r="C38" s="2">
        <f t="shared" si="2"/>
        <v>39128.599000000002</v>
      </c>
      <c r="D38" t="str">
        <f t="shared" si="3"/>
        <v>vis</v>
      </c>
      <c r="E38">
        <f>VLOOKUP(C38,'Active 1'!C$21:E$973,3,FALSE)</f>
        <v>-3472.9796717607305</v>
      </c>
      <c r="F38" s="15" t="s">
        <v>434</v>
      </c>
      <c r="G38" t="str">
        <f t="shared" si="4"/>
        <v>39128.599</v>
      </c>
      <c r="H38" s="2">
        <f t="shared" si="5"/>
        <v>-3473</v>
      </c>
      <c r="I38" s="76" t="s">
        <v>512</v>
      </c>
      <c r="J38" s="77" t="s">
        <v>513</v>
      </c>
      <c r="K38" s="76">
        <v>-3473</v>
      </c>
      <c r="L38" s="76" t="s">
        <v>450</v>
      </c>
      <c r="M38" s="77" t="s">
        <v>438</v>
      </c>
      <c r="N38" s="77"/>
      <c r="O38" s="78" t="s">
        <v>496</v>
      </c>
      <c r="P38" s="79" t="s">
        <v>497</v>
      </c>
    </row>
    <row r="39" spans="1:16" ht="12.75" customHeight="1" x14ac:dyDescent="0.2">
      <c r="A39" s="2" t="str">
        <f t="shared" si="0"/>
        <v>IBVS 129 </v>
      </c>
      <c r="B39" s="15" t="str">
        <f t="shared" si="1"/>
        <v>I</v>
      </c>
      <c r="C39" s="2">
        <f t="shared" si="2"/>
        <v>39129.57</v>
      </c>
      <c r="D39" t="str">
        <f t="shared" si="3"/>
        <v>vis</v>
      </c>
      <c r="E39">
        <f>VLOOKUP(C39,'Active 1'!C$21:E$973,3,FALSE)</f>
        <v>-3471.9802226414422</v>
      </c>
      <c r="F39" s="15" t="s">
        <v>434</v>
      </c>
      <c r="G39" t="str">
        <f t="shared" si="4"/>
        <v>39129.570</v>
      </c>
      <c r="H39" s="2">
        <f t="shared" si="5"/>
        <v>-3472</v>
      </c>
      <c r="I39" s="76" t="s">
        <v>514</v>
      </c>
      <c r="J39" s="77" t="s">
        <v>515</v>
      </c>
      <c r="K39" s="76">
        <v>-3472</v>
      </c>
      <c r="L39" s="76" t="s">
        <v>468</v>
      </c>
      <c r="M39" s="77" t="s">
        <v>438</v>
      </c>
      <c r="N39" s="77"/>
      <c r="O39" s="78" t="s">
        <v>493</v>
      </c>
      <c r="P39" s="79" t="s">
        <v>497</v>
      </c>
    </row>
    <row r="40" spans="1:16" ht="12.75" customHeight="1" x14ac:dyDescent="0.2">
      <c r="A40" s="2" t="str">
        <f t="shared" si="0"/>
        <v>IBVS 129 </v>
      </c>
      <c r="B40" s="15" t="str">
        <f t="shared" si="1"/>
        <v>I</v>
      </c>
      <c r="C40" s="2">
        <f t="shared" si="2"/>
        <v>39129.571000000004</v>
      </c>
      <c r="D40" t="str">
        <f t="shared" si="3"/>
        <v>vis</v>
      </c>
      <c r="E40">
        <f>VLOOKUP(C40,'Active 1'!C$21:E$973,3,FALSE)</f>
        <v>-3471.9791933426541</v>
      </c>
      <c r="F40" s="15" t="s">
        <v>434</v>
      </c>
      <c r="G40" t="str">
        <f t="shared" si="4"/>
        <v>39129.571</v>
      </c>
      <c r="H40" s="2">
        <f t="shared" si="5"/>
        <v>-3472</v>
      </c>
      <c r="I40" s="76" t="s">
        <v>516</v>
      </c>
      <c r="J40" s="77" t="s">
        <v>517</v>
      </c>
      <c r="K40" s="76">
        <v>-3472</v>
      </c>
      <c r="L40" s="76" t="s">
        <v>450</v>
      </c>
      <c r="M40" s="77" t="s">
        <v>438</v>
      </c>
      <c r="N40" s="77"/>
      <c r="O40" s="78" t="s">
        <v>496</v>
      </c>
      <c r="P40" s="79" t="s">
        <v>497</v>
      </c>
    </row>
    <row r="41" spans="1:16" ht="12.75" customHeight="1" x14ac:dyDescent="0.2">
      <c r="A41" s="2" t="str">
        <f t="shared" si="0"/>
        <v>IBVS 129 </v>
      </c>
      <c r="B41" s="15" t="str">
        <f t="shared" si="1"/>
        <v>I</v>
      </c>
      <c r="C41" s="2">
        <f t="shared" si="2"/>
        <v>39130.54</v>
      </c>
      <c r="D41" t="str">
        <f t="shared" si="3"/>
        <v>vis</v>
      </c>
      <c r="E41">
        <f>VLOOKUP(C41,'Active 1'!C$21:E$973,3,FALSE)</f>
        <v>-3470.9818028209338</v>
      </c>
      <c r="F41" s="15" t="s">
        <v>434</v>
      </c>
      <c r="G41" t="str">
        <f t="shared" si="4"/>
        <v>39130.540</v>
      </c>
      <c r="H41" s="2">
        <f t="shared" si="5"/>
        <v>-3471</v>
      </c>
      <c r="I41" s="76" t="s">
        <v>518</v>
      </c>
      <c r="J41" s="77" t="s">
        <v>519</v>
      </c>
      <c r="K41" s="76">
        <v>-3471</v>
      </c>
      <c r="L41" s="76" t="s">
        <v>461</v>
      </c>
      <c r="M41" s="77" t="s">
        <v>438</v>
      </c>
      <c r="N41" s="77"/>
      <c r="O41" s="78" t="s">
        <v>520</v>
      </c>
      <c r="P41" s="79" t="s">
        <v>497</v>
      </c>
    </row>
    <row r="42" spans="1:16" ht="12.75" customHeight="1" x14ac:dyDescent="0.2">
      <c r="A42" s="2" t="str">
        <f t="shared" si="0"/>
        <v>IBVS 129 </v>
      </c>
      <c r="B42" s="15" t="str">
        <f t="shared" si="1"/>
        <v>I</v>
      </c>
      <c r="C42" s="2">
        <f t="shared" si="2"/>
        <v>39130.542000000001</v>
      </c>
      <c r="D42" t="str">
        <f t="shared" si="3"/>
        <v>vis</v>
      </c>
      <c r="E42">
        <f>VLOOKUP(C42,'Active 1'!C$21:E$973,3,FALSE)</f>
        <v>-3470.9797442233657</v>
      </c>
      <c r="F42" s="15" t="s">
        <v>434</v>
      </c>
      <c r="G42" t="str">
        <f t="shared" si="4"/>
        <v>39130.542</v>
      </c>
      <c r="H42" s="2">
        <f t="shared" si="5"/>
        <v>-3471</v>
      </c>
      <c r="I42" s="76" t="s">
        <v>521</v>
      </c>
      <c r="J42" s="77" t="s">
        <v>522</v>
      </c>
      <c r="K42" s="76">
        <v>-3471</v>
      </c>
      <c r="L42" s="76" t="s">
        <v>450</v>
      </c>
      <c r="M42" s="77" t="s">
        <v>438</v>
      </c>
      <c r="N42" s="77"/>
      <c r="O42" s="78" t="s">
        <v>493</v>
      </c>
      <c r="P42" s="79" t="s">
        <v>497</v>
      </c>
    </row>
    <row r="43" spans="1:16" ht="12.75" customHeight="1" x14ac:dyDescent="0.2">
      <c r="A43" s="2" t="str">
        <f t="shared" si="0"/>
        <v>IBVS 129 </v>
      </c>
      <c r="B43" s="15" t="str">
        <f t="shared" si="1"/>
        <v>I</v>
      </c>
      <c r="C43" s="2">
        <f t="shared" si="2"/>
        <v>39163.563999999998</v>
      </c>
      <c r="D43" t="str">
        <f t="shared" si="3"/>
        <v>vis</v>
      </c>
      <c r="E43">
        <f>VLOOKUP(C43,'Active 1'!C$21:E$973,3,FALSE)</f>
        <v>-3436.9902397772094</v>
      </c>
      <c r="F43" s="15" t="s">
        <v>434</v>
      </c>
      <c r="G43" t="str">
        <f t="shared" si="4"/>
        <v>39163.564</v>
      </c>
      <c r="H43" s="2">
        <f t="shared" si="5"/>
        <v>-3437</v>
      </c>
      <c r="I43" s="76" t="s">
        <v>523</v>
      </c>
      <c r="J43" s="77" t="s">
        <v>524</v>
      </c>
      <c r="K43" s="76">
        <v>-3437</v>
      </c>
      <c r="L43" s="76" t="s">
        <v>525</v>
      </c>
      <c r="M43" s="77" t="s">
        <v>438</v>
      </c>
      <c r="N43" s="77"/>
      <c r="O43" s="78" t="s">
        <v>520</v>
      </c>
      <c r="P43" s="79" t="s">
        <v>497</v>
      </c>
    </row>
    <row r="44" spans="1:16" ht="12.75" customHeight="1" x14ac:dyDescent="0.2">
      <c r="A44" s="2" t="str">
        <f t="shared" si="0"/>
        <v>IBVS 129 </v>
      </c>
      <c r="B44" s="15" t="str">
        <f t="shared" si="1"/>
        <v>I</v>
      </c>
      <c r="C44" s="2">
        <f t="shared" si="2"/>
        <v>39165.506999999998</v>
      </c>
      <c r="D44" t="str">
        <f t="shared" si="3"/>
        <v>vis</v>
      </c>
      <c r="E44">
        <f>VLOOKUP(C44,'Active 1'!C$21:E$973,3,FALSE)</f>
        <v>-3434.9903122398446</v>
      </c>
      <c r="F44" s="15" t="s">
        <v>434</v>
      </c>
      <c r="G44" t="str">
        <f t="shared" si="4"/>
        <v>39165.507</v>
      </c>
      <c r="H44" s="2">
        <f t="shared" si="5"/>
        <v>-3435</v>
      </c>
      <c r="I44" s="76" t="s">
        <v>526</v>
      </c>
      <c r="J44" s="77" t="s">
        <v>527</v>
      </c>
      <c r="K44" s="76">
        <v>-3435</v>
      </c>
      <c r="L44" s="76" t="s">
        <v>525</v>
      </c>
      <c r="M44" s="77" t="s">
        <v>438</v>
      </c>
      <c r="N44" s="77"/>
      <c r="O44" s="78" t="s">
        <v>520</v>
      </c>
      <c r="P44" s="79" t="s">
        <v>497</v>
      </c>
    </row>
    <row r="45" spans="1:16" ht="12.75" customHeight="1" x14ac:dyDescent="0.2">
      <c r="A45" s="2" t="str">
        <f t="shared" si="0"/>
        <v>IBVS 129 </v>
      </c>
      <c r="B45" s="15" t="str">
        <f t="shared" si="1"/>
        <v>I</v>
      </c>
      <c r="C45" s="2">
        <f t="shared" si="2"/>
        <v>39165.519</v>
      </c>
      <c r="D45" t="str">
        <f t="shared" si="3"/>
        <v>vis</v>
      </c>
      <c r="E45">
        <f>VLOOKUP(C45,'Active 1'!C$21:E$973,3,FALSE)</f>
        <v>-3434.9779606544334</v>
      </c>
      <c r="F45" s="15" t="s">
        <v>434</v>
      </c>
      <c r="G45" t="str">
        <f t="shared" si="4"/>
        <v>39165.519</v>
      </c>
      <c r="H45" s="2">
        <f t="shared" si="5"/>
        <v>-3435</v>
      </c>
      <c r="I45" s="76" t="s">
        <v>528</v>
      </c>
      <c r="J45" s="77" t="s">
        <v>529</v>
      </c>
      <c r="K45" s="76">
        <v>-3435</v>
      </c>
      <c r="L45" s="76" t="s">
        <v>475</v>
      </c>
      <c r="M45" s="77" t="s">
        <v>438</v>
      </c>
      <c r="N45" s="77"/>
      <c r="O45" s="78" t="s">
        <v>493</v>
      </c>
      <c r="P45" s="79" t="s">
        <v>497</v>
      </c>
    </row>
    <row r="46" spans="1:16" ht="12.75" customHeight="1" x14ac:dyDescent="0.2">
      <c r="A46" s="2" t="str">
        <f t="shared" si="0"/>
        <v>IBVS 129 </v>
      </c>
      <c r="B46" s="15" t="str">
        <f t="shared" si="1"/>
        <v>I</v>
      </c>
      <c r="C46" s="2">
        <f t="shared" si="2"/>
        <v>39166.495000000003</v>
      </c>
      <c r="D46" t="str">
        <f t="shared" si="3"/>
        <v>vis</v>
      </c>
      <c r="E46">
        <f>VLOOKUP(C46,'Active 1'!C$21:E$973,3,FALSE)</f>
        <v>-3433.9733650412204</v>
      </c>
      <c r="F46" s="15" t="s">
        <v>434</v>
      </c>
      <c r="G46" t="str">
        <f t="shared" si="4"/>
        <v>39166.495</v>
      </c>
      <c r="H46" s="2">
        <f t="shared" si="5"/>
        <v>-3434</v>
      </c>
      <c r="I46" s="76" t="s">
        <v>530</v>
      </c>
      <c r="J46" s="77" t="s">
        <v>531</v>
      </c>
      <c r="K46" s="76">
        <v>-3434</v>
      </c>
      <c r="L46" s="76" t="s">
        <v>532</v>
      </c>
      <c r="M46" s="77" t="s">
        <v>438</v>
      </c>
      <c r="N46" s="77"/>
      <c r="O46" s="78" t="s">
        <v>493</v>
      </c>
      <c r="P46" s="79" t="s">
        <v>497</v>
      </c>
    </row>
    <row r="47" spans="1:16" ht="12.75" customHeight="1" x14ac:dyDescent="0.2">
      <c r="A47" s="2" t="str">
        <f t="shared" si="0"/>
        <v>IBVS 154 </v>
      </c>
      <c r="B47" s="15" t="str">
        <f t="shared" si="1"/>
        <v>I</v>
      </c>
      <c r="C47" s="2">
        <f t="shared" si="2"/>
        <v>39198.548000000003</v>
      </c>
      <c r="D47" t="str">
        <f t="shared" si="3"/>
        <v>vis</v>
      </c>
      <c r="E47">
        <f>VLOOKUP(C47,'Active 1'!C$21:E$973,3,FALSE)</f>
        <v>-3400.9812511167843</v>
      </c>
      <c r="F47" s="15" t="s">
        <v>434</v>
      </c>
      <c r="G47" t="str">
        <f t="shared" si="4"/>
        <v>39198.548</v>
      </c>
      <c r="H47" s="2">
        <f t="shared" si="5"/>
        <v>-3401</v>
      </c>
      <c r="I47" s="76" t="s">
        <v>533</v>
      </c>
      <c r="J47" s="77" t="s">
        <v>534</v>
      </c>
      <c r="K47" s="76">
        <v>-3401</v>
      </c>
      <c r="L47" s="76" t="s">
        <v>461</v>
      </c>
      <c r="M47" s="77" t="s">
        <v>438</v>
      </c>
      <c r="N47" s="77"/>
      <c r="O47" s="78" t="s">
        <v>493</v>
      </c>
      <c r="P47" s="79" t="s">
        <v>535</v>
      </c>
    </row>
    <row r="48" spans="1:16" ht="12.75" customHeight="1" x14ac:dyDescent="0.2">
      <c r="A48" s="2" t="str">
        <f t="shared" si="0"/>
        <v> ORI 97 </v>
      </c>
      <c r="B48" s="15" t="str">
        <f t="shared" si="1"/>
        <v>I</v>
      </c>
      <c r="C48" s="2">
        <f t="shared" si="2"/>
        <v>39205.35</v>
      </c>
      <c r="D48" t="str">
        <f t="shared" si="3"/>
        <v>vis</v>
      </c>
      <c r="E48">
        <f>VLOOKUP(C48,'Active 1'!C$21:E$973,3,FALSE)</f>
        <v>-3393.9799607878326</v>
      </c>
      <c r="F48" s="15" t="s">
        <v>434</v>
      </c>
      <c r="G48" t="str">
        <f t="shared" si="4"/>
        <v>39205.350</v>
      </c>
      <c r="H48" s="2">
        <f t="shared" si="5"/>
        <v>-3394</v>
      </c>
      <c r="I48" s="76" t="s">
        <v>536</v>
      </c>
      <c r="J48" s="77" t="s">
        <v>537</v>
      </c>
      <c r="K48" s="76">
        <v>-3394</v>
      </c>
      <c r="L48" s="76" t="s">
        <v>468</v>
      </c>
      <c r="M48" s="77" t="s">
        <v>438</v>
      </c>
      <c r="N48" s="77"/>
      <c r="O48" s="78" t="s">
        <v>469</v>
      </c>
      <c r="P48" s="78" t="s">
        <v>538</v>
      </c>
    </row>
    <row r="49" spans="1:16" ht="12.75" customHeight="1" x14ac:dyDescent="0.2">
      <c r="A49" s="2" t="str">
        <f t="shared" si="0"/>
        <v> ORI 97 </v>
      </c>
      <c r="B49" s="15" t="str">
        <f t="shared" si="1"/>
        <v>I</v>
      </c>
      <c r="C49" s="2">
        <f t="shared" si="2"/>
        <v>39207.292000000001</v>
      </c>
      <c r="D49" t="str">
        <f t="shared" si="3"/>
        <v>vis</v>
      </c>
      <c r="E49">
        <f>VLOOKUP(C49,'Active 1'!C$21:E$973,3,FALSE)</f>
        <v>-3391.9810625492482</v>
      </c>
      <c r="F49" s="15" t="s">
        <v>434</v>
      </c>
      <c r="G49" t="str">
        <f t="shared" si="4"/>
        <v>39207.292</v>
      </c>
      <c r="H49" s="2">
        <f t="shared" si="5"/>
        <v>-3392</v>
      </c>
      <c r="I49" s="76" t="s">
        <v>539</v>
      </c>
      <c r="J49" s="77" t="s">
        <v>540</v>
      </c>
      <c r="K49" s="76">
        <v>-3392</v>
      </c>
      <c r="L49" s="76" t="s">
        <v>461</v>
      </c>
      <c r="M49" s="77" t="s">
        <v>438</v>
      </c>
      <c r="N49" s="77"/>
      <c r="O49" s="78" t="s">
        <v>469</v>
      </c>
      <c r="P49" s="78" t="s">
        <v>538</v>
      </c>
    </row>
    <row r="50" spans="1:16" ht="12.75" customHeight="1" x14ac:dyDescent="0.2">
      <c r="A50" s="2" t="str">
        <f t="shared" si="0"/>
        <v>IBVS 187 </v>
      </c>
      <c r="B50" s="15" t="str">
        <f t="shared" si="1"/>
        <v>I</v>
      </c>
      <c r="C50" s="2">
        <f t="shared" si="2"/>
        <v>39373.425999999999</v>
      </c>
      <c r="D50" t="str">
        <f t="shared" si="3"/>
        <v>vis</v>
      </c>
      <c r="E50">
        <f>VLOOKUP(C50,'Active 1'!C$21:E$973,3,FALSE)</f>
        <v>-3220.9795383636106</v>
      </c>
      <c r="F50" s="15" t="s">
        <v>434</v>
      </c>
      <c r="G50" t="str">
        <f t="shared" si="4"/>
        <v>39373.426</v>
      </c>
      <c r="H50" s="2">
        <f t="shared" si="5"/>
        <v>-3221</v>
      </c>
      <c r="I50" s="76" t="s">
        <v>541</v>
      </c>
      <c r="J50" s="77" t="s">
        <v>542</v>
      </c>
      <c r="K50" s="76">
        <v>-3221</v>
      </c>
      <c r="L50" s="76" t="s">
        <v>450</v>
      </c>
      <c r="M50" s="77" t="s">
        <v>465</v>
      </c>
      <c r="N50" s="77"/>
      <c r="O50" s="78" t="s">
        <v>453</v>
      </c>
      <c r="P50" s="79" t="s">
        <v>440</v>
      </c>
    </row>
    <row r="51" spans="1:16" ht="12.75" customHeight="1" x14ac:dyDescent="0.2">
      <c r="A51" s="2" t="str">
        <f t="shared" si="0"/>
        <v> ORI 100 </v>
      </c>
      <c r="B51" s="15" t="str">
        <f t="shared" si="1"/>
        <v>I</v>
      </c>
      <c r="C51" s="2">
        <f t="shared" si="2"/>
        <v>39375.373</v>
      </c>
      <c r="D51" t="str">
        <f t="shared" si="3"/>
        <v>vis</v>
      </c>
      <c r="E51">
        <f>VLOOKUP(C51,'Active 1'!C$21:E$973,3,FALSE)</f>
        <v>-3218.9754936311087</v>
      </c>
      <c r="F51" s="15" t="s">
        <v>434</v>
      </c>
      <c r="G51" t="str">
        <f t="shared" si="4"/>
        <v>39375.373</v>
      </c>
      <c r="H51" s="2">
        <f t="shared" si="5"/>
        <v>-3219</v>
      </c>
      <c r="I51" s="76" t="s">
        <v>543</v>
      </c>
      <c r="J51" s="77" t="s">
        <v>544</v>
      </c>
      <c r="K51" s="76">
        <v>-3219</v>
      </c>
      <c r="L51" s="76" t="s">
        <v>478</v>
      </c>
      <c r="M51" s="77" t="s">
        <v>438</v>
      </c>
      <c r="N51" s="77"/>
      <c r="O51" s="78" t="s">
        <v>545</v>
      </c>
      <c r="P51" s="78" t="s">
        <v>546</v>
      </c>
    </row>
    <row r="52" spans="1:16" ht="12.75" customHeight="1" x14ac:dyDescent="0.2">
      <c r="A52" s="2" t="str">
        <f t="shared" si="0"/>
        <v> ORI 100 </v>
      </c>
      <c r="B52" s="15" t="str">
        <f t="shared" si="1"/>
        <v>I</v>
      </c>
      <c r="C52" s="2">
        <f t="shared" si="2"/>
        <v>39376.347000000002</v>
      </c>
      <c r="D52" t="str">
        <f t="shared" si="3"/>
        <v>vis</v>
      </c>
      <c r="E52">
        <f>VLOOKUP(C52,'Active 1'!C$21:E$973,3,FALSE)</f>
        <v>-3217.9729566154638</v>
      </c>
      <c r="F52" s="15" t="s">
        <v>434</v>
      </c>
      <c r="G52" t="str">
        <f t="shared" si="4"/>
        <v>39376.347</v>
      </c>
      <c r="H52" s="2">
        <f t="shared" si="5"/>
        <v>-3218</v>
      </c>
      <c r="I52" s="76" t="s">
        <v>547</v>
      </c>
      <c r="J52" s="77" t="s">
        <v>548</v>
      </c>
      <c r="K52" s="76">
        <v>-3218</v>
      </c>
      <c r="L52" s="76" t="s">
        <v>532</v>
      </c>
      <c r="M52" s="77" t="s">
        <v>438</v>
      </c>
      <c r="N52" s="77"/>
      <c r="O52" s="78" t="s">
        <v>545</v>
      </c>
      <c r="P52" s="78" t="s">
        <v>546</v>
      </c>
    </row>
    <row r="53" spans="1:16" ht="12.75" customHeight="1" x14ac:dyDescent="0.2">
      <c r="A53" s="2" t="str">
        <f t="shared" si="0"/>
        <v> ORI 100 </v>
      </c>
      <c r="B53" s="15" t="str">
        <f t="shared" si="1"/>
        <v>I</v>
      </c>
      <c r="C53" s="2">
        <f t="shared" si="2"/>
        <v>39405.491000000002</v>
      </c>
      <c r="D53" t="str">
        <f t="shared" si="3"/>
        <v>vis</v>
      </c>
      <c r="E53">
        <f>VLOOKUP(C53,'Active 1'!C$21:E$973,3,FALSE)</f>
        <v>-3187.9750728537638</v>
      </c>
      <c r="F53" s="15" t="s">
        <v>434</v>
      </c>
      <c r="G53" t="str">
        <f t="shared" si="4"/>
        <v>39405.491</v>
      </c>
      <c r="H53" s="2">
        <f t="shared" si="5"/>
        <v>-3188</v>
      </c>
      <c r="I53" s="76" t="s">
        <v>549</v>
      </c>
      <c r="J53" s="77" t="s">
        <v>550</v>
      </c>
      <c r="K53" s="76">
        <v>-3188</v>
      </c>
      <c r="L53" s="76" t="s">
        <v>478</v>
      </c>
      <c r="M53" s="77" t="s">
        <v>438</v>
      </c>
      <c r="N53" s="77"/>
      <c r="O53" s="78" t="s">
        <v>545</v>
      </c>
      <c r="P53" s="78" t="s">
        <v>546</v>
      </c>
    </row>
    <row r="54" spans="1:16" ht="12.75" customHeight="1" x14ac:dyDescent="0.2">
      <c r="A54" s="2" t="str">
        <f t="shared" si="0"/>
        <v> AA 19.174 </v>
      </c>
      <c r="B54" s="15" t="str">
        <f t="shared" si="1"/>
        <v>I</v>
      </c>
      <c r="C54" s="2">
        <f t="shared" si="2"/>
        <v>39407.43</v>
      </c>
      <c r="D54" t="str">
        <f t="shared" si="3"/>
        <v>vis</v>
      </c>
      <c r="E54">
        <f>VLOOKUP(C54,'Active 1'!C$21:E$973,3,FALSE)</f>
        <v>-3185.9792625115356</v>
      </c>
      <c r="F54" s="15" t="s">
        <v>434</v>
      </c>
      <c r="G54" t="str">
        <f t="shared" si="4"/>
        <v>39407.430</v>
      </c>
      <c r="H54" s="2">
        <f t="shared" si="5"/>
        <v>-3186</v>
      </c>
      <c r="I54" s="76" t="s">
        <v>551</v>
      </c>
      <c r="J54" s="77" t="s">
        <v>552</v>
      </c>
      <c r="K54" s="76">
        <v>-3186</v>
      </c>
      <c r="L54" s="76" t="s">
        <v>450</v>
      </c>
      <c r="M54" s="77" t="s">
        <v>438</v>
      </c>
      <c r="N54" s="77"/>
      <c r="O54" s="78" t="s">
        <v>553</v>
      </c>
      <c r="P54" s="78" t="s">
        <v>153</v>
      </c>
    </row>
    <row r="55" spans="1:16" ht="12.75" customHeight="1" x14ac:dyDescent="0.2">
      <c r="A55" s="2" t="str">
        <f t="shared" si="0"/>
        <v> ORI 100 </v>
      </c>
      <c r="B55" s="15" t="str">
        <f t="shared" si="1"/>
        <v>I</v>
      </c>
      <c r="C55" s="2">
        <f t="shared" si="2"/>
        <v>39407.43</v>
      </c>
      <c r="D55" t="str">
        <f t="shared" si="3"/>
        <v>vis</v>
      </c>
      <c r="E55">
        <f>VLOOKUP(C55,'Active 1'!C$21:E$973,3,FALSE)</f>
        <v>-3185.9792625115356</v>
      </c>
      <c r="F55" s="15" t="s">
        <v>434</v>
      </c>
      <c r="G55" t="str">
        <f t="shared" si="4"/>
        <v>39407.430</v>
      </c>
      <c r="H55" s="2">
        <f t="shared" si="5"/>
        <v>-3186</v>
      </c>
      <c r="I55" s="76" t="s">
        <v>551</v>
      </c>
      <c r="J55" s="77" t="s">
        <v>552</v>
      </c>
      <c r="K55" s="76">
        <v>-3186</v>
      </c>
      <c r="L55" s="76" t="s">
        <v>450</v>
      </c>
      <c r="M55" s="77" t="s">
        <v>438</v>
      </c>
      <c r="N55" s="77"/>
      <c r="O55" s="78" t="s">
        <v>469</v>
      </c>
      <c r="P55" s="78" t="s">
        <v>546</v>
      </c>
    </row>
    <row r="56" spans="1:16" ht="12.75" customHeight="1" x14ac:dyDescent="0.2">
      <c r="A56" s="2" t="str">
        <f t="shared" si="0"/>
        <v> AA 19.174 </v>
      </c>
      <c r="B56" s="15" t="str">
        <f t="shared" si="1"/>
        <v>I</v>
      </c>
      <c r="C56" s="2">
        <f t="shared" si="2"/>
        <v>39407.43</v>
      </c>
      <c r="D56" t="str">
        <f t="shared" si="3"/>
        <v>vis</v>
      </c>
      <c r="E56">
        <f>VLOOKUP(C56,'Active 1'!C$21:E$973,3,FALSE)</f>
        <v>-3185.9792625115356</v>
      </c>
      <c r="F56" s="15" t="s">
        <v>434</v>
      </c>
      <c r="G56" t="str">
        <f t="shared" si="4"/>
        <v>39407.430</v>
      </c>
      <c r="H56" s="2">
        <f t="shared" si="5"/>
        <v>-3186</v>
      </c>
      <c r="I56" s="76" t="s">
        <v>551</v>
      </c>
      <c r="J56" s="77" t="s">
        <v>552</v>
      </c>
      <c r="K56" s="76">
        <v>-3186</v>
      </c>
      <c r="L56" s="76" t="s">
        <v>450</v>
      </c>
      <c r="M56" s="77" t="s">
        <v>438</v>
      </c>
      <c r="N56" s="77"/>
      <c r="O56" s="78" t="s">
        <v>554</v>
      </c>
      <c r="P56" s="78" t="s">
        <v>153</v>
      </c>
    </row>
    <row r="57" spans="1:16" ht="12.75" customHeight="1" x14ac:dyDescent="0.2">
      <c r="A57" s="2" t="str">
        <f t="shared" si="0"/>
        <v> ORI 100 </v>
      </c>
      <c r="B57" s="15" t="str">
        <f t="shared" si="1"/>
        <v>I</v>
      </c>
      <c r="C57" s="2">
        <f t="shared" si="2"/>
        <v>39412.286999999997</v>
      </c>
      <c r="D57" t="str">
        <f t="shared" si="3"/>
        <v>vis</v>
      </c>
      <c r="E57">
        <f>VLOOKUP(C57,'Active 1'!C$21:E$973,3,FALSE)</f>
        <v>-3180.9799583175172</v>
      </c>
      <c r="F57" s="15" t="s">
        <v>434</v>
      </c>
      <c r="G57" t="str">
        <f t="shared" si="4"/>
        <v>39412.287</v>
      </c>
      <c r="H57" s="2">
        <f t="shared" si="5"/>
        <v>-3181</v>
      </c>
      <c r="I57" s="76" t="s">
        <v>555</v>
      </c>
      <c r="J57" s="77" t="s">
        <v>556</v>
      </c>
      <c r="K57" s="76">
        <v>-3181</v>
      </c>
      <c r="L57" s="76" t="s">
        <v>468</v>
      </c>
      <c r="M57" s="77" t="s">
        <v>438</v>
      </c>
      <c r="N57" s="77"/>
      <c r="O57" s="78" t="s">
        <v>469</v>
      </c>
      <c r="P57" s="78" t="s">
        <v>546</v>
      </c>
    </row>
    <row r="58" spans="1:16" ht="12.75" customHeight="1" x14ac:dyDescent="0.2">
      <c r="A58" s="2" t="str">
        <f t="shared" si="0"/>
        <v>IBVS 180 </v>
      </c>
      <c r="B58" s="15" t="str">
        <f t="shared" si="1"/>
        <v>I</v>
      </c>
      <c r="C58" s="2">
        <f t="shared" si="2"/>
        <v>39431.720999999998</v>
      </c>
      <c r="D58" t="str">
        <f t="shared" si="3"/>
        <v>vis</v>
      </c>
      <c r="E58">
        <f>VLOOKUP(C58,'Active 1'!C$21:E$973,3,FALSE)</f>
        <v>-3160.9765657487242</v>
      </c>
      <c r="F58" s="15" t="s">
        <v>434</v>
      </c>
      <c r="G58" t="str">
        <f t="shared" si="4"/>
        <v>39431.721</v>
      </c>
      <c r="H58" s="2">
        <f t="shared" si="5"/>
        <v>-3161</v>
      </c>
      <c r="I58" s="76" t="s">
        <v>557</v>
      </c>
      <c r="J58" s="77" t="s">
        <v>558</v>
      </c>
      <c r="K58" s="76">
        <v>-3161</v>
      </c>
      <c r="L58" s="76" t="s">
        <v>437</v>
      </c>
      <c r="M58" s="77" t="s">
        <v>438</v>
      </c>
      <c r="N58" s="77"/>
      <c r="O58" s="78" t="s">
        <v>559</v>
      </c>
      <c r="P58" s="79" t="s">
        <v>447</v>
      </c>
    </row>
    <row r="59" spans="1:16" ht="12.75" customHeight="1" x14ac:dyDescent="0.2">
      <c r="A59" s="2" t="str">
        <f t="shared" si="0"/>
        <v>IBVS 180 </v>
      </c>
      <c r="B59" s="15" t="str">
        <f t="shared" si="1"/>
        <v>I</v>
      </c>
      <c r="C59" s="2">
        <f t="shared" si="2"/>
        <v>39432.690999999999</v>
      </c>
      <c r="D59" t="str">
        <f t="shared" si="3"/>
        <v>vis</v>
      </c>
      <c r="E59">
        <f>VLOOKUP(C59,'Active 1'!C$21:E$973,3,FALSE)</f>
        <v>-3159.9781459282162</v>
      </c>
      <c r="F59" s="15" t="s">
        <v>434</v>
      </c>
      <c r="G59" t="str">
        <f t="shared" si="4"/>
        <v>39432.691</v>
      </c>
      <c r="H59" s="2">
        <f t="shared" si="5"/>
        <v>-3160</v>
      </c>
      <c r="I59" s="76" t="s">
        <v>560</v>
      </c>
      <c r="J59" s="77" t="s">
        <v>561</v>
      </c>
      <c r="K59" s="76">
        <v>-3160</v>
      </c>
      <c r="L59" s="76" t="s">
        <v>475</v>
      </c>
      <c r="M59" s="77" t="s">
        <v>438</v>
      </c>
      <c r="N59" s="77"/>
      <c r="O59" s="78" t="s">
        <v>496</v>
      </c>
      <c r="P59" s="79" t="s">
        <v>447</v>
      </c>
    </row>
    <row r="60" spans="1:16" ht="12.75" customHeight="1" x14ac:dyDescent="0.2">
      <c r="A60" s="2" t="str">
        <f t="shared" si="0"/>
        <v>IBVS 180 </v>
      </c>
      <c r="B60" s="15" t="str">
        <f t="shared" si="1"/>
        <v>I</v>
      </c>
      <c r="C60" s="2">
        <f t="shared" si="2"/>
        <v>39433.661999999997</v>
      </c>
      <c r="D60" t="str">
        <f t="shared" si="3"/>
        <v>vis</v>
      </c>
      <c r="E60">
        <f>VLOOKUP(C60,'Active 1'!C$21:E$973,3,FALSE)</f>
        <v>-3158.9786968089279</v>
      </c>
      <c r="F60" s="15" t="s">
        <v>434</v>
      </c>
      <c r="G60" t="str">
        <f t="shared" si="4"/>
        <v>39433.662</v>
      </c>
      <c r="H60" s="2">
        <f t="shared" si="5"/>
        <v>-3159</v>
      </c>
      <c r="I60" s="76" t="s">
        <v>562</v>
      </c>
      <c r="J60" s="77" t="s">
        <v>563</v>
      </c>
      <c r="K60" s="76">
        <v>-3159</v>
      </c>
      <c r="L60" s="76" t="s">
        <v>475</v>
      </c>
      <c r="M60" s="77" t="s">
        <v>438</v>
      </c>
      <c r="N60" s="77"/>
      <c r="O60" s="78" t="s">
        <v>496</v>
      </c>
      <c r="P60" s="79" t="s">
        <v>447</v>
      </c>
    </row>
    <row r="61" spans="1:16" ht="12.75" customHeight="1" x14ac:dyDescent="0.2">
      <c r="A61" s="2" t="str">
        <f t="shared" si="0"/>
        <v>IBVS 180 </v>
      </c>
      <c r="B61" s="15" t="str">
        <f t="shared" si="1"/>
        <v>I</v>
      </c>
      <c r="C61" s="2">
        <f t="shared" si="2"/>
        <v>39434.631999999998</v>
      </c>
      <c r="D61" t="str">
        <f t="shared" si="3"/>
        <v>vis</v>
      </c>
      <c r="E61">
        <f>VLOOKUP(C61,'Active 1'!C$21:E$973,3,FALSE)</f>
        <v>-3157.98027698842</v>
      </c>
      <c r="F61" s="15" t="s">
        <v>434</v>
      </c>
      <c r="G61" t="str">
        <f t="shared" si="4"/>
        <v>39434.632</v>
      </c>
      <c r="H61" s="2">
        <f t="shared" si="5"/>
        <v>-3158</v>
      </c>
      <c r="I61" s="76" t="s">
        <v>564</v>
      </c>
      <c r="J61" s="77" t="s">
        <v>565</v>
      </c>
      <c r="K61" s="76">
        <v>-3158</v>
      </c>
      <c r="L61" s="76" t="s">
        <v>468</v>
      </c>
      <c r="M61" s="77" t="s">
        <v>438</v>
      </c>
      <c r="N61" s="77"/>
      <c r="O61" s="78" t="s">
        <v>493</v>
      </c>
      <c r="P61" s="79" t="s">
        <v>447</v>
      </c>
    </row>
    <row r="62" spans="1:16" ht="12.75" customHeight="1" x14ac:dyDescent="0.2">
      <c r="A62" s="2" t="str">
        <f t="shared" si="0"/>
        <v>IBVS 180 </v>
      </c>
      <c r="B62" s="15" t="str">
        <f t="shared" si="1"/>
        <v>I</v>
      </c>
      <c r="C62" s="2">
        <f t="shared" si="2"/>
        <v>39435.606</v>
      </c>
      <c r="D62" t="str">
        <f t="shared" si="3"/>
        <v>vis</v>
      </c>
      <c r="E62">
        <f>VLOOKUP(C62,'Active 1'!C$21:E$973,3,FALSE)</f>
        <v>-3156.977739972775</v>
      </c>
      <c r="F62" s="15" t="s">
        <v>434</v>
      </c>
      <c r="G62" t="str">
        <f t="shared" si="4"/>
        <v>39435.606</v>
      </c>
      <c r="H62" s="2">
        <f t="shared" si="5"/>
        <v>-3157</v>
      </c>
      <c r="I62" s="76" t="s">
        <v>566</v>
      </c>
      <c r="J62" s="77" t="s">
        <v>567</v>
      </c>
      <c r="K62" s="76">
        <v>-3157</v>
      </c>
      <c r="L62" s="76" t="s">
        <v>464</v>
      </c>
      <c r="M62" s="77" t="s">
        <v>438</v>
      </c>
      <c r="N62" s="77"/>
      <c r="O62" s="78" t="s">
        <v>496</v>
      </c>
      <c r="P62" s="79" t="s">
        <v>447</v>
      </c>
    </row>
    <row r="63" spans="1:16" ht="12.75" customHeight="1" x14ac:dyDescent="0.2">
      <c r="A63" s="2" t="str">
        <f t="shared" si="0"/>
        <v>IBVS 180 </v>
      </c>
      <c r="B63" s="15" t="str">
        <f t="shared" si="1"/>
        <v>I</v>
      </c>
      <c r="C63" s="2">
        <f t="shared" si="2"/>
        <v>39436.576000000001</v>
      </c>
      <c r="D63" t="str">
        <f t="shared" si="3"/>
        <v>vis</v>
      </c>
      <c r="E63">
        <f>VLOOKUP(C63,'Active 1'!C$21:E$973,3,FALSE)</f>
        <v>-3155.9793201522671</v>
      </c>
      <c r="F63" s="15" t="s">
        <v>434</v>
      </c>
      <c r="G63" t="str">
        <f t="shared" si="4"/>
        <v>39436.576</v>
      </c>
      <c r="H63" s="2">
        <f t="shared" si="5"/>
        <v>-3156</v>
      </c>
      <c r="I63" s="76" t="s">
        <v>568</v>
      </c>
      <c r="J63" s="77" t="s">
        <v>569</v>
      </c>
      <c r="K63" s="76">
        <v>-3156</v>
      </c>
      <c r="L63" s="76" t="s">
        <v>450</v>
      </c>
      <c r="M63" s="77" t="s">
        <v>438</v>
      </c>
      <c r="N63" s="77"/>
      <c r="O63" s="78" t="s">
        <v>496</v>
      </c>
      <c r="P63" s="79" t="s">
        <v>447</v>
      </c>
    </row>
    <row r="64" spans="1:16" ht="12.75" customHeight="1" x14ac:dyDescent="0.2">
      <c r="A64" s="2" t="str">
        <f t="shared" si="0"/>
        <v>IBVS 180 </v>
      </c>
      <c r="B64" s="15" t="str">
        <f t="shared" si="1"/>
        <v>I</v>
      </c>
      <c r="C64" s="2">
        <f t="shared" si="2"/>
        <v>39436.578000000001</v>
      </c>
      <c r="D64" t="str">
        <f t="shared" si="3"/>
        <v>vis</v>
      </c>
      <c r="E64">
        <f>VLOOKUP(C64,'Active 1'!C$21:E$973,3,FALSE)</f>
        <v>-3155.9772615546985</v>
      </c>
      <c r="F64" s="15" t="s">
        <v>434</v>
      </c>
      <c r="G64" t="str">
        <f t="shared" si="4"/>
        <v>39436.578</v>
      </c>
      <c r="H64" s="2">
        <f t="shared" si="5"/>
        <v>-3156</v>
      </c>
      <c r="I64" s="76" t="s">
        <v>570</v>
      </c>
      <c r="J64" s="77" t="s">
        <v>571</v>
      </c>
      <c r="K64" s="76">
        <v>-3156</v>
      </c>
      <c r="L64" s="76" t="s">
        <v>464</v>
      </c>
      <c r="M64" s="77" t="s">
        <v>438</v>
      </c>
      <c r="N64" s="77"/>
      <c r="O64" s="78" t="s">
        <v>493</v>
      </c>
      <c r="P64" s="79" t="s">
        <v>447</v>
      </c>
    </row>
    <row r="65" spans="1:16" ht="12.75" customHeight="1" x14ac:dyDescent="0.2">
      <c r="A65" s="2" t="str">
        <f t="shared" si="0"/>
        <v>IBVS 221 </v>
      </c>
      <c r="B65" s="15" t="str">
        <f t="shared" si="1"/>
        <v>I</v>
      </c>
      <c r="C65" s="2">
        <f t="shared" si="2"/>
        <v>39468.635000000002</v>
      </c>
      <c r="D65" t="str">
        <f t="shared" si="3"/>
        <v>vis</v>
      </c>
      <c r="E65">
        <f>VLOOKUP(C65,'Active 1'!C$21:E$973,3,FALSE)</f>
        <v>-3122.9810304351254</v>
      </c>
      <c r="F65" s="15" t="s">
        <v>434</v>
      </c>
      <c r="G65" t="str">
        <f t="shared" si="4"/>
        <v>39468.635</v>
      </c>
      <c r="H65" s="2">
        <f t="shared" si="5"/>
        <v>-3123</v>
      </c>
      <c r="I65" s="76" t="s">
        <v>572</v>
      </c>
      <c r="J65" s="77" t="s">
        <v>573</v>
      </c>
      <c r="K65" s="76">
        <v>-3123</v>
      </c>
      <c r="L65" s="76" t="s">
        <v>461</v>
      </c>
      <c r="M65" s="77" t="s">
        <v>438</v>
      </c>
      <c r="N65" s="77"/>
      <c r="O65" s="78" t="s">
        <v>520</v>
      </c>
      <c r="P65" s="79" t="s">
        <v>574</v>
      </c>
    </row>
    <row r="66" spans="1:16" ht="12.75" customHeight="1" x14ac:dyDescent="0.2">
      <c r="A66" s="2" t="str">
        <f t="shared" si="0"/>
        <v>IBVS 221 </v>
      </c>
      <c r="B66" s="15" t="str">
        <f t="shared" si="1"/>
        <v>I</v>
      </c>
      <c r="C66" s="2">
        <f t="shared" si="2"/>
        <v>39471.555</v>
      </c>
      <c r="D66" t="str">
        <f t="shared" si="3"/>
        <v>vis</v>
      </c>
      <c r="E66">
        <f>VLOOKUP(C66,'Active 1'!C$21:E$973,3,FALSE)</f>
        <v>-3119.9754779857667</v>
      </c>
      <c r="F66" s="15" t="s">
        <v>434</v>
      </c>
      <c r="G66" t="str">
        <f t="shared" si="4"/>
        <v>39471.555</v>
      </c>
      <c r="H66" s="2">
        <f t="shared" si="5"/>
        <v>-3120</v>
      </c>
      <c r="I66" s="76" t="s">
        <v>575</v>
      </c>
      <c r="J66" s="77" t="s">
        <v>576</v>
      </c>
      <c r="K66" s="76">
        <v>-3120</v>
      </c>
      <c r="L66" s="76" t="s">
        <v>478</v>
      </c>
      <c r="M66" s="77" t="s">
        <v>438</v>
      </c>
      <c r="N66" s="77"/>
      <c r="O66" s="78" t="s">
        <v>577</v>
      </c>
      <c r="P66" s="79" t="s">
        <v>574</v>
      </c>
    </row>
    <row r="67" spans="1:16" ht="12.75" customHeight="1" x14ac:dyDescent="0.2">
      <c r="A67" s="2" t="str">
        <f t="shared" si="0"/>
        <v>IBVS 299 </v>
      </c>
      <c r="B67" s="15" t="str">
        <f t="shared" si="1"/>
        <v>I</v>
      </c>
      <c r="C67" s="2">
        <f t="shared" si="2"/>
        <v>39709.582000000002</v>
      </c>
      <c r="D67" t="str">
        <f t="shared" si="3"/>
        <v>vis</v>
      </c>
      <c r="E67">
        <f>VLOOKUP(C67,'Active 1'!C$21:E$973,3,FALSE)</f>
        <v>-2874.9745763200299</v>
      </c>
      <c r="F67" s="15" t="s">
        <v>434</v>
      </c>
      <c r="G67" t="str">
        <f t="shared" si="4"/>
        <v>39709.5820</v>
      </c>
      <c r="H67" s="2">
        <f t="shared" si="5"/>
        <v>-2875</v>
      </c>
      <c r="I67" s="76" t="s">
        <v>578</v>
      </c>
      <c r="J67" s="77" t="s">
        <v>579</v>
      </c>
      <c r="K67" s="76">
        <v>-2875</v>
      </c>
      <c r="L67" s="76" t="s">
        <v>580</v>
      </c>
      <c r="M67" s="77" t="s">
        <v>465</v>
      </c>
      <c r="N67" s="77"/>
      <c r="O67" s="78" t="s">
        <v>453</v>
      </c>
      <c r="P67" s="79" t="s">
        <v>581</v>
      </c>
    </row>
    <row r="68" spans="1:16" ht="12.75" customHeight="1" x14ac:dyDescent="0.2">
      <c r="A68" s="2" t="str">
        <f t="shared" si="0"/>
        <v>IBVS 247 </v>
      </c>
      <c r="B68" s="15" t="str">
        <f t="shared" si="1"/>
        <v>I</v>
      </c>
      <c r="C68" s="2">
        <f t="shared" si="2"/>
        <v>39739.695</v>
      </c>
      <c r="D68" t="str">
        <f t="shared" si="3"/>
        <v>vis</v>
      </c>
      <c r="E68">
        <f>VLOOKUP(C68,'Active 1'!C$21:E$973,3,FALSE)</f>
        <v>-2843.9793020366096</v>
      </c>
      <c r="F68" s="15" t="s">
        <v>434</v>
      </c>
      <c r="G68" t="str">
        <f t="shared" si="4"/>
        <v>39739.695</v>
      </c>
      <c r="H68" s="2">
        <f t="shared" si="5"/>
        <v>-2844</v>
      </c>
      <c r="I68" s="76" t="s">
        <v>582</v>
      </c>
      <c r="J68" s="77" t="s">
        <v>583</v>
      </c>
      <c r="K68" s="76">
        <v>-2844</v>
      </c>
      <c r="L68" s="76" t="s">
        <v>450</v>
      </c>
      <c r="M68" s="77" t="s">
        <v>438</v>
      </c>
      <c r="N68" s="77"/>
      <c r="O68" s="78" t="s">
        <v>584</v>
      </c>
      <c r="P68" s="79" t="s">
        <v>585</v>
      </c>
    </row>
    <row r="69" spans="1:16" ht="12.75" customHeight="1" x14ac:dyDescent="0.2">
      <c r="A69" s="2" t="str">
        <f t="shared" si="0"/>
        <v>IBVS 247 </v>
      </c>
      <c r="B69" s="15" t="str">
        <f t="shared" si="1"/>
        <v>I</v>
      </c>
      <c r="C69" s="2">
        <f t="shared" si="2"/>
        <v>39740.671999999999</v>
      </c>
      <c r="D69" t="str">
        <f t="shared" si="3"/>
        <v>vis</v>
      </c>
      <c r="E69">
        <f>VLOOKUP(C69,'Active 1'!C$21:E$973,3,FALSE)</f>
        <v>-2842.9736771246157</v>
      </c>
      <c r="F69" s="15" t="s">
        <v>434</v>
      </c>
      <c r="G69" t="str">
        <f t="shared" si="4"/>
        <v>39740.672</v>
      </c>
      <c r="H69" s="2">
        <f t="shared" si="5"/>
        <v>-2843</v>
      </c>
      <c r="I69" s="76" t="s">
        <v>586</v>
      </c>
      <c r="J69" s="77" t="s">
        <v>587</v>
      </c>
      <c r="K69" s="76">
        <v>-2843</v>
      </c>
      <c r="L69" s="76" t="s">
        <v>532</v>
      </c>
      <c r="M69" s="77" t="s">
        <v>438</v>
      </c>
      <c r="N69" s="77"/>
      <c r="O69" s="78" t="s">
        <v>588</v>
      </c>
      <c r="P69" s="79" t="s">
        <v>585</v>
      </c>
    </row>
    <row r="70" spans="1:16" ht="12.75" customHeight="1" x14ac:dyDescent="0.2">
      <c r="A70" s="2" t="str">
        <f t="shared" si="0"/>
        <v>IBVS 247 </v>
      </c>
      <c r="B70" s="15" t="str">
        <f t="shared" si="1"/>
        <v>I</v>
      </c>
      <c r="C70" s="2">
        <f t="shared" si="2"/>
        <v>39741.64</v>
      </c>
      <c r="D70" t="str">
        <f t="shared" si="3"/>
        <v>vis</v>
      </c>
      <c r="E70">
        <f>VLOOKUP(C70,'Active 1'!C$21:E$973,3,FALSE)</f>
        <v>-2841.9773159016763</v>
      </c>
      <c r="F70" s="15" t="s">
        <v>434</v>
      </c>
      <c r="G70" t="str">
        <f t="shared" si="4"/>
        <v>39741.640</v>
      </c>
      <c r="H70" s="2">
        <f t="shared" si="5"/>
        <v>-2842</v>
      </c>
      <c r="I70" s="76" t="s">
        <v>589</v>
      </c>
      <c r="J70" s="77" t="s">
        <v>590</v>
      </c>
      <c r="K70" s="76">
        <v>-2842</v>
      </c>
      <c r="L70" s="76" t="s">
        <v>464</v>
      </c>
      <c r="M70" s="77" t="s">
        <v>438</v>
      </c>
      <c r="N70" s="77"/>
      <c r="O70" s="78" t="s">
        <v>588</v>
      </c>
      <c r="P70" s="79" t="s">
        <v>585</v>
      </c>
    </row>
    <row r="71" spans="1:16" ht="12.75" customHeight="1" x14ac:dyDescent="0.2">
      <c r="A71" s="2" t="str">
        <f t="shared" si="0"/>
        <v>IBVS 247 </v>
      </c>
      <c r="B71" s="15" t="str">
        <f t="shared" si="1"/>
        <v>I</v>
      </c>
      <c r="C71" s="2">
        <f t="shared" si="2"/>
        <v>39772.728999999999</v>
      </c>
      <c r="D71" t="str">
        <f t="shared" si="3"/>
        <v>vis</v>
      </c>
      <c r="E71">
        <f>VLOOKUP(C71,'Active 1'!C$21:E$973,3,FALSE)</f>
        <v>-2809.9774460050426</v>
      </c>
      <c r="F71" s="15" t="s">
        <v>434</v>
      </c>
      <c r="G71" t="str">
        <f t="shared" si="4"/>
        <v>39772.729</v>
      </c>
      <c r="H71" s="2">
        <f t="shared" si="5"/>
        <v>-2810</v>
      </c>
      <c r="I71" s="76" t="s">
        <v>591</v>
      </c>
      <c r="J71" s="77" t="s">
        <v>592</v>
      </c>
      <c r="K71" s="76">
        <v>-2810</v>
      </c>
      <c r="L71" s="76" t="s">
        <v>464</v>
      </c>
      <c r="M71" s="77" t="s">
        <v>438</v>
      </c>
      <c r="N71" s="77"/>
      <c r="O71" s="78" t="s">
        <v>489</v>
      </c>
      <c r="P71" s="79" t="s">
        <v>585</v>
      </c>
    </row>
    <row r="72" spans="1:16" ht="12.75" customHeight="1" x14ac:dyDescent="0.2">
      <c r="A72" s="2" t="str">
        <f t="shared" si="0"/>
        <v>IBVS 247 </v>
      </c>
      <c r="B72" s="15" t="str">
        <f t="shared" si="1"/>
        <v>I</v>
      </c>
      <c r="C72" s="2">
        <f t="shared" si="2"/>
        <v>39777.586000000003</v>
      </c>
      <c r="D72" t="str">
        <f t="shared" si="3"/>
        <v>vis</v>
      </c>
      <c r="E72">
        <f>VLOOKUP(C72,'Active 1'!C$21:E$973,3,FALSE)</f>
        <v>-2804.9781418110169</v>
      </c>
      <c r="F72" s="15" t="s">
        <v>434</v>
      </c>
      <c r="G72" t="str">
        <f t="shared" si="4"/>
        <v>39777.586</v>
      </c>
      <c r="H72" s="2">
        <f t="shared" si="5"/>
        <v>-2805</v>
      </c>
      <c r="I72" s="76" t="s">
        <v>593</v>
      </c>
      <c r="J72" s="77" t="s">
        <v>594</v>
      </c>
      <c r="K72" s="76">
        <v>-2805</v>
      </c>
      <c r="L72" s="76" t="s">
        <v>475</v>
      </c>
      <c r="M72" s="77" t="s">
        <v>438</v>
      </c>
      <c r="N72" s="77"/>
      <c r="O72" s="78" t="s">
        <v>584</v>
      </c>
      <c r="P72" s="79" t="s">
        <v>585</v>
      </c>
    </row>
    <row r="73" spans="1:16" ht="12.75" customHeight="1" x14ac:dyDescent="0.2">
      <c r="A73" s="2" t="str">
        <f t="shared" si="0"/>
        <v>IBVS 299 </v>
      </c>
      <c r="B73" s="15" t="str">
        <f t="shared" si="1"/>
        <v>I</v>
      </c>
      <c r="C73" s="2">
        <f t="shared" si="2"/>
        <v>39784.381500000003</v>
      </c>
      <c r="D73" t="str">
        <f t="shared" si="3"/>
        <v>vis</v>
      </c>
      <c r="E73">
        <f>VLOOKUP(C73,'Active 1'!C$21:E$973,3,FALSE)</f>
        <v>-2797.9835419241572</v>
      </c>
      <c r="F73" s="15" t="s">
        <v>434</v>
      </c>
      <c r="G73" t="str">
        <f t="shared" si="4"/>
        <v>39784.3815</v>
      </c>
      <c r="H73" s="2">
        <f t="shared" si="5"/>
        <v>-2798</v>
      </c>
      <c r="I73" s="76" t="s">
        <v>595</v>
      </c>
      <c r="J73" s="77" t="s">
        <v>596</v>
      </c>
      <c r="K73" s="76">
        <v>-2798</v>
      </c>
      <c r="L73" s="76" t="s">
        <v>597</v>
      </c>
      <c r="M73" s="77" t="s">
        <v>465</v>
      </c>
      <c r="N73" s="77"/>
      <c r="O73" s="78" t="s">
        <v>453</v>
      </c>
      <c r="P73" s="79" t="s">
        <v>581</v>
      </c>
    </row>
    <row r="74" spans="1:16" ht="12.75" customHeight="1" x14ac:dyDescent="0.2">
      <c r="A74" s="2" t="str">
        <f t="shared" si="0"/>
        <v> ORI 104 </v>
      </c>
      <c r="B74" s="15" t="str">
        <f t="shared" si="1"/>
        <v>I</v>
      </c>
      <c r="C74" s="2">
        <f t="shared" si="2"/>
        <v>39784.385999999999</v>
      </c>
      <c r="D74" t="str">
        <f t="shared" si="3"/>
        <v>vis</v>
      </c>
      <c r="E74">
        <f>VLOOKUP(C74,'Active 1'!C$21:E$973,3,FALSE)</f>
        <v>-2797.9789100796338</v>
      </c>
      <c r="F74" s="15" t="s">
        <v>434</v>
      </c>
      <c r="G74" t="str">
        <f t="shared" si="4"/>
        <v>39784.386</v>
      </c>
      <c r="H74" s="2">
        <f t="shared" si="5"/>
        <v>-2798</v>
      </c>
      <c r="I74" s="76" t="s">
        <v>598</v>
      </c>
      <c r="J74" s="77" t="s">
        <v>599</v>
      </c>
      <c r="K74" s="76">
        <v>-2798</v>
      </c>
      <c r="L74" s="76" t="s">
        <v>450</v>
      </c>
      <c r="M74" s="77" t="s">
        <v>438</v>
      </c>
      <c r="N74" s="77"/>
      <c r="O74" s="78" t="s">
        <v>545</v>
      </c>
      <c r="P74" s="78" t="s">
        <v>600</v>
      </c>
    </row>
    <row r="75" spans="1:16" ht="12.75" customHeight="1" x14ac:dyDescent="0.2">
      <c r="A75" s="2" t="str">
        <f t="shared" ref="A75:A138" si="6">P75</f>
        <v> ORI 104 </v>
      </c>
      <c r="B75" s="15" t="str">
        <f t="shared" ref="B75:B138" si="7">IF(H75=INT(H75),"I","II")</f>
        <v>I</v>
      </c>
      <c r="C75" s="2">
        <f t="shared" ref="C75:C138" si="8">1*G75</f>
        <v>39785.360999999997</v>
      </c>
      <c r="D75" t="str">
        <f t="shared" ref="D75:D138" si="9">VLOOKUP(F75,I$1:J$5,2,FALSE)</f>
        <v>vis</v>
      </c>
      <c r="E75">
        <f>VLOOKUP(C75,'Active 1'!C$21:E$973,3,FALSE)</f>
        <v>-2796.9753437652084</v>
      </c>
      <c r="F75" s="15" t="s">
        <v>434</v>
      </c>
      <c r="G75" t="str">
        <f t="shared" ref="G75:G138" si="10">MID(I75,3,LEN(I75)-3)</f>
        <v>39785.361</v>
      </c>
      <c r="H75" s="2">
        <f t="shared" ref="H75:H138" si="11">1*K75</f>
        <v>-2797</v>
      </c>
      <c r="I75" s="76" t="s">
        <v>601</v>
      </c>
      <c r="J75" s="77" t="s">
        <v>602</v>
      </c>
      <c r="K75" s="76">
        <v>-2797</v>
      </c>
      <c r="L75" s="76" t="s">
        <v>478</v>
      </c>
      <c r="M75" s="77" t="s">
        <v>438</v>
      </c>
      <c r="N75" s="77"/>
      <c r="O75" s="78" t="s">
        <v>545</v>
      </c>
      <c r="P75" s="78" t="s">
        <v>600</v>
      </c>
    </row>
    <row r="76" spans="1:16" ht="12.75" customHeight="1" x14ac:dyDescent="0.2">
      <c r="A76" s="2" t="str">
        <f t="shared" si="6"/>
        <v>IBVS 299 </v>
      </c>
      <c r="B76" s="15" t="str">
        <f t="shared" si="7"/>
        <v>I</v>
      </c>
      <c r="C76" s="2">
        <f t="shared" si="8"/>
        <v>39786.3315</v>
      </c>
      <c r="D76" t="str">
        <f t="shared" si="9"/>
        <v>vis</v>
      </c>
      <c r="E76">
        <f>VLOOKUP(C76,'Active 1'!C$21:E$973,3,FALSE)</f>
        <v>-2795.9764092953064</v>
      </c>
      <c r="F76" s="15" t="s">
        <v>434</v>
      </c>
      <c r="G76" t="str">
        <f t="shared" si="10"/>
        <v>39786.3315</v>
      </c>
      <c r="H76" s="2">
        <f t="shared" si="11"/>
        <v>-2796</v>
      </c>
      <c r="I76" s="76" t="s">
        <v>603</v>
      </c>
      <c r="J76" s="77" t="s">
        <v>604</v>
      </c>
      <c r="K76" s="76">
        <v>-2796</v>
      </c>
      <c r="L76" s="76" t="s">
        <v>605</v>
      </c>
      <c r="M76" s="77" t="s">
        <v>465</v>
      </c>
      <c r="N76" s="77"/>
      <c r="O76" s="78" t="s">
        <v>453</v>
      </c>
      <c r="P76" s="79" t="s">
        <v>581</v>
      </c>
    </row>
    <row r="77" spans="1:16" ht="12.75" customHeight="1" x14ac:dyDescent="0.2">
      <c r="A77" s="2" t="str">
        <f t="shared" si="6"/>
        <v>IBVS 322 </v>
      </c>
      <c r="B77" s="15" t="str">
        <f t="shared" si="7"/>
        <v>I</v>
      </c>
      <c r="C77" s="2">
        <f t="shared" si="8"/>
        <v>39788.272199999999</v>
      </c>
      <c r="D77" t="str">
        <f t="shared" si="9"/>
        <v>vis</v>
      </c>
      <c r="E77">
        <f>VLOOKUP(C77,'Active 1'!C$21:E$973,3,FALSE)</f>
        <v>-2793.978849145145</v>
      </c>
      <c r="F77" s="15" t="s">
        <v>434</v>
      </c>
      <c r="G77" t="str">
        <f t="shared" si="10"/>
        <v>39788.2722</v>
      </c>
      <c r="H77" s="2">
        <f t="shared" si="11"/>
        <v>-2794</v>
      </c>
      <c r="I77" s="76" t="s">
        <v>606</v>
      </c>
      <c r="J77" s="77" t="s">
        <v>607</v>
      </c>
      <c r="K77" s="76">
        <v>-2794</v>
      </c>
      <c r="L77" s="76" t="s">
        <v>608</v>
      </c>
      <c r="M77" s="77" t="s">
        <v>609</v>
      </c>
      <c r="N77" s="77"/>
      <c r="O77" s="78" t="s">
        <v>610</v>
      </c>
      <c r="P77" s="79" t="s">
        <v>418</v>
      </c>
    </row>
    <row r="78" spans="1:16" ht="12.75" customHeight="1" x14ac:dyDescent="0.2">
      <c r="A78" s="2" t="str">
        <f t="shared" si="6"/>
        <v>IBVS 394 </v>
      </c>
      <c r="B78" s="15" t="str">
        <f t="shared" si="7"/>
        <v>I</v>
      </c>
      <c r="C78" s="2">
        <f t="shared" si="8"/>
        <v>40084.583299999998</v>
      </c>
      <c r="D78" t="str">
        <f t="shared" si="9"/>
        <v>vis</v>
      </c>
      <c r="E78">
        <f>VLOOKUP(C78,'Active 1'!C$21:E$973,3,FALSE)</f>
        <v>-2488.9861942212688</v>
      </c>
      <c r="F78" s="15" t="s">
        <v>434</v>
      </c>
      <c r="G78" t="str">
        <f t="shared" si="10"/>
        <v>40084.5833</v>
      </c>
      <c r="H78" s="2">
        <f t="shared" si="11"/>
        <v>-2489</v>
      </c>
      <c r="I78" s="76" t="s">
        <v>611</v>
      </c>
      <c r="J78" s="77" t="s">
        <v>612</v>
      </c>
      <c r="K78" s="76">
        <v>-2489</v>
      </c>
      <c r="L78" s="76" t="s">
        <v>613</v>
      </c>
      <c r="M78" s="77" t="s">
        <v>438</v>
      </c>
      <c r="N78" s="77"/>
      <c r="O78" s="78" t="s">
        <v>614</v>
      </c>
      <c r="P78" s="79" t="s">
        <v>615</v>
      </c>
    </row>
    <row r="79" spans="1:16" ht="12.75" customHeight="1" x14ac:dyDescent="0.2">
      <c r="A79" s="2" t="str">
        <f t="shared" si="6"/>
        <v>IBVS 394 </v>
      </c>
      <c r="B79" s="15" t="str">
        <f t="shared" si="7"/>
        <v>I</v>
      </c>
      <c r="C79" s="2">
        <f t="shared" si="8"/>
        <v>40085.555200000003</v>
      </c>
      <c r="D79" t="str">
        <f t="shared" si="9"/>
        <v>vis</v>
      </c>
      <c r="E79">
        <f>VLOOKUP(C79,'Active 1'!C$21:E$973,3,FALSE)</f>
        <v>-2487.9858187330683</v>
      </c>
      <c r="F79" s="15" t="s">
        <v>434</v>
      </c>
      <c r="G79" t="str">
        <f t="shared" si="10"/>
        <v>40085.5552</v>
      </c>
      <c r="H79" s="2">
        <f t="shared" si="11"/>
        <v>-2488</v>
      </c>
      <c r="I79" s="76" t="s">
        <v>616</v>
      </c>
      <c r="J79" s="77" t="s">
        <v>617</v>
      </c>
      <c r="K79" s="76">
        <v>-2488</v>
      </c>
      <c r="L79" s="76" t="s">
        <v>618</v>
      </c>
      <c r="M79" s="77" t="s">
        <v>438</v>
      </c>
      <c r="N79" s="77"/>
      <c r="O79" s="78" t="s">
        <v>614</v>
      </c>
      <c r="P79" s="79" t="s">
        <v>615</v>
      </c>
    </row>
    <row r="80" spans="1:16" ht="12.75" customHeight="1" x14ac:dyDescent="0.2">
      <c r="A80" s="2" t="str">
        <f t="shared" si="6"/>
        <v>IBVS 394 </v>
      </c>
      <c r="B80" s="15" t="str">
        <f t="shared" si="7"/>
        <v>I</v>
      </c>
      <c r="C80" s="2">
        <f t="shared" si="8"/>
        <v>40086.528200000001</v>
      </c>
      <c r="D80" t="str">
        <f t="shared" si="9"/>
        <v>vis</v>
      </c>
      <c r="E80">
        <f>VLOOKUP(C80,'Active 1'!C$21:E$973,3,FALSE)</f>
        <v>-2486.984311016211</v>
      </c>
      <c r="F80" s="15" t="s">
        <v>434</v>
      </c>
      <c r="G80" t="str">
        <f t="shared" si="10"/>
        <v>40086.5282</v>
      </c>
      <c r="H80" s="2">
        <f t="shared" si="11"/>
        <v>-2487</v>
      </c>
      <c r="I80" s="76" t="s">
        <v>619</v>
      </c>
      <c r="J80" s="77" t="s">
        <v>620</v>
      </c>
      <c r="K80" s="76">
        <v>-2487</v>
      </c>
      <c r="L80" s="76" t="s">
        <v>621</v>
      </c>
      <c r="M80" s="77" t="s">
        <v>438</v>
      </c>
      <c r="N80" s="77"/>
      <c r="O80" s="78" t="s">
        <v>614</v>
      </c>
      <c r="P80" s="79" t="s">
        <v>615</v>
      </c>
    </row>
    <row r="81" spans="1:16" ht="12.75" customHeight="1" x14ac:dyDescent="0.2">
      <c r="A81" s="2" t="str">
        <f t="shared" si="6"/>
        <v> ORI 109 </v>
      </c>
      <c r="B81" s="15" t="str">
        <f t="shared" si="7"/>
        <v>I</v>
      </c>
      <c r="C81" s="2">
        <f t="shared" si="8"/>
        <v>40088.474999999999</v>
      </c>
      <c r="D81" t="str">
        <f t="shared" si="9"/>
        <v>vis</v>
      </c>
      <c r="E81">
        <f>VLOOKUP(C81,'Active 1'!C$21:E$973,3,FALSE)</f>
        <v>-2484.9804721434684</v>
      </c>
      <c r="F81" s="15" t="s">
        <v>434</v>
      </c>
      <c r="G81" t="str">
        <f t="shared" si="10"/>
        <v>40088.475</v>
      </c>
      <c r="H81" s="2">
        <f t="shared" si="11"/>
        <v>-2485</v>
      </c>
      <c r="I81" s="76" t="s">
        <v>622</v>
      </c>
      <c r="J81" s="77" t="s">
        <v>623</v>
      </c>
      <c r="K81" s="76">
        <v>-2485</v>
      </c>
      <c r="L81" s="76" t="s">
        <v>468</v>
      </c>
      <c r="M81" s="77" t="s">
        <v>438</v>
      </c>
      <c r="N81" s="77"/>
      <c r="O81" s="78" t="s">
        <v>624</v>
      </c>
      <c r="P81" s="78" t="s">
        <v>625</v>
      </c>
    </row>
    <row r="82" spans="1:16" ht="12.75" customHeight="1" x14ac:dyDescent="0.2">
      <c r="A82" s="2" t="str">
        <f t="shared" si="6"/>
        <v> BRNO 9 </v>
      </c>
      <c r="B82" s="15" t="str">
        <f t="shared" si="7"/>
        <v>I</v>
      </c>
      <c r="C82" s="2">
        <f t="shared" si="8"/>
        <v>40088.474999999999</v>
      </c>
      <c r="D82" t="str">
        <f t="shared" si="9"/>
        <v>vis</v>
      </c>
      <c r="E82">
        <f>VLOOKUP(C82,'Active 1'!C$21:E$973,3,FALSE)</f>
        <v>-2484.9804721434684</v>
      </c>
      <c r="F82" s="15" t="s">
        <v>434</v>
      </c>
      <c r="G82" t="str">
        <f t="shared" si="10"/>
        <v>40088.475</v>
      </c>
      <c r="H82" s="2">
        <f t="shared" si="11"/>
        <v>-2485</v>
      </c>
      <c r="I82" s="76" t="s">
        <v>622</v>
      </c>
      <c r="J82" s="77" t="s">
        <v>623</v>
      </c>
      <c r="K82" s="76">
        <v>-2485</v>
      </c>
      <c r="L82" s="76" t="s">
        <v>468</v>
      </c>
      <c r="M82" s="77" t="s">
        <v>438</v>
      </c>
      <c r="N82" s="77"/>
      <c r="O82" s="78" t="s">
        <v>626</v>
      </c>
      <c r="P82" s="78" t="s">
        <v>147</v>
      </c>
    </row>
    <row r="83" spans="1:16" ht="12.75" customHeight="1" x14ac:dyDescent="0.2">
      <c r="A83" s="2" t="str">
        <f t="shared" si="6"/>
        <v> ORI 109 </v>
      </c>
      <c r="B83" s="15" t="str">
        <f t="shared" si="7"/>
        <v>I</v>
      </c>
      <c r="C83" s="2">
        <f t="shared" si="8"/>
        <v>40088.474999999999</v>
      </c>
      <c r="D83" t="str">
        <f t="shared" si="9"/>
        <v>vis</v>
      </c>
      <c r="E83">
        <f>VLOOKUP(C83,'Active 1'!C$21:E$973,3,FALSE)</f>
        <v>-2484.9804721434684</v>
      </c>
      <c r="F83" s="15" t="s">
        <v>434</v>
      </c>
      <c r="G83" t="str">
        <f t="shared" si="10"/>
        <v>40088.475</v>
      </c>
      <c r="H83" s="2">
        <f t="shared" si="11"/>
        <v>-2485</v>
      </c>
      <c r="I83" s="76" t="s">
        <v>622</v>
      </c>
      <c r="J83" s="77" t="s">
        <v>623</v>
      </c>
      <c r="K83" s="76">
        <v>-2485</v>
      </c>
      <c r="L83" s="76" t="s">
        <v>468</v>
      </c>
      <c r="M83" s="77" t="s">
        <v>438</v>
      </c>
      <c r="N83" s="77"/>
      <c r="O83" s="78" t="s">
        <v>469</v>
      </c>
      <c r="P83" s="78" t="s">
        <v>625</v>
      </c>
    </row>
    <row r="84" spans="1:16" ht="12.75" customHeight="1" x14ac:dyDescent="0.2">
      <c r="A84" s="2" t="str">
        <f t="shared" si="6"/>
        <v> ORI 109 </v>
      </c>
      <c r="B84" s="15" t="str">
        <f t="shared" si="7"/>
        <v>I</v>
      </c>
      <c r="C84" s="2">
        <f t="shared" si="8"/>
        <v>40090.42</v>
      </c>
      <c r="D84" t="str">
        <f t="shared" si="9"/>
        <v>vis</v>
      </c>
      <c r="E84">
        <f>VLOOKUP(C84,'Active 1'!C$21:E$973,3,FALSE)</f>
        <v>-2482.9784860085351</v>
      </c>
      <c r="F84" s="15" t="s">
        <v>434</v>
      </c>
      <c r="G84" t="str">
        <f t="shared" si="10"/>
        <v>40090.420</v>
      </c>
      <c r="H84" s="2">
        <f t="shared" si="11"/>
        <v>-2483</v>
      </c>
      <c r="I84" s="76" t="s">
        <v>627</v>
      </c>
      <c r="J84" s="77" t="s">
        <v>628</v>
      </c>
      <c r="K84" s="76">
        <v>-2483</v>
      </c>
      <c r="L84" s="76" t="s">
        <v>475</v>
      </c>
      <c r="M84" s="77" t="s">
        <v>438</v>
      </c>
      <c r="N84" s="77"/>
      <c r="O84" s="78" t="s">
        <v>469</v>
      </c>
      <c r="P84" s="78" t="s">
        <v>625</v>
      </c>
    </row>
    <row r="85" spans="1:16" ht="12.75" customHeight="1" x14ac:dyDescent="0.2">
      <c r="A85" s="2" t="str">
        <f t="shared" si="6"/>
        <v>IBVS 394 </v>
      </c>
      <c r="B85" s="15" t="str">
        <f t="shared" si="7"/>
        <v>I</v>
      </c>
      <c r="C85" s="2">
        <f t="shared" si="8"/>
        <v>40121.504099999998</v>
      </c>
      <c r="D85" t="str">
        <f t="shared" si="9"/>
        <v>vis</v>
      </c>
      <c r="E85">
        <f>VLOOKUP(C85,'Active 1'!C$21:E$973,3,FALSE)</f>
        <v>-2450.9836596759433</v>
      </c>
      <c r="F85" s="15" t="s">
        <v>434</v>
      </c>
      <c r="G85" t="str">
        <f t="shared" si="10"/>
        <v>40121.5041</v>
      </c>
      <c r="H85" s="2">
        <f t="shared" si="11"/>
        <v>-2451</v>
      </c>
      <c r="I85" s="76" t="s">
        <v>629</v>
      </c>
      <c r="J85" s="77" t="s">
        <v>630</v>
      </c>
      <c r="K85" s="76">
        <v>-2451</v>
      </c>
      <c r="L85" s="76" t="s">
        <v>631</v>
      </c>
      <c r="M85" s="77" t="s">
        <v>438</v>
      </c>
      <c r="N85" s="77"/>
      <c r="O85" s="78" t="s">
        <v>614</v>
      </c>
      <c r="P85" s="79" t="s">
        <v>615</v>
      </c>
    </row>
    <row r="86" spans="1:16" ht="12.75" customHeight="1" x14ac:dyDescent="0.2">
      <c r="A86" s="2" t="str">
        <f t="shared" si="6"/>
        <v>IBVS 394 </v>
      </c>
      <c r="B86" s="15" t="str">
        <f t="shared" si="7"/>
        <v>I</v>
      </c>
      <c r="C86" s="2">
        <f t="shared" si="8"/>
        <v>40123.445699999997</v>
      </c>
      <c r="D86" t="str">
        <f t="shared" si="9"/>
        <v>vis</v>
      </c>
      <c r="E86">
        <f>VLOOKUP(C86,'Active 1'!C$21:E$973,3,FALSE)</f>
        <v>-2448.985173156877</v>
      </c>
      <c r="F86" s="15" t="s">
        <v>434</v>
      </c>
      <c r="G86" t="str">
        <f t="shared" si="10"/>
        <v>40123.4457</v>
      </c>
      <c r="H86" s="2">
        <f t="shared" si="11"/>
        <v>-2449</v>
      </c>
      <c r="I86" s="76" t="s">
        <v>632</v>
      </c>
      <c r="J86" s="77" t="s">
        <v>633</v>
      </c>
      <c r="K86" s="76">
        <v>-2449</v>
      </c>
      <c r="L86" s="76" t="s">
        <v>634</v>
      </c>
      <c r="M86" s="77" t="s">
        <v>438</v>
      </c>
      <c r="N86" s="77"/>
      <c r="O86" s="78" t="s">
        <v>614</v>
      </c>
      <c r="P86" s="79" t="s">
        <v>615</v>
      </c>
    </row>
    <row r="87" spans="1:16" ht="12.75" customHeight="1" x14ac:dyDescent="0.2">
      <c r="A87" s="2" t="str">
        <f t="shared" si="6"/>
        <v> ORI 109 </v>
      </c>
      <c r="B87" s="15" t="str">
        <f t="shared" si="7"/>
        <v>I</v>
      </c>
      <c r="C87" s="2">
        <f t="shared" si="8"/>
        <v>40125.391000000003</v>
      </c>
      <c r="D87" t="str">
        <f t="shared" si="9"/>
        <v>vis</v>
      </c>
      <c r="E87">
        <f>VLOOKUP(C87,'Active 1'!C$21:E$973,3,FALSE)</f>
        <v>-2446.9828782323011</v>
      </c>
      <c r="F87" s="15" t="s">
        <v>434</v>
      </c>
      <c r="G87" t="str">
        <f t="shared" si="10"/>
        <v>40125.391</v>
      </c>
      <c r="H87" s="2">
        <f t="shared" si="11"/>
        <v>-2447</v>
      </c>
      <c r="I87" s="76" t="s">
        <v>635</v>
      </c>
      <c r="J87" s="77" t="s">
        <v>636</v>
      </c>
      <c r="K87" s="76">
        <v>-2447</v>
      </c>
      <c r="L87" s="76" t="s">
        <v>500</v>
      </c>
      <c r="M87" s="77" t="s">
        <v>438</v>
      </c>
      <c r="N87" s="77"/>
      <c r="O87" s="78" t="s">
        <v>624</v>
      </c>
      <c r="P87" s="78" t="s">
        <v>625</v>
      </c>
    </row>
    <row r="88" spans="1:16" ht="12.75" customHeight="1" x14ac:dyDescent="0.2">
      <c r="A88" s="2" t="str">
        <f t="shared" si="6"/>
        <v> ORI 109 </v>
      </c>
      <c r="B88" s="15" t="str">
        <f t="shared" si="7"/>
        <v>I</v>
      </c>
      <c r="C88" s="2">
        <f t="shared" si="8"/>
        <v>40127.338000000003</v>
      </c>
      <c r="D88" t="str">
        <f t="shared" si="9"/>
        <v>vis</v>
      </c>
      <c r="E88">
        <f>VLOOKUP(C88,'Active 1'!C$21:E$973,3,FALSE)</f>
        <v>-2444.9788334997993</v>
      </c>
      <c r="F88" s="15" t="s">
        <v>434</v>
      </c>
      <c r="G88" t="str">
        <f t="shared" si="10"/>
        <v>40127.338</v>
      </c>
      <c r="H88" s="2">
        <f t="shared" si="11"/>
        <v>-2445</v>
      </c>
      <c r="I88" s="76" t="s">
        <v>637</v>
      </c>
      <c r="J88" s="77" t="s">
        <v>638</v>
      </c>
      <c r="K88" s="76">
        <v>-2445</v>
      </c>
      <c r="L88" s="76" t="s">
        <v>475</v>
      </c>
      <c r="M88" s="77" t="s">
        <v>438</v>
      </c>
      <c r="N88" s="77"/>
      <c r="O88" s="78" t="s">
        <v>469</v>
      </c>
      <c r="P88" s="78" t="s">
        <v>625</v>
      </c>
    </row>
    <row r="89" spans="1:16" ht="12.75" customHeight="1" x14ac:dyDescent="0.2">
      <c r="A89" s="2" t="str">
        <f t="shared" si="6"/>
        <v> ORI 112 </v>
      </c>
      <c r="B89" s="15" t="str">
        <f t="shared" si="7"/>
        <v>I</v>
      </c>
      <c r="C89" s="2">
        <f t="shared" si="8"/>
        <v>40299.296000000002</v>
      </c>
      <c r="D89" t="str">
        <f t="shared" si="9"/>
        <v>vis</v>
      </c>
      <c r="E89">
        <f>VLOOKUP(C89,'Active 1'!C$21:E$973,3,FALSE)</f>
        <v>-2267.9826731959847</v>
      </c>
      <c r="F89" s="15" t="s">
        <v>434</v>
      </c>
      <c r="G89" t="str">
        <f t="shared" si="10"/>
        <v>40299.296</v>
      </c>
      <c r="H89" s="2">
        <f t="shared" si="11"/>
        <v>-2268</v>
      </c>
      <c r="I89" s="76" t="s">
        <v>639</v>
      </c>
      <c r="J89" s="77" t="s">
        <v>640</v>
      </c>
      <c r="K89" s="76">
        <v>-2268</v>
      </c>
      <c r="L89" s="76" t="s">
        <v>500</v>
      </c>
      <c r="M89" s="77" t="s">
        <v>438</v>
      </c>
      <c r="N89" s="77"/>
      <c r="O89" s="78" t="s">
        <v>469</v>
      </c>
      <c r="P89" s="78" t="s">
        <v>641</v>
      </c>
    </row>
    <row r="90" spans="1:16" ht="12.75" customHeight="1" x14ac:dyDescent="0.2">
      <c r="A90" s="2" t="str">
        <f t="shared" si="6"/>
        <v> AAOB 48.24 </v>
      </c>
      <c r="B90" s="15" t="str">
        <f t="shared" si="7"/>
        <v>I</v>
      </c>
      <c r="C90" s="2">
        <f t="shared" si="8"/>
        <v>40535.377999999997</v>
      </c>
      <c r="D90" t="str">
        <f t="shared" si="9"/>
        <v>vis</v>
      </c>
      <c r="E90">
        <f>VLOOKUP(C90,'Active 1'!C$21:E$973,3,FALSE)</f>
        <v>-2024.9837576651887</v>
      </c>
      <c r="F90" s="15" t="s">
        <v>434</v>
      </c>
      <c r="G90" t="str">
        <f t="shared" si="10"/>
        <v>40535.3780</v>
      </c>
      <c r="H90" s="2">
        <f t="shared" si="11"/>
        <v>-2025</v>
      </c>
      <c r="I90" s="76" t="s">
        <v>642</v>
      </c>
      <c r="J90" s="77" t="s">
        <v>643</v>
      </c>
      <c r="K90" s="76">
        <v>-2025</v>
      </c>
      <c r="L90" s="76" t="s">
        <v>644</v>
      </c>
      <c r="M90" s="77" t="s">
        <v>609</v>
      </c>
      <c r="N90" s="77"/>
      <c r="O90" s="78" t="s">
        <v>645</v>
      </c>
      <c r="P90" s="78" t="s">
        <v>646</v>
      </c>
    </row>
    <row r="91" spans="1:16" ht="12.75" customHeight="1" x14ac:dyDescent="0.2">
      <c r="A91" s="2" t="str">
        <f t="shared" si="6"/>
        <v> ORI 116 </v>
      </c>
      <c r="B91" s="15" t="str">
        <f t="shared" si="7"/>
        <v>I</v>
      </c>
      <c r="C91" s="2">
        <f t="shared" si="8"/>
        <v>40536.347999999998</v>
      </c>
      <c r="D91" t="str">
        <f t="shared" si="9"/>
        <v>vis</v>
      </c>
      <c r="E91">
        <f>VLOOKUP(C91,'Active 1'!C$21:E$973,3,FALSE)</f>
        <v>-2023.9853378446808</v>
      </c>
      <c r="F91" s="15" t="s">
        <v>434</v>
      </c>
      <c r="G91" t="str">
        <f t="shared" si="10"/>
        <v>40536.348</v>
      </c>
      <c r="H91" s="2">
        <f t="shared" si="11"/>
        <v>-2024</v>
      </c>
      <c r="I91" s="76" t="s">
        <v>647</v>
      </c>
      <c r="J91" s="77" t="s">
        <v>648</v>
      </c>
      <c r="K91" s="76">
        <v>-2024</v>
      </c>
      <c r="L91" s="76" t="s">
        <v>649</v>
      </c>
      <c r="M91" s="77" t="s">
        <v>438</v>
      </c>
      <c r="N91" s="77"/>
      <c r="O91" s="78" t="s">
        <v>545</v>
      </c>
      <c r="P91" s="78" t="s">
        <v>650</v>
      </c>
    </row>
    <row r="92" spans="1:16" ht="12.75" customHeight="1" x14ac:dyDescent="0.2">
      <c r="A92" s="2" t="str">
        <f t="shared" si="6"/>
        <v> AAOB 48.24 </v>
      </c>
      <c r="B92" s="15" t="str">
        <f t="shared" si="7"/>
        <v>I</v>
      </c>
      <c r="C92" s="2">
        <f t="shared" si="8"/>
        <v>40538.291799999999</v>
      </c>
      <c r="D92" t="str">
        <f t="shared" si="9"/>
        <v>vis</v>
      </c>
      <c r="E92">
        <f>VLOOKUP(C92,'Active 1'!C$21:E$973,3,FALSE)</f>
        <v>-2021.9845868682869</v>
      </c>
      <c r="F92" s="15" t="s">
        <v>434</v>
      </c>
      <c r="G92" t="str">
        <f t="shared" si="10"/>
        <v>40538.2918</v>
      </c>
      <c r="H92" s="2">
        <f t="shared" si="11"/>
        <v>-2022</v>
      </c>
      <c r="I92" s="76" t="s">
        <v>651</v>
      </c>
      <c r="J92" s="77" t="s">
        <v>652</v>
      </c>
      <c r="K92" s="76">
        <v>-2022</v>
      </c>
      <c r="L92" s="76" t="s">
        <v>653</v>
      </c>
      <c r="M92" s="77" t="s">
        <v>609</v>
      </c>
      <c r="N92" s="77"/>
      <c r="O92" s="78" t="s">
        <v>645</v>
      </c>
      <c r="P92" s="78" t="s">
        <v>646</v>
      </c>
    </row>
    <row r="93" spans="1:16" ht="12.75" customHeight="1" x14ac:dyDescent="0.2">
      <c r="A93" s="2" t="str">
        <f t="shared" si="6"/>
        <v> ORI 117 </v>
      </c>
      <c r="B93" s="15" t="str">
        <f t="shared" si="7"/>
        <v>I</v>
      </c>
      <c r="C93" s="2">
        <f t="shared" si="8"/>
        <v>40604.36</v>
      </c>
      <c r="D93" t="str">
        <f t="shared" si="9"/>
        <v>vis</v>
      </c>
      <c r="E93">
        <f>VLOOKUP(C93,'Active 1'!C$21:E$973,3,FALSE)</f>
        <v>-1953.980668945394</v>
      </c>
      <c r="F93" s="15" t="s">
        <v>434</v>
      </c>
      <c r="G93" t="str">
        <f t="shared" si="10"/>
        <v>40604.360</v>
      </c>
      <c r="H93" s="2">
        <f t="shared" si="11"/>
        <v>-1954</v>
      </c>
      <c r="I93" s="76" t="s">
        <v>654</v>
      </c>
      <c r="J93" s="77" t="s">
        <v>655</v>
      </c>
      <c r="K93" s="76">
        <v>-1954</v>
      </c>
      <c r="L93" s="76" t="s">
        <v>468</v>
      </c>
      <c r="M93" s="77" t="s">
        <v>438</v>
      </c>
      <c r="N93" s="77"/>
      <c r="O93" s="78" t="s">
        <v>545</v>
      </c>
      <c r="P93" s="78" t="s">
        <v>656</v>
      </c>
    </row>
    <row r="94" spans="1:16" ht="12.75" customHeight="1" x14ac:dyDescent="0.2">
      <c r="A94" s="2" t="str">
        <f t="shared" si="6"/>
        <v> ORI 118 </v>
      </c>
      <c r="B94" s="15" t="str">
        <f t="shared" si="7"/>
        <v>I</v>
      </c>
      <c r="C94" s="2">
        <f t="shared" si="8"/>
        <v>40674.303999999996</v>
      </c>
      <c r="D94" t="str">
        <f t="shared" si="9"/>
        <v>vis</v>
      </c>
      <c r="E94">
        <f>VLOOKUP(C94,'Active 1'!C$21:E$973,3,FALSE)</f>
        <v>-1881.9873947953724</v>
      </c>
      <c r="F94" s="15" t="s">
        <v>434</v>
      </c>
      <c r="G94" t="str">
        <f t="shared" si="10"/>
        <v>40674.304</v>
      </c>
      <c r="H94" s="2">
        <f t="shared" si="11"/>
        <v>-1882</v>
      </c>
      <c r="I94" s="76" t="s">
        <v>657</v>
      </c>
      <c r="J94" s="77" t="s">
        <v>658</v>
      </c>
      <c r="K94" s="76">
        <v>-1882</v>
      </c>
      <c r="L94" s="76" t="s">
        <v>659</v>
      </c>
      <c r="M94" s="77" t="s">
        <v>438</v>
      </c>
      <c r="N94" s="77"/>
      <c r="O94" s="78" t="s">
        <v>469</v>
      </c>
      <c r="P94" s="78" t="s">
        <v>660</v>
      </c>
    </row>
    <row r="95" spans="1:16" ht="12.75" customHeight="1" x14ac:dyDescent="0.2">
      <c r="A95" s="2" t="str">
        <f t="shared" si="6"/>
        <v> ORI 120 </v>
      </c>
      <c r="B95" s="15" t="str">
        <f t="shared" si="7"/>
        <v>I</v>
      </c>
      <c r="C95" s="2">
        <f t="shared" si="8"/>
        <v>40800.601000000002</v>
      </c>
      <c r="D95" t="str">
        <f t="shared" si="9"/>
        <v>vis</v>
      </c>
      <c r="E95">
        <f>VLOOKUP(C95,'Active 1'!C$21:E$973,3,FALSE)</f>
        <v>-1751.9900462690341</v>
      </c>
      <c r="F95" s="15" t="s">
        <v>434</v>
      </c>
      <c r="G95" t="str">
        <f t="shared" si="10"/>
        <v>40800.601</v>
      </c>
      <c r="H95" s="2">
        <f t="shared" si="11"/>
        <v>-1752</v>
      </c>
      <c r="I95" s="76" t="s">
        <v>661</v>
      </c>
      <c r="J95" s="77" t="s">
        <v>662</v>
      </c>
      <c r="K95" s="76">
        <v>-1752</v>
      </c>
      <c r="L95" s="76" t="s">
        <v>663</v>
      </c>
      <c r="M95" s="77" t="s">
        <v>438</v>
      </c>
      <c r="N95" s="77"/>
      <c r="O95" s="78" t="s">
        <v>545</v>
      </c>
      <c r="P95" s="78" t="s">
        <v>664</v>
      </c>
    </row>
    <row r="96" spans="1:16" ht="12.75" customHeight="1" x14ac:dyDescent="0.2">
      <c r="A96" s="2" t="str">
        <f t="shared" si="6"/>
        <v> ORI 120 </v>
      </c>
      <c r="B96" s="15" t="str">
        <f t="shared" si="7"/>
        <v>I</v>
      </c>
      <c r="C96" s="2">
        <f t="shared" si="8"/>
        <v>40801.572999999997</v>
      </c>
      <c r="D96" t="str">
        <f t="shared" si="9"/>
        <v>vis</v>
      </c>
      <c r="E96">
        <f>VLOOKUP(C96,'Active 1'!C$21:E$973,3,FALSE)</f>
        <v>-1750.9895678509652</v>
      </c>
      <c r="F96" s="15" t="s">
        <v>434</v>
      </c>
      <c r="G96" t="str">
        <f t="shared" si="10"/>
        <v>40801.573</v>
      </c>
      <c r="H96" s="2">
        <f t="shared" si="11"/>
        <v>-1751</v>
      </c>
      <c r="I96" s="76" t="s">
        <v>665</v>
      </c>
      <c r="J96" s="77" t="s">
        <v>666</v>
      </c>
      <c r="K96" s="76">
        <v>-1751</v>
      </c>
      <c r="L96" s="76" t="s">
        <v>663</v>
      </c>
      <c r="M96" s="77" t="s">
        <v>438</v>
      </c>
      <c r="N96" s="77"/>
      <c r="O96" s="78" t="s">
        <v>545</v>
      </c>
      <c r="P96" s="78" t="s">
        <v>664</v>
      </c>
    </row>
    <row r="97" spans="1:16" ht="12.75" customHeight="1" x14ac:dyDescent="0.2">
      <c r="A97" s="2" t="str">
        <f t="shared" si="6"/>
        <v> ORI 120 </v>
      </c>
      <c r="B97" s="15" t="str">
        <f t="shared" si="7"/>
        <v>I</v>
      </c>
      <c r="C97" s="2">
        <f t="shared" si="8"/>
        <v>40801.580999999998</v>
      </c>
      <c r="D97" t="str">
        <f t="shared" si="9"/>
        <v>vis</v>
      </c>
      <c r="E97">
        <f>VLOOKUP(C97,'Active 1'!C$21:E$973,3,FALSE)</f>
        <v>-1750.9813334606913</v>
      </c>
      <c r="F97" s="15" t="s">
        <v>434</v>
      </c>
      <c r="G97" t="str">
        <f t="shared" si="10"/>
        <v>40801.581</v>
      </c>
      <c r="H97" s="2">
        <f t="shared" si="11"/>
        <v>-1751</v>
      </c>
      <c r="I97" s="76" t="s">
        <v>667</v>
      </c>
      <c r="J97" s="77" t="s">
        <v>668</v>
      </c>
      <c r="K97" s="76">
        <v>-1751</v>
      </c>
      <c r="L97" s="76" t="s">
        <v>461</v>
      </c>
      <c r="M97" s="77" t="s">
        <v>438</v>
      </c>
      <c r="N97" s="77"/>
      <c r="O97" s="78" t="s">
        <v>624</v>
      </c>
      <c r="P97" s="78" t="s">
        <v>664</v>
      </c>
    </row>
    <row r="98" spans="1:16" ht="12.75" customHeight="1" x14ac:dyDescent="0.2">
      <c r="A98" s="2" t="str">
        <f t="shared" si="6"/>
        <v> ORI 120 </v>
      </c>
      <c r="B98" s="15" t="str">
        <f t="shared" si="7"/>
        <v>I</v>
      </c>
      <c r="C98" s="2">
        <f t="shared" si="8"/>
        <v>40803.521999999997</v>
      </c>
      <c r="D98" t="str">
        <f t="shared" si="9"/>
        <v>vis</v>
      </c>
      <c r="E98">
        <f>VLOOKUP(C98,'Active 1'!C$21:E$973,3,FALSE)</f>
        <v>-1748.9834645208948</v>
      </c>
      <c r="F98" s="15" t="s">
        <v>434</v>
      </c>
      <c r="G98" t="str">
        <f t="shared" si="10"/>
        <v>40803.522</v>
      </c>
      <c r="H98" s="2">
        <f t="shared" si="11"/>
        <v>-1749</v>
      </c>
      <c r="I98" s="76" t="s">
        <v>669</v>
      </c>
      <c r="J98" s="77" t="s">
        <v>670</v>
      </c>
      <c r="K98" s="76">
        <v>-1749</v>
      </c>
      <c r="L98" s="76" t="s">
        <v>671</v>
      </c>
      <c r="M98" s="77" t="s">
        <v>438</v>
      </c>
      <c r="N98" s="77"/>
      <c r="O98" s="78" t="s">
        <v>624</v>
      </c>
      <c r="P98" s="78" t="s">
        <v>664</v>
      </c>
    </row>
    <row r="99" spans="1:16" ht="12.75" customHeight="1" x14ac:dyDescent="0.2">
      <c r="A99" s="2" t="str">
        <f t="shared" si="6"/>
        <v> ORI 120 </v>
      </c>
      <c r="B99" s="15" t="str">
        <f t="shared" si="7"/>
        <v>I</v>
      </c>
      <c r="C99" s="2">
        <f t="shared" si="8"/>
        <v>40804.491999999998</v>
      </c>
      <c r="D99" t="str">
        <f t="shared" si="9"/>
        <v>vis</v>
      </c>
      <c r="E99">
        <f>VLOOKUP(C99,'Active 1'!C$21:E$973,3,FALSE)</f>
        <v>-1747.9850447003869</v>
      </c>
      <c r="F99" s="15" t="s">
        <v>434</v>
      </c>
      <c r="G99" t="str">
        <f t="shared" si="10"/>
        <v>40804.492</v>
      </c>
      <c r="H99" s="2">
        <f t="shared" si="11"/>
        <v>-1748</v>
      </c>
      <c r="I99" s="76" t="s">
        <v>672</v>
      </c>
      <c r="J99" s="77" t="s">
        <v>673</v>
      </c>
      <c r="K99" s="76">
        <v>-1748</v>
      </c>
      <c r="L99" s="76" t="s">
        <v>674</v>
      </c>
      <c r="M99" s="77" t="s">
        <v>438</v>
      </c>
      <c r="N99" s="77"/>
      <c r="O99" s="78" t="s">
        <v>545</v>
      </c>
      <c r="P99" s="78" t="s">
        <v>664</v>
      </c>
    </row>
    <row r="100" spans="1:16" ht="12.75" customHeight="1" x14ac:dyDescent="0.2">
      <c r="A100" s="2" t="str">
        <f t="shared" si="6"/>
        <v> ORI 121 </v>
      </c>
      <c r="B100" s="15" t="str">
        <f t="shared" si="7"/>
        <v>I</v>
      </c>
      <c r="C100" s="2">
        <f t="shared" si="8"/>
        <v>40837.521000000001</v>
      </c>
      <c r="D100" t="str">
        <f t="shared" si="9"/>
        <v>vis</v>
      </c>
      <c r="E100">
        <f>VLOOKUP(C100,'Active 1'!C$21:E$973,3,FALSE)</f>
        <v>-1713.9883351627373</v>
      </c>
      <c r="F100" s="15" t="s">
        <v>434</v>
      </c>
      <c r="G100" t="str">
        <f t="shared" si="10"/>
        <v>40837.521</v>
      </c>
      <c r="H100" s="2">
        <f t="shared" si="11"/>
        <v>-1714</v>
      </c>
      <c r="I100" s="76" t="s">
        <v>675</v>
      </c>
      <c r="J100" s="77" t="s">
        <v>676</v>
      </c>
      <c r="K100" s="76">
        <v>-1714</v>
      </c>
      <c r="L100" s="76" t="s">
        <v>677</v>
      </c>
      <c r="M100" s="77" t="s">
        <v>438</v>
      </c>
      <c r="N100" s="77"/>
      <c r="O100" s="78" t="s">
        <v>545</v>
      </c>
      <c r="P100" s="78" t="s">
        <v>678</v>
      </c>
    </row>
    <row r="101" spans="1:16" ht="12.75" customHeight="1" x14ac:dyDescent="0.2">
      <c r="A101" s="2" t="str">
        <f t="shared" si="6"/>
        <v> ORI 121 </v>
      </c>
      <c r="B101" s="15" t="str">
        <f t="shared" si="7"/>
        <v>I</v>
      </c>
      <c r="C101" s="2">
        <f t="shared" si="8"/>
        <v>40839.463000000003</v>
      </c>
      <c r="D101" t="str">
        <f t="shared" si="9"/>
        <v>vis</v>
      </c>
      <c r="E101">
        <f>VLOOKUP(C101,'Active 1'!C$21:E$973,3,FALSE)</f>
        <v>-1711.9894369241529</v>
      </c>
      <c r="F101" s="15" t="s">
        <v>434</v>
      </c>
      <c r="G101" t="str">
        <f t="shared" si="10"/>
        <v>40839.463</v>
      </c>
      <c r="H101" s="2">
        <f t="shared" si="11"/>
        <v>-1712</v>
      </c>
      <c r="I101" s="76" t="s">
        <v>679</v>
      </c>
      <c r="J101" s="77" t="s">
        <v>680</v>
      </c>
      <c r="K101" s="76">
        <v>-1712</v>
      </c>
      <c r="L101" s="76" t="s">
        <v>663</v>
      </c>
      <c r="M101" s="77" t="s">
        <v>438</v>
      </c>
      <c r="N101" s="77"/>
      <c r="O101" s="78" t="s">
        <v>624</v>
      </c>
      <c r="P101" s="78" t="s">
        <v>678</v>
      </c>
    </row>
    <row r="102" spans="1:16" ht="12.75" customHeight="1" x14ac:dyDescent="0.2">
      <c r="A102" s="2" t="str">
        <f t="shared" si="6"/>
        <v> ORI 121 </v>
      </c>
      <c r="B102" s="15" t="str">
        <f t="shared" si="7"/>
        <v>I</v>
      </c>
      <c r="C102" s="2">
        <f t="shared" si="8"/>
        <v>40840.438000000002</v>
      </c>
      <c r="D102" t="str">
        <f t="shared" si="9"/>
        <v>vis</v>
      </c>
      <c r="E102">
        <f>VLOOKUP(C102,'Active 1'!C$21:E$973,3,FALSE)</f>
        <v>-1710.9858706097275</v>
      </c>
      <c r="F102" s="15" t="s">
        <v>434</v>
      </c>
      <c r="G102" t="str">
        <f t="shared" si="10"/>
        <v>40840.438</v>
      </c>
      <c r="H102" s="2">
        <f t="shared" si="11"/>
        <v>-1711</v>
      </c>
      <c r="I102" s="76" t="s">
        <v>681</v>
      </c>
      <c r="J102" s="77" t="s">
        <v>682</v>
      </c>
      <c r="K102" s="76">
        <v>-1711</v>
      </c>
      <c r="L102" s="76" t="s">
        <v>649</v>
      </c>
      <c r="M102" s="77" t="s">
        <v>438</v>
      </c>
      <c r="N102" s="77"/>
      <c r="O102" s="78" t="s">
        <v>545</v>
      </c>
      <c r="P102" s="78" t="s">
        <v>678</v>
      </c>
    </row>
    <row r="103" spans="1:16" ht="12.75" customHeight="1" x14ac:dyDescent="0.2">
      <c r="A103" s="2" t="str">
        <f t="shared" si="6"/>
        <v> ORI 122 </v>
      </c>
      <c r="B103" s="15" t="str">
        <f t="shared" si="7"/>
        <v>I</v>
      </c>
      <c r="C103" s="2">
        <f t="shared" si="8"/>
        <v>40876.381999999998</v>
      </c>
      <c r="D103" t="str">
        <f t="shared" si="9"/>
        <v>vis</v>
      </c>
      <c r="E103">
        <f>VLOOKUP(C103,'Active 1'!C$21:E$973,3,FALSE)</f>
        <v>-1673.9887551166441</v>
      </c>
      <c r="F103" s="15" t="s">
        <v>434</v>
      </c>
      <c r="G103" t="str">
        <f t="shared" si="10"/>
        <v>40876.382</v>
      </c>
      <c r="H103" s="2">
        <f t="shared" si="11"/>
        <v>-1674</v>
      </c>
      <c r="I103" s="76" t="s">
        <v>683</v>
      </c>
      <c r="J103" s="77" t="s">
        <v>684</v>
      </c>
      <c r="K103" s="76">
        <v>-1674</v>
      </c>
      <c r="L103" s="76" t="s">
        <v>677</v>
      </c>
      <c r="M103" s="77" t="s">
        <v>438</v>
      </c>
      <c r="N103" s="77"/>
      <c r="O103" s="78" t="s">
        <v>469</v>
      </c>
      <c r="P103" s="78" t="s">
        <v>685</v>
      </c>
    </row>
    <row r="104" spans="1:16" ht="12.75" customHeight="1" x14ac:dyDescent="0.2">
      <c r="A104" s="2" t="str">
        <f t="shared" si="6"/>
        <v> ORI 122 </v>
      </c>
      <c r="B104" s="15" t="str">
        <f t="shared" si="7"/>
        <v>I</v>
      </c>
      <c r="C104" s="2">
        <f t="shared" si="8"/>
        <v>40911.364000000001</v>
      </c>
      <c r="D104" t="str">
        <f t="shared" si="9"/>
        <v>vis</v>
      </c>
      <c r="E104">
        <f>VLOOKUP(C104,'Active 1'!C$21:E$973,3,FALSE)</f>
        <v>-1637.9818250537874</v>
      </c>
      <c r="F104" s="15" t="s">
        <v>434</v>
      </c>
      <c r="G104" t="str">
        <f t="shared" si="10"/>
        <v>40911.364</v>
      </c>
      <c r="H104" s="2">
        <f t="shared" si="11"/>
        <v>-1638</v>
      </c>
      <c r="I104" s="76" t="s">
        <v>686</v>
      </c>
      <c r="J104" s="77" t="s">
        <v>687</v>
      </c>
      <c r="K104" s="76">
        <v>-1638</v>
      </c>
      <c r="L104" s="76" t="s">
        <v>461</v>
      </c>
      <c r="M104" s="77" t="s">
        <v>438</v>
      </c>
      <c r="N104" s="77"/>
      <c r="O104" s="78" t="s">
        <v>688</v>
      </c>
      <c r="P104" s="78" t="s">
        <v>685</v>
      </c>
    </row>
    <row r="105" spans="1:16" ht="12.75" customHeight="1" x14ac:dyDescent="0.2">
      <c r="A105" s="2" t="str">
        <f t="shared" si="6"/>
        <v> ORI 122 </v>
      </c>
      <c r="B105" s="15" t="str">
        <f t="shared" si="7"/>
        <v>I</v>
      </c>
      <c r="C105" s="2">
        <f t="shared" si="8"/>
        <v>40914.269999999997</v>
      </c>
      <c r="D105" t="str">
        <f t="shared" si="9"/>
        <v>vis</v>
      </c>
      <c r="E105">
        <f>VLOOKUP(C105,'Active 1'!C$21:E$973,3,FALSE)</f>
        <v>-1634.9906827874079</v>
      </c>
      <c r="F105" s="15" t="s">
        <v>434</v>
      </c>
      <c r="G105" t="str">
        <f t="shared" si="10"/>
        <v>40914.270</v>
      </c>
      <c r="H105" s="2">
        <f t="shared" si="11"/>
        <v>-1635</v>
      </c>
      <c r="I105" s="76" t="s">
        <v>689</v>
      </c>
      <c r="J105" s="77" t="s">
        <v>690</v>
      </c>
      <c r="K105" s="76">
        <v>-1635</v>
      </c>
      <c r="L105" s="76" t="s">
        <v>525</v>
      </c>
      <c r="M105" s="77" t="s">
        <v>438</v>
      </c>
      <c r="N105" s="77"/>
      <c r="O105" s="78" t="s">
        <v>545</v>
      </c>
      <c r="P105" s="78" t="s">
        <v>685</v>
      </c>
    </row>
    <row r="106" spans="1:16" ht="12.75" customHeight="1" x14ac:dyDescent="0.2">
      <c r="A106" s="2" t="str">
        <f t="shared" si="6"/>
        <v> ORI 123 </v>
      </c>
      <c r="B106" s="15" t="str">
        <f t="shared" si="7"/>
        <v>I</v>
      </c>
      <c r="C106" s="2">
        <f t="shared" si="8"/>
        <v>40974.504000000001</v>
      </c>
      <c r="D106" t="str">
        <f t="shared" si="9"/>
        <v>vis</v>
      </c>
      <c r="E106">
        <f>VLOOKUP(C106,'Active 1'!C$21:E$973,3,FALSE)</f>
        <v>-1572.991899830286</v>
      </c>
      <c r="F106" s="15" t="s">
        <v>434</v>
      </c>
      <c r="G106" t="str">
        <f t="shared" si="10"/>
        <v>40974.504</v>
      </c>
      <c r="H106" s="2">
        <f t="shared" si="11"/>
        <v>-1573</v>
      </c>
      <c r="I106" s="76" t="s">
        <v>691</v>
      </c>
      <c r="J106" s="77" t="s">
        <v>692</v>
      </c>
      <c r="K106" s="76">
        <v>-1573</v>
      </c>
      <c r="L106" s="76" t="s">
        <v>693</v>
      </c>
      <c r="M106" s="77" t="s">
        <v>438</v>
      </c>
      <c r="N106" s="77"/>
      <c r="O106" s="78" t="s">
        <v>545</v>
      </c>
      <c r="P106" s="78" t="s">
        <v>694</v>
      </c>
    </row>
    <row r="107" spans="1:16" ht="12.75" customHeight="1" x14ac:dyDescent="0.2">
      <c r="A107" s="2" t="str">
        <f t="shared" si="6"/>
        <v> ORI 126 </v>
      </c>
      <c r="B107" s="15" t="str">
        <f t="shared" si="7"/>
        <v>I</v>
      </c>
      <c r="C107" s="2">
        <f t="shared" si="8"/>
        <v>41143.553</v>
      </c>
      <c r="D107" t="str">
        <f t="shared" si="9"/>
        <v>vis</v>
      </c>
      <c r="E107">
        <f>VLOOKUP(C107,'Active 1'!C$21:E$973,3,FALSE)</f>
        <v>-1398.9899696892071</v>
      </c>
      <c r="F107" s="15" t="s">
        <v>434</v>
      </c>
      <c r="G107" t="str">
        <f t="shared" si="10"/>
        <v>41143.553</v>
      </c>
      <c r="H107" s="2">
        <f t="shared" si="11"/>
        <v>-1399</v>
      </c>
      <c r="I107" s="76" t="s">
        <v>695</v>
      </c>
      <c r="J107" s="77" t="s">
        <v>696</v>
      </c>
      <c r="K107" s="76">
        <v>-1399</v>
      </c>
      <c r="L107" s="76" t="s">
        <v>663</v>
      </c>
      <c r="M107" s="77" t="s">
        <v>438</v>
      </c>
      <c r="N107" s="77"/>
      <c r="O107" s="78" t="s">
        <v>545</v>
      </c>
      <c r="P107" s="78" t="s">
        <v>697</v>
      </c>
    </row>
    <row r="108" spans="1:16" ht="12.75" customHeight="1" x14ac:dyDescent="0.2">
      <c r="A108" s="2" t="str">
        <f t="shared" si="6"/>
        <v> ORI 126 </v>
      </c>
      <c r="B108" s="15" t="str">
        <f t="shared" si="7"/>
        <v>I</v>
      </c>
      <c r="C108" s="2">
        <f t="shared" si="8"/>
        <v>41143.563000000002</v>
      </c>
      <c r="D108" t="str">
        <f t="shared" si="9"/>
        <v>vis</v>
      </c>
      <c r="E108">
        <f>VLOOKUP(C108,'Active 1'!C$21:E$973,3,FALSE)</f>
        <v>-1398.9796767013647</v>
      </c>
      <c r="F108" s="15" t="s">
        <v>434</v>
      </c>
      <c r="G108" t="str">
        <f t="shared" si="10"/>
        <v>41143.563</v>
      </c>
      <c r="H108" s="2">
        <f t="shared" si="11"/>
        <v>-1399</v>
      </c>
      <c r="I108" s="76" t="s">
        <v>698</v>
      </c>
      <c r="J108" s="77" t="s">
        <v>699</v>
      </c>
      <c r="K108" s="76">
        <v>-1399</v>
      </c>
      <c r="L108" s="76" t="s">
        <v>450</v>
      </c>
      <c r="M108" s="77" t="s">
        <v>438</v>
      </c>
      <c r="N108" s="77"/>
      <c r="O108" s="78" t="s">
        <v>700</v>
      </c>
      <c r="P108" s="78" t="s">
        <v>697</v>
      </c>
    </row>
    <row r="109" spans="1:16" ht="12.75" customHeight="1" x14ac:dyDescent="0.2">
      <c r="A109" s="2" t="str">
        <f t="shared" si="6"/>
        <v> ORI 126 </v>
      </c>
      <c r="B109" s="15" t="str">
        <f t="shared" si="7"/>
        <v>I</v>
      </c>
      <c r="C109" s="2">
        <f t="shared" si="8"/>
        <v>41181.442999999999</v>
      </c>
      <c r="D109" t="str">
        <f t="shared" si="9"/>
        <v>vis</v>
      </c>
      <c r="E109">
        <f>VLOOKUP(C109,'Active 1'!C$21:E$973,3,FALSE)</f>
        <v>-1359.9898387624023</v>
      </c>
      <c r="F109" s="15" t="s">
        <v>434</v>
      </c>
      <c r="G109" t="str">
        <f t="shared" si="10"/>
        <v>41181.443</v>
      </c>
      <c r="H109" s="2">
        <f t="shared" si="11"/>
        <v>-1360</v>
      </c>
      <c r="I109" s="76" t="s">
        <v>701</v>
      </c>
      <c r="J109" s="77" t="s">
        <v>702</v>
      </c>
      <c r="K109" s="76">
        <v>-1360</v>
      </c>
      <c r="L109" s="76" t="s">
        <v>663</v>
      </c>
      <c r="M109" s="77" t="s">
        <v>438</v>
      </c>
      <c r="N109" s="77"/>
      <c r="O109" s="78" t="s">
        <v>624</v>
      </c>
      <c r="P109" s="78" t="s">
        <v>697</v>
      </c>
    </row>
    <row r="110" spans="1:16" ht="12.75" customHeight="1" x14ac:dyDescent="0.2">
      <c r="A110" s="2" t="str">
        <f t="shared" si="6"/>
        <v> ORI 129 </v>
      </c>
      <c r="B110" s="15" t="str">
        <f t="shared" si="7"/>
        <v>I</v>
      </c>
      <c r="C110" s="2">
        <f t="shared" si="8"/>
        <v>41181.442999999999</v>
      </c>
      <c r="D110" t="str">
        <f t="shared" si="9"/>
        <v>vis</v>
      </c>
      <c r="E110">
        <f>VLOOKUP(C110,'Active 1'!C$21:E$973,3,FALSE)</f>
        <v>-1359.9898387624023</v>
      </c>
      <c r="F110" s="15" t="s">
        <v>434</v>
      </c>
      <c r="G110" t="str">
        <f t="shared" si="10"/>
        <v>41181.443</v>
      </c>
      <c r="H110" s="2">
        <f t="shared" si="11"/>
        <v>-1360</v>
      </c>
      <c r="I110" s="76" t="s">
        <v>701</v>
      </c>
      <c r="J110" s="77" t="s">
        <v>702</v>
      </c>
      <c r="K110" s="76">
        <v>-1360</v>
      </c>
      <c r="L110" s="76" t="s">
        <v>663</v>
      </c>
      <c r="M110" s="77" t="s">
        <v>438</v>
      </c>
      <c r="N110" s="77"/>
      <c r="O110" s="78" t="s">
        <v>469</v>
      </c>
      <c r="P110" s="78" t="s">
        <v>703</v>
      </c>
    </row>
    <row r="111" spans="1:16" ht="12.75" customHeight="1" x14ac:dyDescent="0.2">
      <c r="A111" s="2" t="str">
        <f t="shared" si="6"/>
        <v> ORI 129 </v>
      </c>
      <c r="B111" s="15" t="str">
        <f t="shared" si="7"/>
        <v>I</v>
      </c>
      <c r="C111" s="2">
        <f t="shared" si="8"/>
        <v>41213.502999999997</v>
      </c>
      <c r="D111" t="str">
        <f t="shared" si="9"/>
        <v>vis</v>
      </c>
      <c r="E111">
        <f>VLOOKUP(C111,'Active 1'!C$21:E$973,3,FALSE)</f>
        <v>-1326.9905197464802</v>
      </c>
      <c r="F111" s="15" t="s">
        <v>434</v>
      </c>
      <c r="G111" t="str">
        <f t="shared" si="10"/>
        <v>41213.503</v>
      </c>
      <c r="H111" s="2">
        <f t="shared" si="11"/>
        <v>-1327</v>
      </c>
      <c r="I111" s="76" t="s">
        <v>704</v>
      </c>
      <c r="J111" s="77" t="s">
        <v>705</v>
      </c>
      <c r="K111" s="76">
        <v>-1327</v>
      </c>
      <c r="L111" s="76" t="s">
        <v>525</v>
      </c>
      <c r="M111" s="77" t="s">
        <v>438</v>
      </c>
      <c r="N111" s="77"/>
      <c r="O111" s="78" t="s">
        <v>469</v>
      </c>
      <c r="P111" s="78" t="s">
        <v>703</v>
      </c>
    </row>
    <row r="112" spans="1:16" ht="12.75" customHeight="1" x14ac:dyDescent="0.2">
      <c r="A112" s="2" t="str">
        <f t="shared" si="6"/>
        <v>BAVM 25 </v>
      </c>
      <c r="B112" s="15" t="str">
        <f t="shared" si="7"/>
        <v>I</v>
      </c>
      <c r="C112" s="2">
        <f t="shared" si="8"/>
        <v>41213.502999999997</v>
      </c>
      <c r="D112" t="str">
        <f t="shared" si="9"/>
        <v>vis</v>
      </c>
      <c r="E112">
        <f>VLOOKUP(C112,'Active 1'!C$21:E$973,3,FALSE)</f>
        <v>-1326.9905197464802</v>
      </c>
      <c r="F112" s="15" t="s">
        <v>434</v>
      </c>
      <c r="G112" t="str">
        <f t="shared" si="10"/>
        <v>41213.503</v>
      </c>
      <c r="H112" s="2">
        <f t="shared" si="11"/>
        <v>-1327</v>
      </c>
      <c r="I112" s="76" t="s">
        <v>704</v>
      </c>
      <c r="J112" s="77" t="s">
        <v>705</v>
      </c>
      <c r="K112" s="76">
        <v>-1327</v>
      </c>
      <c r="L112" s="76" t="s">
        <v>525</v>
      </c>
      <c r="M112" s="77" t="s">
        <v>438</v>
      </c>
      <c r="N112" s="77"/>
      <c r="O112" s="78" t="s">
        <v>706</v>
      </c>
      <c r="P112" s="79" t="s">
        <v>167</v>
      </c>
    </row>
    <row r="113" spans="1:16" ht="12.75" customHeight="1" x14ac:dyDescent="0.2">
      <c r="A113" s="2" t="str">
        <f t="shared" si="6"/>
        <v> ORI 129 </v>
      </c>
      <c r="B113" s="15" t="str">
        <f t="shared" si="7"/>
        <v>I</v>
      </c>
      <c r="C113" s="2">
        <f t="shared" si="8"/>
        <v>41216.417000000001</v>
      </c>
      <c r="D113" t="str">
        <f t="shared" si="9"/>
        <v>vis</v>
      </c>
      <c r="E113">
        <f>VLOOKUP(C113,'Active 1'!C$21:E$973,3,FALSE)</f>
        <v>-1323.9911430898194</v>
      </c>
      <c r="F113" s="15" t="s">
        <v>434</v>
      </c>
      <c r="G113" t="str">
        <f t="shared" si="10"/>
        <v>41216.417</v>
      </c>
      <c r="H113" s="2">
        <f t="shared" si="11"/>
        <v>-1324</v>
      </c>
      <c r="I113" s="76" t="s">
        <v>707</v>
      </c>
      <c r="J113" s="77" t="s">
        <v>708</v>
      </c>
      <c r="K113" s="76">
        <v>-1324</v>
      </c>
      <c r="L113" s="76" t="s">
        <v>525</v>
      </c>
      <c r="M113" s="77" t="s">
        <v>438</v>
      </c>
      <c r="N113" s="77"/>
      <c r="O113" s="78" t="s">
        <v>469</v>
      </c>
      <c r="P113" s="78" t="s">
        <v>703</v>
      </c>
    </row>
    <row r="114" spans="1:16" ht="12.75" customHeight="1" x14ac:dyDescent="0.2">
      <c r="A114" s="2" t="str">
        <f t="shared" si="6"/>
        <v> ORI 129 </v>
      </c>
      <c r="B114" s="15" t="str">
        <f t="shared" si="7"/>
        <v>I</v>
      </c>
      <c r="C114" s="2">
        <f t="shared" si="8"/>
        <v>41220.303</v>
      </c>
      <c r="D114" t="str">
        <f t="shared" si="9"/>
        <v>vis</v>
      </c>
      <c r="E114">
        <f>VLOOKUP(C114,'Active 1'!C$21:E$973,3,FALSE)</f>
        <v>-1319.9912880150898</v>
      </c>
      <c r="F114" s="15" t="s">
        <v>434</v>
      </c>
      <c r="G114" t="str">
        <f t="shared" si="10"/>
        <v>41220.303</v>
      </c>
      <c r="H114" s="2">
        <f t="shared" si="11"/>
        <v>-1320</v>
      </c>
      <c r="I114" s="76" t="s">
        <v>709</v>
      </c>
      <c r="J114" s="77" t="s">
        <v>710</v>
      </c>
      <c r="K114" s="76">
        <v>-1320</v>
      </c>
      <c r="L114" s="76" t="s">
        <v>693</v>
      </c>
      <c r="M114" s="77" t="s">
        <v>438</v>
      </c>
      <c r="N114" s="77"/>
      <c r="O114" s="78" t="s">
        <v>469</v>
      </c>
      <c r="P114" s="78" t="s">
        <v>703</v>
      </c>
    </row>
    <row r="115" spans="1:16" ht="12.75" customHeight="1" x14ac:dyDescent="0.2">
      <c r="A115" s="2" t="str">
        <f t="shared" si="6"/>
        <v> ORI 129 </v>
      </c>
      <c r="B115" s="15" t="str">
        <f t="shared" si="7"/>
        <v>I</v>
      </c>
      <c r="C115" s="2">
        <f t="shared" si="8"/>
        <v>41246.538</v>
      </c>
      <c r="D115" t="str">
        <f t="shared" si="9"/>
        <v>vis</v>
      </c>
      <c r="E115">
        <f>VLOOKUP(C115,'Active 1'!C$21:E$973,3,FALSE)</f>
        <v>-1292.9876344161253</v>
      </c>
      <c r="F115" s="15" t="s">
        <v>434</v>
      </c>
      <c r="G115" t="str">
        <f t="shared" si="10"/>
        <v>41246.538</v>
      </c>
      <c r="H115" s="2">
        <f t="shared" si="11"/>
        <v>-1293</v>
      </c>
      <c r="I115" s="76" t="s">
        <v>711</v>
      </c>
      <c r="J115" s="77" t="s">
        <v>712</v>
      </c>
      <c r="K115" s="76">
        <v>-1293</v>
      </c>
      <c r="L115" s="76" t="s">
        <v>659</v>
      </c>
      <c r="M115" s="77" t="s">
        <v>438</v>
      </c>
      <c r="N115" s="77"/>
      <c r="O115" s="78" t="s">
        <v>545</v>
      </c>
      <c r="P115" s="78" t="s">
        <v>703</v>
      </c>
    </row>
    <row r="116" spans="1:16" ht="12.75" customHeight="1" x14ac:dyDescent="0.2">
      <c r="A116" s="2" t="str">
        <f t="shared" si="6"/>
        <v> ORI 129 </v>
      </c>
      <c r="B116" s="15" t="str">
        <f t="shared" si="7"/>
        <v>I</v>
      </c>
      <c r="C116" s="2">
        <f t="shared" si="8"/>
        <v>41250.421999999999</v>
      </c>
      <c r="D116" t="str">
        <f t="shared" si="9"/>
        <v>vis</v>
      </c>
      <c r="E116">
        <f>VLOOKUP(C116,'Active 1'!C$21:E$973,3,FALSE)</f>
        <v>-1288.989837938964</v>
      </c>
      <c r="F116" s="15" t="s">
        <v>434</v>
      </c>
      <c r="G116" t="str">
        <f t="shared" si="10"/>
        <v>41250.422</v>
      </c>
      <c r="H116" s="2">
        <f t="shared" si="11"/>
        <v>-1289</v>
      </c>
      <c r="I116" s="76" t="s">
        <v>713</v>
      </c>
      <c r="J116" s="77" t="s">
        <v>714</v>
      </c>
      <c r="K116" s="76">
        <v>-1289</v>
      </c>
      <c r="L116" s="76" t="s">
        <v>663</v>
      </c>
      <c r="M116" s="77" t="s">
        <v>438</v>
      </c>
      <c r="N116" s="77"/>
      <c r="O116" s="78" t="s">
        <v>469</v>
      </c>
      <c r="P116" s="78" t="s">
        <v>703</v>
      </c>
    </row>
    <row r="117" spans="1:16" ht="12.75" customHeight="1" x14ac:dyDescent="0.2">
      <c r="A117" s="2" t="str">
        <f t="shared" si="6"/>
        <v> ORI 129 </v>
      </c>
      <c r="B117" s="15" t="str">
        <f t="shared" si="7"/>
        <v>I</v>
      </c>
      <c r="C117" s="2">
        <f t="shared" si="8"/>
        <v>41252.360999999997</v>
      </c>
      <c r="D117" t="str">
        <f t="shared" si="9"/>
        <v>vis</v>
      </c>
      <c r="E117">
        <f>VLOOKUP(C117,'Active 1'!C$21:E$973,3,FALSE)</f>
        <v>-1286.994027596736</v>
      </c>
      <c r="F117" s="15" t="s">
        <v>434</v>
      </c>
      <c r="G117" t="str">
        <f t="shared" si="10"/>
        <v>41252.361</v>
      </c>
      <c r="H117" s="2">
        <f t="shared" si="11"/>
        <v>-1287</v>
      </c>
      <c r="I117" s="76" t="s">
        <v>715</v>
      </c>
      <c r="J117" s="77" t="s">
        <v>716</v>
      </c>
      <c r="K117" s="76">
        <v>-1287</v>
      </c>
      <c r="L117" s="76" t="s">
        <v>717</v>
      </c>
      <c r="M117" s="77" t="s">
        <v>438</v>
      </c>
      <c r="N117" s="77"/>
      <c r="O117" s="78" t="s">
        <v>700</v>
      </c>
      <c r="P117" s="78" t="s">
        <v>703</v>
      </c>
    </row>
    <row r="118" spans="1:16" ht="12.75" customHeight="1" x14ac:dyDescent="0.2">
      <c r="A118" s="2" t="str">
        <f t="shared" si="6"/>
        <v> ORI 129 </v>
      </c>
      <c r="B118" s="15" t="str">
        <f t="shared" si="7"/>
        <v>I</v>
      </c>
      <c r="C118" s="2">
        <f t="shared" si="8"/>
        <v>41253.334999999999</v>
      </c>
      <c r="D118" t="str">
        <f t="shared" si="9"/>
        <v>vis</v>
      </c>
      <c r="E118">
        <f>VLOOKUP(C118,'Active 1'!C$21:E$973,3,FALSE)</f>
        <v>-1285.9914905810913</v>
      </c>
      <c r="F118" s="15" t="s">
        <v>434</v>
      </c>
      <c r="G118" t="str">
        <f t="shared" si="10"/>
        <v>41253.335</v>
      </c>
      <c r="H118" s="2">
        <f t="shared" si="11"/>
        <v>-1286</v>
      </c>
      <c r="I118" s="76" t="s">
        <v>718</v>
      </c>
      <c r="J118" s="77" t="s">
        <v>719</v>
      </c>
      <c r="K118" s="76">
        <v>-1286</v>
      </c>
      <c r="L118" s="76" t="s">
        <v>693</v>
      </c>
      <c r="M118" s="77" t="s">
        <v>438</v>
      </c>
      <c r="N118" s="77"/>
      <c r="O118" s="78" t="s">
        <v>469</v>
      </c>
      <c r="P118" s="78" t="s">
        <v>703</v>
      </c>
    </row>
    <row r="119" spans="1:16" ht="12.75" customHeight="1" x14ac:dyDescent="0.2">
      <c r="A119" s="2" t="str">
        <f t="shared" si="6"/>
        <v> ORI 129 </v>
      </c>
      <c r="B119" s="15" t="str">
        <f t="shared" si="7"/>
        <v>I</v>
      </c>
      <c r="C119" s="2">
        <f t="shared" si="8"/>
        <v>41253.339</v>
      </c>
      <c r="D119" t="str">
        <f t="shared" si="9"/>
        <v>vis</v>
      </c>
      <c r="E119">
        <f>VLOOKUP(C119,'Active 1'!C$21:E$973,3,FALSE)</f>
        <v>-1285.9873733859542</v>
      </c>
      <c r="F119" s="15" t="s">
        <v>434</v>
      </c>
      <c r="G119" t="str">
        <f t="shared" si="10"/>
        <v>41253.339</v>
      </c>
      <c r="H119" s="2">
        <f t="shared" si="11"/>
        <v>-1286</v>
      </c>
      <c r="I119" s="76" t="s">
        <v>720</v>
      </c>
      <c r="J119" s="77" t="s">
        <v>721</v>
      </c>
      <c r="K119" s="76">
        <v>-1286</v>
      </c>
      <c r="L119" s="76" t="s">
        <v>659</v>
      </c>
      <c r="M119" s="77" t="s">
        <v>438</v>
      </c>
      <c r="N119" s="77"/>
      <c r="O119" s="78" t="s">
        <v>700</v>
      </c>
      <c r="P119" s="78" t="s">
        <v>703</v>
      </c>
    </row>
    <row r="120" spans="1:16" ht="12.75" customHeight="1" x14ac:dyDescent="0.2">
      <c r="A120" s="2" t="str">
        <f t="shared" si="6"/>
        <v> ORI 129 </v>
      </c>
      <c r="B120" s="15" t="str">
        <f t="shared" si="7"/>
        <v>I</v>
      </c>
      <c r="C120" s="2">
        <f t="shared" si="8"/>
        <v>41291.224999999999</v>
      </c>
      <c r="D120" t="str">
        <f t="shared" si="9"/>
        <v>vis</v>
      </c>
      <c r="E120">
        <f>VLOOKUP(C120,'Active 1'!C$21:E$973,3,FALSE)</f>
        <v>-1246.9913596542865</v>
      </c>
      <c r="F120" s="15" t="s">
        <v>434</v>
      </c>
      <c r="G120" t="str">
        <f t="shared" si="10"/>
        <v>41291.225</v>
      </c>
      <c r="H120" s="2">
        <f t="shared" si="11"/>
        <v>-1247</v>
      </c>
      <c r="I120" s="76" t="s">
        <v>722</v>
      </c>
      <c r="J120" s="77" t="s">
        <v>723</v>
      </c>
      <c r="K120" s="76">
        <v>-1247</v>
      </c>
      <c r="L120" s="76" t="s">
        <v>693</v>
      </c>
      <c r="M120" s="77" t="s">
        <v>438</v>
      </c>
      <c r="N120" s="77"/>
      <c r="O120" s="78" t="s">
        <v>624</v>
      </c>
      <c r="P120" s="78" t="s">
        <v>703</v>
      </c>
    </row>
    <row r="121" spans="1:16" ht="12.75" customHeight="1" x14ac:dyDescent="0.2">
      <c r="A121" s="2" t="str">
        <f t="shared" si="6"/>
        <v> BBS 1 </v>
      </c>
      <c r="B121" s="15" t="str">
        <f t="shared" si="7"/>
        <v>I</v>
      </c>
      <c r="C121" s="2">
        <f t="shared" si="8"/>
        <v>41319.4</v>
      </c>
      <c r="D121" t="str">
        <f t="shared" si="9"/>
        <v>vis</v>
      </c>
      <c r="E121">
        <f>VLOOKUP(C121,'Active 1'!C$21:E$973,3,FALSE)</f>
        <v>-1217.9908664143061</v>
      </c>
      <c r="F121" s="15" t="s">
        <v>434</v>
      </c>
      <c r="G121" t="str">
        <f t="shared" si="10"/>
        <v>41319.400</v>
      </c>
      <c r="H121" s="2">
        <f t="shared" si="11"/>
        <v>-1218</v>
      </c>
      <c r="I121" s="76" t="s">
        <v>724</v>
      </c>
      <c r="J121" s="77" t="s">
        <v>725</v>
      </c>
      <c r="K121" s="76">
        <v>-1218</v>
      </c>
      <c r="L121" s="76" t="s">
        <v>525</v>
      </c>
      <c r="M121" s="77" t="s">
        <v>438</v>
      </c>
      <c r="N121" s="77"/>
      <c r="O121" s="78" t="s">
        <v>545</v>
      </c>
      <c r="P121" s="78" t="s">
        <v>726</v>
      </c>
    </row>
    <row r="122" spans="1:16" ht="12.75" customHeight="1" x14ac:dyDescent="0.2">
      <c r="A122" s="2" t="str">
        <f t="shared" si="6"/>
        <v>IBVS 937 </v>
      </c>
      <c r="B122" s="15" t="str">
        <f t="shared" si="7"/>
        <v>I</v>
      </c>
      <c r="C122" s="2">
        <f t="shared" si="8"/>
        <v>41320.370699999999</v>
      </c>
      <c r="D122" t="str">
        <f t="shared" si="9"/>
        <v>vis</v>
      </c>
      <c r="E122">
        <f>VLOOKUP(C122,'Active 1'!C$21:E$973,3,FALSE)</f>
        <v>-1216.9917260846526</v>
      </c>
      <c r="F122" s="15" t="s">
        <v>434</v>
      </c>
      <c r="G122" t="str">
        <f t="shared" si="10"/>
        <v>41320.3707</v>
      </c>
      <c r="H122" s="2">
        <f t="shared" si="11"/>
        <v>-1217</v>
      </c>
      <c r="I122" s="76" t="s">
        <v>727</v>
      </c>
      <c r="J122" s="77" t="s">
        <v>728</v>
      </c>
      <c r="K122" s="76">
        <v>-1217</v>
      </c>
      <c r="L122" s="76" t="s">
        <v>729</v>
      </c>
      <c r="M122" s="77" t="s">
        <v>609</v>
      </c>
      <c r="N122" s="77"/>
      <c r="O122" s="78" t="s">
        <v>730</v>
      </c>
      <c r="P122" s="79" t="s">
        <v>422</v>
      </c>
    </row>
    <row r="123" spans="1:16" ht="12.75" customHeight="1" x14ac:dyDescent="0.2">
      <c r="A123" s="2" t="str">
        <f t="shared" si="6"/>
        <v>IBVS 937 </v>
      </c>
      <c r="B123" s="15" t="str">
        <f t="shared" si="7"/>
        <v>I</v>
      </c>
      <c r="C123" s="2">
        <f t="shared" si="8"/>
        <v>41321.342199999999</v>
      </c>
      <c r="D123" t="str">
        <f t="shared" si="9"/>
        <v>vis</v>
      </c>
      <c r="E123">
        <f>VLOOKUP(C123,'Active 1'!C$21:E$973,3,FALSE)</f>
        <v>-1215.9917623159702</v>
      </c>
      <c r="F123" s="15" t="s">
        <v>434</v>
      </c>
      <c r="G123" t="str">
        <f t="shared" si="10"/>
        <v>41321.3422</v>
      </c>
      <c r="H123" s="2">
        <f t="shared" si="11"/>
        <v>-1216</v>
      </c>
      <c r="I123" s="76" t="s">
        <v>731</v>
      </c>
      <c r="J123" s="77" t="s">
        <v>732</v>
      </c>
      <c r="K123" s="76">
        <v>-1216</v>
      </c>
      <c r="L123" s="76" t="s">
        <v>729</v>
      </c>
      <c r="M123" s="77" t="s">
        <v>609</v>
      </c>
      <c r="N123" s="77"/>
      <c r="O123" s="78" t="s">
        <v>733</v>
      </c>
      <c r="P123" s="79" t="s">
        <v>422</v>
      </c>
    </row>
    <row r="124" spans="1:16" ht="12.75" customHeight="1" x14ac:dyDescent="0.2">
      <c r="A124" s="2" t="str">
        <f t="shared" si="6"/>
        <v> BBS 1 </v>
      </c>
      <c r="B124" s="15" t="str">
        <f t="shared" si="7"/>
        <v>I</v>
      </c>
      <c r="C124" s="2">
        <f t="shared" si="8"/>
        <v>41324.256999999998</v>
      </c>
      <c r="D124" t="str">
        <f t="shared" si="9"/>
        <v>vis</v>
      </c>
      <c r="E124">
        <f>VLOOKUP(C124,'Active 1'!C$21:E$973,3,FALSE)</f>
        <v>-1212.991562220288</v>
      </c>
      <c r="F124" s="15" t="s">
        <v>434</v>
      </c>
      <c r="G124" t="str">
        <f t="shared" si="10"/>
        <v>41324.257</v>
      </c>
      <c r="H124" s="2">
        <f t="shared" si="11"/>
        <v>-1213</v>
      </c>
      <c r="I124" s="76" t="s">
        <v>734</v>
      </c>
      <c r="J124" s="77" t="s">
        <v>735</v>
      </c>
      <c r="K124" s="76">
        <v>-1213</v>
      </c>
      <c r="L124" s="76" t="s">
        <v>693</v>
      </c>
      <c r="M124" s="77" t="s">
        <v>438</v>
      </c>
      <c r="N124" s="77"/>
      <c r="O124" s="78" t="s">
        <v>545</v>
      </c>
      <c r="P124" s="78" t="s">
        <v>726</v>
      </c>
    </row>
    <row r="125" spans="1:16" ht="12.75" customHeight="1" x14ac:dyDescent="0.2">
      <c r="A125" s="2" t="str">
        <f t="shared" si="6"/>
        <v> BBS 2 </v>
      </c>
      <c r="B125" s="15" t="str">
        <f t="shared" si="7"/>
        <v>I</v>
      </c>
      <c r="C125" s="2">
        <f t="shared" si="8"/>
        <v>41324.258000000002</v>
      </c>
      <c r="D125" t="str">
        <f t="shared" si="9"/>
        <v>vis</v>
      </c>
      <c r="E125">
        <f>VLOOKUP(C125,'Active 1'!C$21:E$973,3,FALSE)</f>
        <v>-1212.9905329215001</v>
      </c>
      <c r="F125" s="15" t="s">
        <v>434</v>
      </c>
      <c r="G125" t="str">
        <f t="shared" si="10"/>
        <v>41324.258</v>
      </c>
      <c r="H125" s="2">
        <f t="shared" si="11"/>
        <v>-1213</v>
      </c>
      <c r="I125" s="76" t="s">
        <v>736</v>
      </c>
      <c r="J125" s="77" t="s">
        <v>737</v>
      </c>
      <c r="K125" s="76">
        <v>-1213</v>
      </c>
      <c r="L125" s="76" t="s">
        <v>525</v>
      </c>
      <c r="M125" s="77" t="s">
        <v>438</v>
      </c>
      <c r="N125" s="77"/>
      <c r="O125" s="78" t="s">
        <v>469</v>
      </c>
      <c r="P125" s="78" t="s">
        <v>738</v>
      </c>
    </row>
    <row r="126" spans="1:16" ht="12.75" customHeight="1" x14ac:dyDescent="0.2">
      <c r="A126" s="2" t="str">
        <f t="shared" si="6"/>
        <v> AAOB 48.24 </v>
      </c>
      <c r="B126" s="15" t="str">
        <f t="shared" si="7"/>
        <v>I</v>
      </c>
      <c r="C126" s="2">
        <f t="shared" si="8"/>
        <v>41327.173799999997</v>
      </c>
      <c r="D126" t="str">
        <f t="shared" si="9"/>
        <v>vis</v>
      </c>
      <c r="E126">
        <f>VLOOKUP(C126,'Active 1'!C$21:E$973,3,FALSE)</f>
        <v>-1209.9893035270372</v>
      </c>
      <c r="F126" s="15" t="s">
        <v>434</v>
      </c>
      <c r="G126" t="str">
        <f t="shared" si="10"/>
        <v>41327.1738</v>
      </c>
      <c r="H126" s="2">
        <f t="shared" si="11"/>
        <v>-1210</v>
      </c>
      <c r="I126" s="76" t="s">
        <v>739</v>
      </c>
      <c r="J126" s="77" t="s">
        <v>740</v>
      </c>
      <c r="K126" s="76">
        <v>-1210</v>
      </c>
      <c r="L126" s="76" t="s">
        <v>741</v>
      </c>
      <c r="M126" s="77" t="s">
        <v>609</v>
      </c>
      <c r="N126" s="77"/>
      <c r="O126" s="78" t="s">
        <v>645</v>
      </c>
      <c r="P126" s="78" t="s">
        <v>646</v>
      </c>
    </row>
    <row r="127" spans="1:16" ht="12.75" customHeight="1" x14ac:dyDescent="0.2">
      <c r="A127" s="2" t="str">
        <f t="shared" si="6"/>
        <v>IBVS 937 </v>
      </c>
      <c r="B127" s="15" t="str">
        <f t="shared" si="7"/>
        <v>I</v>
      </c>
      <c r="C127" s="2">
        <f t="shared" si="8"/>
        <v>41357.288999999997</v>
      </c>
      <c r="D127" t="str">
        <f t="shared" si="9"/>
        <v>vis</v>
      </c>
      <c r="E127">
        <f>VLOOKUP(C127,'Active 1'!C$21:E$973,3,FALSE)</f>
        <v>-1178.9917647862894</v>
      </c>
      <c r="F127" s="15" t="s">
        <v>434</v>
      </c>
      <c r="G127" t="str">
        <f t="shared" si="10"/>
        <v>41357.289</v>
      </c>
      <c r="H127" s="2">
        <f t="shared" si="11"/>
        <v>-1179</v>
      </c>
      <c r="I127" s="76" t="s">
        <v>742</v>
      </c>
      <c r="J127" s="77" t="s">
        <v>743</v>
      </c>
      <c r="K127" s="76">
        <v>-1179</v>
      </c>
      <c r="L127" s="76" t="s">
        <v>693</v>
      </c>
      <c r="M127" s="77" t="s">
        <v>609</v>
      </c>
      <c r="N127" s="77"/>
      <c r="O127" s="78" t="s">
        <v>744</v>
      </c>
      <c r="P127" s="79" t="s">
        <v>422</v>
      </c>
    </row>
    <row r="128" spans="1:16" ht="12.75" customHeight="1" x14ac:dyDescent="0.2">
      <c r="A128" s="2" t="str">
        <f t="shared" si="6"/>
        <v> MVS 6.126 </v>
      </c>
      <c r="B128" s="15" t="str">
        <f t="shared" si="7"/>
        <v>I</v>
      </c>
      <c r="C128" s="2">
        <f t="shared" si="8"/>
        <v>41357.288999999997</v>
      </c>
      <c r="D128" t="str">
        <f t="shared" si="9"/>
        <v>vis</v>
      </c>
      <c r="E128">
        <f>VLOOKUP(C128,'Active 1'!C$21:E$973,3,FALSE)</f>
        <v>-1178.9917647862894</v>
      </c>
      <c r="F128" s="15" t="s">
        <v>434</v>
      </c>
      <c r="G128" t="str">
        <f t="shared" si="10"/>
        <v>41357.289</v>
      </c>
      <c r="H128" s="2">
        <f t="shared" si="11"/>
        <v>-1179</v>
      </c>
      <c r="I128" s="76" t="s">
        <v>742</v>
      </c>
      <c r="J128" s="77" t="s">
        <v>743</v>
      </c>
      <c r="K128" s="76">
        <v>-1179</v>
      </c>
      <c r="L128" s="76" t="s">
        <v>693</v>
      </c>
      <c r="M128" s="77" t="s">
        <v>438</v>
      </c>
      <c r="N128" s="77"/>
      <c r="O128" s="78" t="s">
        <v>745</v>
      </c>
      <c r="P128" s="78" t="s">
        <v>181</v>
      </c>
    </row>
    <row r="129" spans="1:16" ht="12.75" customHeight="1" x14ac:dyDescent="0.2">
      <c r="A129" s="2" t="str">
        <f t="shared" si="6"/>
        <v> MVS 6.126 </v>
      </c>
      <c r="B129" s="15" t="str">
        <f t="shared" si="7"/>
        <v>I</v>
      </c>
      <c r="C129" s="2">
        <f t="shared" si="8"/>
        <v>41357.288999999997</v>
      </c>
      <c r="D129" t="str">
        <f t="shared" si="9"/>
        <v>vis</v>
      </c>
      <c r="E129">
        <f>VLOOKUP(C129,'Active 1'!C$21:E$973,3,FALSE)</f>
        <v>-1178.9917647862894</v>
      </c>
      <c r="F129" s="15" t="s">
        <v>434</v>
      </c>
      <c r="G129" t="str">
        <f t="shared" si="10"/>
        <v>41357.289</v>
      </c>
      <c r="H129" s="2">
        <f t="shared" si="11"/>
        <v>-1179</v>
      </c>
      <c r="I129" s="76" t="s">
        <v>742</v>
      </c>
      <c r="J129" s="77" t="s">
        <v>743</v>
      </c>
      <c r="K129" s="76">
        <v>-1179</v>
      </c>
      <c r="L129" s="76" t="s">
        <v>693</v>
      </c>
      <c r="M129" s="77" t="s">
        <v>438</v>
      </c>
      <c r="N129" s="77"/>
      <c r="O129" s="78" t="s">
        <v>746</v>
      </c>
      <c r="P129" s="78" t="s">
        <v>181</v>
      </c>
    </row>
    <row r="130" spans="1:16" ht="12.75" customHeight="1" x14ac:dyDescent="0.2">
      <c r="A130" s="2" t="str">
        <f t="shared" si="6"/>
        <v>IBVS 637 </v>
      </c>
      <c r="B130" s="15" t="str">
        <f t="shared" si="7"/>
        <v>I</v>
      </c>
      <c r="C130" s="2">
        <f t="shared" si="8"/>
        <v>41357.288999999997</v>
      </c>
      <c r="D130" t="str">
        <f t="shared" si="9"/>
        <v>vis</v>
      </c>
      <c r="E130">
        <f>VLOOKUP(C130,'Active 1'!C$21:E$973,3,FALSE)</f>
        <v>-1178.9917647862894</v>
      </c>
      <c r="F130" s="15" t="s">
        <v>434</v>
      </c>
      <c r="G130" t="str">
        <f t="shared" si="10"/>
        <v>41357.289</v>
      </c>
      <c r="H130" s="2">
        <f t="shared" si="11"/>
        <v>-1179</v>
      </c>
      <c r="I130" s="76" t="s">
        <v>742</v>
      </c>
      <c r="J130" s="77" t="s">
        <v>743</v>
      </c>
      <c r="K130" s="76">
        <v>-1179</v>
      </c>
      <c r="L130" s="76" t="s">
        <v>693</v>
      </c>
      <c r="M130" s="77" t="s">
        <v>438</v>
      </c>
      <c r="N130" s="77"/>
      <c r="O130" s="78" t="s">
        <v>747</v>
      </c>
      <c r="P130" s="79" t="s">
        <v>748</v>
      </c>
    </row>
    <row r="131" spans="1:16" ht="12.75" customHeight="1" x14ac:dyDescent="0.2">
      <c r="A131" s="2" t="str">
        <f t="shared" si="6"/>
        <v> BBS 4 </v>
      </c>
      <c r="B131" s="15" t="str">
        <f t="shared" si="7"/>
        <v>I</v>
      </c>
      <c r="C131" s="2">
        <f t="shared" si="8"/>
        <v>41517.593000000001</v>
      </c>
      <c r="D131" t="str">
        <f t="shared" si="9"/>
        <v>vis</v>
      </c>
      <c r="E131">
        <f>VLOOKUP(C131,'Active 1'!C$21:E$973,3,FALSE)</f>
        <v>-1013.9910525115271</v>
      </c>
      <c r="F131" s="15" t="s">
        <v>434</v>
      </c>
      <c r="G131" t="str">
        <f t="shared" si="10"/>
        <v>41517.593</v>
      </c>
      <c r="H131" s="2">
        <f t="shared" si="11"/>
        <v>-1014</v>
      </c>
      <c r="I131" s="76" t="s">
        <v>749</v>
      </c>
      <c r="J131" s="77" t="s">
        <v>750</v>
      </c>
      <c r="K131" s="76">
        <v>-1014</v>
      </c>
      <c r="L131" s="76" t="s">
        <v>525</v>
      </c>
      <c r="M131" s="77" t="s">
        <v>438</v>
      </c>
      <c r="N131" s="77"/>
      <c r="O131" s="78" t="s">
        <v>545</v>
      </c>
      <c r="P131" s="78" t="s">
        <v>751</v>
      </c>
    </row>
    <row r="132" spans="1:16" ht="12.75" customHeight="1" x14ac:dyDescent="0.2">
      <c r="A132" s="2" t="str">
        <f t="shared" si="6"/>
        <v> BBS 5 </v>
      </c>
      <c r="B132" s="15" t="str">
        <f t="shared" si="7"/>
        <v>I</v>
      </c>
      <c r="C132" s="2">
        <f t="shared" si="8"/>
        <v>41550.627</v>
      </c>
      <c r="D132" t="str">
        <f t="shared" si="9"/>
        <v>vis</v>
      </c>
      <c r="E132">
        <f>VLOOKUP(C132,'Active 1'!C$21:E$973,3,FALSE)</f>
        <v>-979.98919647996001</v>
      </c>
      <c r="F132" s="15" t="s">
        <v>434</v>
      </c>
      <c r="G132" t="str">
        <f t="shared" si="10"/>
        <v>41550.627</v>
      </c>
      <c r="H132" s="2">
        <f t="shared" si="11"/>
        <v>-980</v>
      </c>
      <c r="I132" s="76" t="s">
        <v>752</v>
      </c>
      <c r="J132" s="77" t="s">
        <v>753</v>
      </c>
      <c r="K132" s="76">
        <v>-980</v>
      </c>
      <c r="L132" s="76" t="s">
        <v>663</v>
      </c>
      <c r="M132" s="77" t="s">
        <v>438</v>
      </c>
      <c r="N132" s="77"/>
      <c r="O132" s="78" t="s">
        <v>545</v>
      </c>
      <c r="P132" s="78" t="s">
        <v>754</v>
      </c>
    </row>
    <row r="133" spans="1:16" ht="12.75" customHeight="1" x14ac:dyDescent="0.2">
      <c r="A133" s="2" t="str">
        <f t="shared" si="6"/>
        <v>IBVS 937 </v>
      </c>
      <c r="B133" s="15" t="str">
        <f t="shared" si="7"/>
        <v>II</v>
      </c>
      <c r="C133" s="2">
        <f t="shared" si="8"/>
        <v>41572.4836</v>
      </c>
      <c r="D133" t="str">
        <f t="shared" si="9"/>
        <v>vis</v>
      </c>
      <c r="E133">
        <f>VLOOKUP(C133,'Active 1'!C$21:E$973,3,FALSE)</f>
        <v>-957.49222467698348</v>
      </c>
      <c r="F133" s="15" t="s">
        <v>434</v>
      </c>
      <c r="G133" t="str">
        <f t="shared" si="10"/>
        <v>41572.4836</v>
      </c>
      <c r="H133" s="2">
        <f t="shared" si="11"/>
        <v>-957.5</v>
      </c>
      <c r="I133" s="76" t="s">
        <v>755</v>
      </c>
      <c r="J133" s="77" t="s">
        <v>756</v>
      </c>
      <c r="K133" s="76">
        <v>-957.5</v>
      </c>
      <c r="L133" s="76" t="s">
        <v>757</v>
      </c>
      <c r="M133" s="77" t="s">
        <v>609</v>
      </c>
      <c r="N133" s="77"/>
      <c r="O133" s="78" t="s">
        <v>758</v>
      </c>
      <c r="P133" s="79" t="s">
        <v>422</v>
      </c>
    </row>
    <row r="134" spans="1:16" ht="12.75" customHeight="1" x14ac:dyDescent="0.2">
      <c r="A134" s="2" t="str">
        <f t="shared" si="6"/>
        <v>IBVS 937 </v>
      </c>
      <c r="B134" s="15" t="str">
        <f t="shared" si="7"/>
        <v>II</v>
      </c>
      <c r="C134" s="2">
        <f t="shared" si="8"/>
        <v>41575.396500000003</v>
      </c>
      <c r="D134" t="str">
        <f t="shared" si="9"/>
        <v>vis</v>
      </c>
      <c r="E134">
        <f>VLOOKUP(C134,'Active 1'!C$21:E$973,3,FALSE)</f>
        <v>-954.49398024898653</v>
      </c>
      <c r="F134" s="15" t="s">
        <v>434</v>
      </c>
      <c r="G134" t="str">
        <f t="shared" si="10"/>
        <v>41575.3965</v>
      </c>
      <c r="H134" s="2">
        <f t="shared" si="11"/>
        <v>-954.5</v>
      </c>
      <c r="I134" s="76" t="s">
        <v>759</v>
      </c>
      <c r="J134" s="77" t="s">
        <v>760</v>
      </c>
      <c r="K134" s="76">
        <v>-954.5</v>
      </c>
      <c r="L134" s="76" t="s">
        <v>761</v>
      </c>
      <c r="M134" s="77" t="s">
        <v>609</v>
      </c>
      <c r="N134" s="77"/>
      <c r="O134" s="78" t="s">
        <v>733</v>
      </c>
      <c r="P134" s="79" t="s">
        <v>422</v>
      </c>
    </row>
    <row r="135" spans="1:16" ht="12.75" customHeight="1" x14ac:dyDescent="0.2">
      <c r="A135" s="2" t="str">
        <f t="shared" si="6"/>
        <v> BBS 5 </v>
      </c>
      <c r="B135" s="15" t="str">
        <f t="shared" si="7"/>
        <v>I</v>
      </c>
      <c r="C135" s="2">
        <f t="shared" si="8"/>
        <v>41591.430999999997</v>
      </c>
      <c r="D135" t="str">
        <f t="shared" si="9"/>
        <v>vis</v>
      </c>
      <c r="E135">
        <f>VLOOKUP(C135,'Active 1'!C$21:E$973,3,FALSE)</f>
        <v>-937.989688896502</v>
      </c>
      <c r="F135" s="15" t="s">
        <v>434</v>
      </c>
      <c r="G135" t="str">
        <f t="shared" si="10"/>
        <v>41591.431</v>
      </c>
      <c r="H135" s="2">
        <f t="shared" si="11"/>
        <v>-938</v>
      </c>
      <c r="I135" s="76" t="s">
        <v>762</v>
      </c>
      <c r="J135" s="77" t="s">
        <v>763</v>
      </c>
      <c r="K135" s="76">
        <v>-938</v>
      </c>
      <c r="L135" s="76" t="s">
        <v>663</v>
      </c>
      <c r="M135" s="77" t="s">
        <v>438</v>
      </c>
      <c r="N135" s="77"/>
      <c r="O135" s="78" t="s">
        <v>469</v>
      </c>
      <c r="P135" s="78" t="s">
        <v>754</v>
      </c>
    </row>
    <row r="136" spans="1:16" ht="12.75" customHeight="1" x14ac:dyDescent="0.2">
      <c r="A136" s="2" t="str">
        <f t="shared" si="6"/>
        <v> BBS 6 </v>
      </c>
      <c r="B136" s="15" t="str">
        <f t="shared" si="7"/>
        <v>I</v>
      </c>
      <c r="C136" s="2">
        <f t="shared" si="8"/>
        <v>41592.398999999998</v>
      </c>
      <c r="D136" t="str">
        <f t="shared" si="9"/>
        <v>vis</v>
      </c>
      <c r="E136">
        <f>VLOOKUP(C136,'Active 1'!C$21:E$973,3,FALSE)</f>
        <v>-936.99332767356248</v>
      </c>
      <c r="F136" s="15" t="s">
        <v>434</v>
      </c>
      <c r="G136" t="str">
        <f t="shared" si="10"/>
        <v>41592.399</v>
      </c>
      <c r="H136" s="2">
        <f t="shared" si="11"/>
        <v>-937</v>
      </c>
      <c r="I136" s="76" t="s">
        <v>764</v>
      </c>
      <c r="J136" s="77" t="s">
        <v>765</v>
      </c>
      <c r="K136" s="76">
        <v>-937</v>
      </c>
      <c r="L136" s="76" t="s">
        <v>717</v>
      </c>
      <c r="M136" s="77" t="s">
        <v>438</v>
      </c>
      <c r="N136" s="77"/>
      <c r="O136" s="78" t="s">
        <v>545</v>
      </c>
      <c r="P136" s="78" t="s">
        <v>766</v>
      </c>
    </row>
    <row r="137" spans="1:16" ht="12.75" customHeight="1" x14ac:dyDescent="0.2">
      <c r="A137" s="2" t="str">
        <f t="shared" si="6"/>
        <v>BAVM 26 </v>
      </c>
      <c r="B137" s="15" t="str">
        <f t="shared" si="7"/>
        <v>I</v>
      </c>
      <c r="C137" s="2">
        <f t="shared" si="8"/>
        <v>41592.398999999998</v>
      </c>
      <c r="D137" t="str">
        <f t="shared" si="9"/>
        <v>vis</v>
      </c>
      <c r="E137">
        <f>VLOOKUP(C137,'Active 1'!C$21:E$973,3,FALSE)</f>
        <v>-936.99332767356248</v>
      </c>
      <c r="F137" s="15" t="s">
        <v>434</v>
      </c>
      <c r="G137" t="str">
        <f t="shared" si="10"/>
        <v>41592.399</v>
      </c>
      <c r="H137" s="2">
        <f t="shared" si="11"/>
        <v>-937</v>
      </c>
      <c r="I137" s="76" t="s">
        <v>764</v>
      </c>
      <c r="J137" s="77" t="s">
        <v>765</v>
      </c>
      <c r="K137" s="76">
        <v>-937</v>
      </c>
      <c r="L137" s="76" t="s">
        <v>717</v>
      </c>
      <c r="M137" s="77" t="s">
        <v>438</v>
      </c>
      <c r="N137" s="77"/>
      <c r="O137" s="78" t="s">
        <v>767</v>
      </c>
      <c r="P137" s="79" t="s">
        <v>189</v>
      </c>
    </row>
    <row r="138" spans="1:16" ht="12.75" customHeight="1" x14ac:dyDescent="0.2">
      <c r="A138" s="2" t="str">
        <f t="shared" si="6"/>
        <v> MVS 6.65 </v>
      </c>
      <c r="B138" s="15" t="str">
        <f t="shared" si="7"/>
        <v>I</v>
      </c>
      <c r="C138" s="2">
        <f t="shared" si="8"/>
        <v>41593.370999999999</v>
      </c>
      <c r="D138" t="str">
        <f t="shared" si="9"/>
        <v>vis</v>
      </c>
      <c r="E138">
        <f>VLOOKUP(C138,'Active 1'!C$21:E$973,3,FALSE)</f>
        <v>-935.99284925548602</v>
      </c>
      <c r="F138" s="15" t="s">
        <v>434</v>
      </c>
      <c r="G138" t="str">
        <f t="shared" si="10"/>
        <v>41593.371</v>
      </c>
      <c r="H138" s="2">
        <f t="shared" si="11"/>
        <v>-936</v>
      </c>
      <c r="I138" s="76" t="s">
        <v>768</v>
      </c>
      <c r="J138" s="77" t="s">
        <v>769</v>
      </c>
      <c r="K138" s="76">
        <v>-936</v>
      </c>
      <c r="L138" s="76" t="s">
        <v>770</v>
      </c>
      <c r="M138" s="77" t="s">
        <v>465</v>
      </c>
      <c r="N138" s="77"/>
      <c r="O138" s="78" t="s">
        <v>771</v>
      </c>
      <c r="P138" s="78" t="s">
        <v>179</v>
      </c>
    </row>
    <row r="139" spans="1:16" ht="12.75" customHeight="1" x14ac:dyDescent="0.2">
      <c r="A139" s="2" t="str">
        <f t="shared" ref="A139:A202" si="12">P139</f>
        <v> BBS 6 </v>
      </c>
      <c r="B139" s="15" t="str">
        <f t="shared" ref="B139:B202" si="13">IF(H139=INT(H139),"I","II")</f>
        <v>I</v>
      </c>
      <c r="C139" s="2">
        <f t="shared" ref="C139:C202" si="14">1*G139</f>
        <v>41593.370999999999</v>
      </c>
      <c r="D139" t="str">
        <f t="shared" ref="D139:D202" si="15">VLOOKUP(F139,I$1:J$5,2,FALSE)</f>
        <v>vis</v>
      </c>
      <c r="E139">
        <f>VLOOKUP(C139,'Active 1'!C$21:E$973,3,FALSE)</f>
        <v>-935.99284925548602</v>
      </c>
      <c r="F139" s="15" t="s">
        <v>434</v>
      </c>
      <c r="G139" t="str">
        <f t="shared" ref="G139:G202" si="16">MID(I139,3,LEN(I139)-3)</f>
        <v>41593.371</v>
      </c>
      <c r="H139" s="2">
        <f t="shared" ref="H139:H202" si="17">1*K139</f>
        <v>-936</v>
      </c>
      <c r="I139" s="76" t="s">
        <v>768</v>
      </c>
      <c r="J139" s="77" t="s">
        <v>769</v>
      </c>
      <c r="K139" s="76">
        <v>-936</v>
      </c>
      <c r="L139" s="76" t="s">
        <v>770</v>
      </c>
      <c r="M139" s="77" t="s">
        <v>438</v>
      </c>
      <c r="N139" s="77"/>
      <c r="O139" s="78" t="s">
        <v>469</v>
      </c>
      <c r="P139" s="78" t="s">
        <v>766</v>
      </c>
    </row>
    <row r="140" spans="1:16" ht="12.75" customHeight="1" x14ac:dyDescent="0.2">
      <c r="A140" s="2" t="str">
        <f t="shared" si="12"/>
        <v> BBS 6 </v>
      </c>
      <c r="B140" s="15" t="str">
        <f t="shared" si="13"/>
        <v>I</v>
      </c>
      <c r="C140" s="2">
        <f t="shared" si="14"/>
        <v>41594.341</v>
      </c>
      <c r="D140" t="str">
        <f t="shared" si="15"/>
        <v>vis</v>
      </c>
      <c r="E140">
        <f>VLOOKUP(C140,'Active 1'!C$21:E$973,3,FALSE)</f>
        <v>-934.99442943497809</v>
      </c>
      <c r="F140" s="15" t="s">
        <v>434</v>
      </c>
      <c r="G140" t="str">
        <f t="shared" si="16"/>
        <v>41594.341</v>
      </c>
      <c r="H140" s="2">
        <f t="shared" si="17"/>
        <v>-935</v>
      </c>
      <c r="I140" s="76" t="s">
        <v>772</v>
      </c>
      <c r="J140" s="77" t="s">
        <v>773</v>
      </c>
      <c r="K140" s="76">
        <v>-935</v>
      </c>
      <c r="L140" s="76" t="s">
        <v>774</v>
      </c>
      <c r="M140" s="77" t="s">
        <v>438</v>
      </c>
      <c r="N140" s="77"/>
      <c r="O140" s="78" t="s">
        <v>545</v>
      </c>
      <c r="P140" s="78" t="s">
        <v>766</v>
      </c>
    </row>
    <row r="141" spans="1:16" ht="12.75" customHeight="1" x14ac:dyDescent="0.2">
      <c r="A141" s="2" t="str">
        <f t="shared" si="12"/>
        <v> BBS 6 </v>
      </c>
      <c r="B141" s="15" t="str">
        <f t="shared" si="13"/>
        <v>I</v>
      </c>
      <c r="C141" s="2">
        <f t="shared" si="14"/>
        <v>41594.345000000001</v>
      </c>
      <c r="D141" t="str">
        <f t="shared" si="15"/>
        <v>vis</v>
      </c>
      <c r="E141">
        <f>VLOOKUP(C141,'Active 1'!C$21:E$973,3,FALSE)</f>
        <v>-934.99031223984116</v>
      </c>
      <c r="F141" s="15" t="s">
        <v>434</v>
      </c>
      <c r="G141" t="str">
        <f t="shared" si="16"/>
        <v>41594.345</v>
      </c>
      <c r="H141" s="2">
        <f t="shared" si="17"/>
        <v>-935</v>
      </c>
      <c r="I141" s="76" t="s">
        <v>775</v>
      </c>
      <c r="J141" s="77" t="s">
        <v>776</v>
      </c>
      <c r="K141" s="76">
        <v>-935</v>
      </c>
      <c r="L141" s="76" t="s">
        <v>525</v>
      </c>
      <c r="M141" s="77" t="s">
        <v>438</v>
      </c>
      <c r="N141" s="77"/>
      <c r="O141" s="78" t="s">
        <v>777</v>
      </c>
      <c r="P141" s="78" t="s">
        <v>766</v>
      </c>
    </row>
    <row r="142" spans="1:16" ht="12.75" customHeight="1" x14ac:dyDescent="0.2">
      <c r="A142" s="2" t="str">
        <f t="shared" si="12"/>
        <v> BBS 6 </v>
      </c>
      <c r="B142" s="15" t="str">
        <f t="shared" si="13"/>
        <v>I</v>
      </c>
      <c r="C142" s="2">
        <f t="shared" si="14"/>
        <v>41595.31</v>
      </c>
      <c r="D142" t="str">
        <f t="shared" si="15"/>
        <v>vis</v>
      </c>
      <c r="E142">
        <f>VLOOKUP(C142,'Active 1'!C$21:E$973,3,FALSE)</f>
        <v>-933.99703891325817</v>
      </c>
      <c r="F142" s="15" t="s">
        <v>434</v>
      </c>
      <c r="G142" t="str">
        <f t="shared" si="16"/>
        <v>41595.310</v>
      </c>
      <c r="H142" s="2">
        <f t="shared" si="17"/>
        <v>-934</v>
      </c>
      <c r="I142" s="76" t="s">
        <v>778</v>
      </c>
      <c r="J142" s="77" t="s">
        <v>779</v>
      </c>
      <c r="K142" s="76">
        <v>-934</v>
      </c>
      <c r="L142" s="76" t="s">
        <v>780</v>
      </c>
      <c r="M142" s="77" t="s">
        <v>438</v>
      </c>
      <c r="N142" s="77"/>
      <c r="O142" s="78" t="s">
        <v>469</v>
      </c>
      <c r="P142" s="78" t="s">
        <v>766</v>
      </c>
    </row>
    <row r="143" spans="1:16" ht="12.75" customHeight="1" x14ac:dyDescent="0.2">
      <c r="A143" s="2" t="str">
        <f t="shared" si="12"/>
        <v> BBS 6 </v>
      </c>
      <c r="B143" s="15" t="str">
        <f t="shared" si="13"/>
        <v>I</v>
      </c>
      <c r="C143" s="2">
        <f t="shared" si="14"/>
        <v>41595.317000000003</v>
      </c>
      <c r="D143" t="str">
        <f t="shared" si="15"/>
        <v>vis</v>
      </c>
      <c r="E143">
        <f>VLOOKUP(C143,'Active 1'!C$21:E$973,3,FALSE)</f>
        <v>-933.98983382176471</v>
      </c>
      <c r="F143" s="15" t="s">
        <v>434</v>
      </c>
      <c r="G143" t="str">
        <f t="shared" si="16"/>
        <v>41595.317</v>
      </c>
      <c r="H143" s="2">
        <f t="shared" si="17"/>
        <v>-934</v>
      </c>
      <c r="I143" s="76" t="s">
        <v>781</v>
      </c>
      <c r="J143" s="77" t="s">
        <v>782</v>
      </c>
      <c r="K143" s="76">
        <v>-934</v>
      </c>
      <c r="L143" s="76" t="s">
        <v>663</v>
      </c>
      <c r="M143" s="77" t="s">
        <v>438</v>
      </c>
      <c r="N143" s="77"/>
      <c r="O143" s="78" t="s">
        <v>624</v>
      </c>
      <c r="P143" s="78" t="s">
        <v>766</v>
      </c>
    </row>
    <row r="144" spans="1:16" ht="12.75" customHeight="1" x14ac:dyDescent="0.2">
      <c r="A144" s="2" t="str">
        <f t="shared" si="12"/>
        <v> BBS 6 </v>
      </c>
      <c r="B144" s="15" t="str">
        <f t="shared" si="13"/>
        <v>I</v>
      </c>
      <c r="C144" s="2">
        <f t="shared" si="14"/>
        <v>41595.32</v>
      </c>
      <c r="D144" t="str">
        <f t="shared" si="15"/>
        <v>vis</v>
      </c>
      <c r="E144">
        <f>VLOOKUP(C144,'Active 1'!C$21:E$973,3,FALSE)</f>
        <v>-933.98674592541579</v>
      </c>
      <c r="F144" s="15" t="s">
        <v>434</v>
      </c>
      <c r="G144" t="str">
        <f t="shared" si="16"/>
        <v>41595.320</v>
      </c>
      <c r="H144" s="2">
        <f t="shared" si="17"/>
        <v>-934</v>
      </c>
      <c r="I144" s="76" t="s">
        <v>783</v>
      </c>
      <c r="J144" s="77" t="s">
        <v>784</v>
      </c>
      <c r="K144" s="76">
        <v>-934</v>
      </c>
      <c r="L144" s="76" t="s">
        <v>785</v>
      </c>
      <c r="M144" s="77" t="s">
        <v>438</v>
      </c>
      <c r="N144" s="77"/>
      <c r="O144" s="78" t="s">
        <v>777</v>
      </c>
      <c r="P144" s="78" t="s">
        <v>766</v>
      </c>
    </row>
    <row r="145" spans="1:16" ht="12.75" customHeight="1" x14ac:dyDescent="0.2">
      <c r="A145" s="2" t="str">
        <f t="shared" si="12"/>
        <v> BBS 6 </v>
      </c>
      <c r="B145" s="15" t="str">
        <f t="shared" si="13"/>
        <v>I</v>
      </c>
      <c r="C145" s="2">
        <f t="shared" si="14"/>
        <v>41595.32</v>
      </c>
      <c r="D145" t="str">
        <f t="shared" si="15"/>
        <v>vis</v>
      </c>
      <c r="E145">
        <f>VLOOKUP(C145,'Active 1'!C$21:E$973,3,FALSE)</f>
        <v>-933.98674592541579</v>
      </c>
      <c r="F145" s="15" t="s">
        <v>434</v>
      </c>
      <c r="G145" t="str">
        <f t="shared" si="16"/>
        <v>41595.320</v>
      </c>
      <c r="H145" s="2">
        <f t="shared" si="17"/>
        <v>-934</v>
      </c>
      <c r="I145" s="76" t="s">
        <v>783</v>
      </c>
      <c r="J145" s="77" t="s">
        <v>784</v>
      </c>
      <c r="K145" s="76">
        <v>-934</v>
      </c>
      <c r="L145" s="76" t="s">
        <v>785</v>
      </c>
      <c r="M145" s="77" t="s">
        <v>438</v>
      </c>
      <c r="N145" s="77"/>
      <c r="O145" s="78" t="s">
        <v>545</v>
      </c>
      <c r="P145" s="78" t="s">
        <v>766</v>
      </c>
    </row>
    <row r="146" spans="1:16" ht="12.75" customHeight="1" x14ac:dyDescent="0.2">
      <c r="A146" s="2" t="str">
        <f t="shared" si="12"/>
        <v> BBS 6 </v>
      </c>
      <c r="B146" s="15" t="str">
        <f t="shared" si="13"/>
        <v>I</v>
      </c>
      <c r="C146" s="2">
        <f t="shared" si="14"/>
        <v>41627.374000000003</v>
      </c>
      <c r="D146" t="str">
        <f t="shared" si="15"/>
        <v>vis</v>
      </c>
      <c r="E146">
        <f>VLOOKUP(C146,'Active 1'!C$21:E$973,3,FALSE)</f>
        <v>-900.99360270219165</v>
      </c>
      <c r="F146" s="15" t="s">
        <v>434</v>
      </c>
      <c r="G146" t="str">
        <f t="shared" si="16"/>
        <v>41627.374</v>
      </c>
      <c r="H146" s="2">
        <f t="shared" si="17"/>
        <v>-901</v>
      </c>
      <c r="I146" s="76" t="s">
        <v>786</v>
      </c>
      <c r="J146" s="77" t="s">
        <v>787</v>
      </c>
      <c r="K146" s="76">
        <v>-901</v>
      </c>
      <c r="L146" s="76" t="s">
        <v>717</v>
      </c>
      <c r="M146" s="77" t="s">
        <v>438</v>
      </c>
      <c r="N146" s="77"/>
      <c r="O146" s="78" t="s">
        <v>545</v>
      </c>
      <c r="P146" s="78" t="s">
        <v>766</v>
      </c>
    </row>
    <row r="147" spans="1:16" ht="12.75" customHeight="1" x14ac:dyDescent="0.2">
      <c r="A147" s="2" t="str">
        <f t="shared" si="12"/>
        <v> BBS 6 </v>
      </c>
      <c r="B147" s="15" t="str">
        <f t="shared" si="13"/>
        <v>I</v>
      </c>
      <c r="C147" s="2">
        <f t="shared" si="14"/>
        <v>41627.375</v>
      </c>
      <c r="D147" t="str">
        <f t="shared" si="15"/>
        <v>vis</v>
      </c>
      <c r="E147">
        <f>VLOOKUP(C147,'Active 1'!C$21:E$973,3,FALSE)</f>
        <v>-900.99257340341114</v>
      </c>
      <c r="F147" s="15" t="s">
        <v>434</v>
      </c>
      <c r="G147" t="str">
        <f t="shared" si="16"/>
        <v>41627.375</v>
      </c>
      <c r="H147" s="2">
        <f t="shared" si="17"/>
        <v>-901</v>
      </c>
      <c r="I147" s="76" t="s">
        <v>788</v>
      </c>
      <c r="J147" s="77" t="s">
        <v>789</v>
      </c>
      <c r="K147" s="76">
        <v>-901</v>
      </c>
      <c r="L147" s="76" t="s">
        <v>770</v>
      </c>
      <c r="M147" s="77" t="s">
        <v>438</v>
      </c>
      <c r="N147" s="77"/>
      <c r="O147" s="78" t="s">
        <v>469</v>
      </c>
      <c r="P147" s="78" t="s">
        <v>766</v>
      </c>
    </row>
    <row r="148" spans="1:16" ht="12.75" customHeight="1" x14ac:dyDescent="0.2">
      <c r="A148" s="2" t="str">
        <f t="shared" si="12"/>
        <v> BBS 6 </v>
      </c>
      <c r="B148" s="15" t="str">
        <f t="shared" si="13"/>
        <v>I</v>
      </c>
      <c r="C148" s="2">
        <f t="shared" si="14"/>
        <v>41628.345000000001</v>
      </c>
      <c r="D148" t="str">
        <f t="shared" si="15"/>
        <v>vis</v>
      </c>
      <c r="E148">
        <f>VLOOKUP(C148,'Active 1'!C$21:E$973,3,FALSE)</f>
        <v>-899.9941535829031</v>
      </c>
      <c r="F148" s="15" t="s">
        <v>434</v>
      </c>
      <c r="G148" t="str">
        <f t="shared" si="16"/>
        <v>41628.345</v>
      </c>
      <c r="H148" s="2">
        <f t="shared" si="17"/>
        <v>-900</v>
      </c>
      <c r="I148" s="76" t="s">
        <v>790</v>
      </c>
      <c r="J148" s="77" t="s">
        <v>791</v>
      </c>
      <c r="K148" s="76">
        <v>-900</v>
      </c>
      <c r="L148" s="76" t="s">
        <v>717</v>
      </c>
      <c r="M148" s="77" t="s">
        <v>438</v>
      </c>
      <c r="N148" s="77"/>
      <c r="O148" s="78" t="s">
        <v>777</v>
      </c>
      <c r="P148" s="78" t="s">
        <v>766</v>
      </c>
    </row>
    <row r="149" spans="1:16" ht="12.75" customHeight="1" x14ac:dyDescent="0.2">
      <c r="A149" s="2" t="str">
        <f t="shared" si="12"/>
        <v> BBS 6 </v>
      </c>
      <c r="B149" s="15" t="str">
        <f t="shared" si="13"/>
        <v>I</v>
      </c>
      <c r="C149" s="2">
        <f t="shared" si="14"/>
        <v>41628.35</v>
      </c>
      <c r="D149" t="str">
        <f t="shared" si="15"/>
        <v>vis</v>
      </c>
      <c r="E149">
        <f>VLOOKUP(C149,'Active 1'!C$21:E$973,3,FALSE)</f>
        <v>-899.98900708898566</v>
      </c>
      <c r="F149" s="15" t="s">
        <v>434</v>
      </c>
      <c r="G149" t="str">
        <f t="shared" si="16"/>
        <v>41628.350</v>
      </c>
      <c r="H149" s="2">
        <f t="shared" si="17"/>
        <v>-900</v>
      </c>
      <c r="I149" s="76" t="s">
        <v>792</v>
      </c>
      <c r="J149" s="77" t="s">
        <v>793</v>
      </c>
      <c r="K149" s="76">
        <v>-900</v>
      </c>
      <c r="L149" s="76" t="s">
        <v>677</v>
      </c>
      <c r="M149" s="77" t="s">
        <v>438</v>
      </c>
      <c r="N149" s="77"/>
      <c r="O149" s="78" t="s">
        <v>624</v>
      </c>
      <c r="P149" s="78" t="s">
        <v>766</v>
      </c>
    </row>
    <row r="150" spans="1:16" ht="12.75" customHeight="1" x14ac:dyDescent="0.2">
      <c r="A150" s="2" t="str">
        <f t="shared" si="12"/>
        <v> BBS 6 </v>
      </c>
      <c r="B150" s="15" t="str">
        <f t="shared" si="13"/>
        <v>I</v>
      </c>
      <c r="C150" s="2">
        <f t="shared" si="14"/>
        <v>41629.317999999999</v>
      </c>
      <c r="D150" t="str">
        <f t="shared" si="15"/>
        <v>vis</v>
      </c>
      <c r="E150">
        <f>VLOOKUP(C150,'Active 1'!C$21:E$973,3,FALSE)</f>
        <v>-898.99264586604625</v>
      </c>
      <c r="F150" s="15" t="s">
        <v>434</v>
      </c>
      <c r="G150" t="str">
        <f t="shared" si="16"/>
        <v>41629.318</v>
      </c>
      <c r="H150" s="2">
        <f t="shared" si="17"/>
        <v>-899</v>
      </c>
      <c r="I150" s="76" t="s">
        <v>794</v>
      </c>
      <c r="J150" s="77" t="s">
        <v>795</v>
      </c>
      <c r="K150" s="76">
        <v>-899</v>
      </c>
      <c r="L150" s="76" t="s">
        <v>770</v>
      </c>
      <c r="M150" s="77" t="s">
        <v>438</v>
      </c>
      <c r="N150" s="77"/>
      <c r="O150" s="78" t="s">
        <v>777</v>
      </c>
      <c r="P150" s="78" t="s">
        <v>766</v>
      </c>
    </row>
    <row r="151" spans="1:16" ht="12.75" customHeight="1" x14ac:dyDescent="0.2">
      <c r="A151" s="2" t="str">
        <f t="shared" si="12"/>
        <v> BBS 6 </v>
      </c>
      <c r="B151" s="15" t="str">
        <f t="shared" si="13"/>
        <v>I</v>
      </c>
      <c r="C151" s="2">
        <f t="shared" si="14"/>
        <v>41631.26</v>
      </c>
      <c r="D151" t="str">
        <f t="shared" si="15"/>
        <v>vis</v>
      </c>
      <c r="E151">
        <f>VLOOKUP(C151,'Active 1'!C$21:E$973,3,FALSE)</f>
        <v>-896.99374762746186</v>
      </c>
      <c r="F151" s="15" t="s">
        <v>434</v>
      </c>
      <c r="G151" t="str">
        <f t="shared" si="16"/>
        <v>41631.260</v>
      </c>
      <c r="H151" s="2">
        <f t="shared" si="17"/>
        <v>-897</v>
      </c>
      <c r="I151" s="76" t="s">
        <v>796</v>
      </c>
      <c r="J151" s="77" t="s">
        <v>797</v>
      </c>
      <c r="K151" s="76">
        <v>-897</v>
      </c>
      <c r="L151" s="76" t="s">
        <v>717</v>
      </c>
      <c r="M151" s="77" t="s">
        <v>438</v>
      </c>
      <c r="N151" s="77"/>
      <c r="O151" s="78" t="s">
        <v>469</v>
      </c>
      <c r="P151" s="78" t="s">
        <v>766</v>
      </c>
    </row>
    <row r="152" spans="1:16" ht="12.75" customHeight="1" x14ac:dyDescent="0.2">
      <c r="A152" s="2" t="str">
        <f t="shared" si="12"/>
        <v> BBS 6 </v>
      </c>
      <c r="B152" s="15" t="str">
        <f t="shared" si="13"/>
        <v>I</v>
      </c>
      <c r="C152" s="2">
        <f t="shared" si="14"/>
        <v>41632.232000000004</v>
      </c>
      <c r="D152" t="str">
        <f t="shared" si="15"/>
        <v>vis</v>
      </c>
      <c r="E152">
        <f>VLOOKUP(C152,'Active 1'!C$21:E$973,3,FALSE)</f>
        <v>-895.9932692093854</v>
      </c>
      <c r="F152" s="15" t="s">
        <v>434</v>
      </c>
      <c r="G152" t="str">
        <f t="shared" si="16"/>
        <v>41632.232</v>
      </c>
      <c r="H152" s="2">
        <f t="shared" si="17"/>
        <v>-896</v>
      </c>
      <c r="I152" s="76" t="s">
        <v>798</v>
      </c>
      <c r="J152" s="77" t="s">
        <v>799</v>
      </c>
      <c r="K152" s="76">
        <v>-896</v>
      </c>
      <c r="L152" s="76" t="s">
        <v>770</v>
      </c>
      <c r="M152" s="77" t="s">
        <v>438</v>
      </c>
      <c r="N152" s="77"/>
      <c r="O152" s="78" t="s">
        <v>545</v>
      </c>
      <c r="P152" s="78" t="s">
        <v>766</v>
      </c>
    </row>
    <row r="153" spans="1:16" ht="12.75" customHeight="1" x14ac:dyDescent="0.2">
      <c r="A153" s="2" t="str">
        <f t="shared" si="12"/>
        <v> AAOB 48.24 </v>
      </c>
      <c r="B153" s="15" t="str">
        <f t="shared" si="13"/>
        <v>I</v>
      </c>
      <c r="C153" s="2">
        <f t="shared" si="14"/>
        <v>41661.379999999997</v>
      </c>
      <c r="D153" t="str">
        <f t="shared" si="15"/>
        <v>vis</v>
      </c>
      <c r="E153">
        <f>VLOOKUP(C153,'Active 1'!C$21:E$973,3,FALSE)</f>
        <v>-865.99126825255564</v>
      </c>
      <c r="F153" s="15" t="s">
        <v>434</v>
      </c>
      <c r="G153" t="str">
        <f t="shared" si="16"/>
        <v>41661.3800</v>
      </c>
      <c r="H153" s="2">
        <f t="shared" si="17"/>
        <v>-866</v>
      </c>
      <c r="I153" s="76" t="s">
        <v>800</v>
      </c>
      <c r="J153" s="77" t="s">
        <v>801</v>
      </c>
      <c r="K153" s="76">
        <v>-866</v>
      </c>
      <c r="L153" s="76" t="s">
        <v>802</v>
      </c>
      <c r="M153" s="77" t="s">
        <v>609</v>
      </c>
      <c r="N153" s="77"/>
      <c r="O153" s="78" t="s">
        <v>645</v>
      </c>
      <c r="P153" s="78" t="s">
        <v>646</v>
      </c>
    </row>
    <row r="154" spans="1:16" ht="12.75" customHeight="1" x14ac:dyDescent="0.2">
      <c r="A154" s="2" t="str">
        <f t="shared" si="12"/>
        <v> BBS 7 </v>
      </c>
      <c r="B154" s="15" t="str">
        <f t="shared" si="13"/>
        <v>I</v>
      </c>
      <c r="C154" s="2">
        <f t="shared" si="14"/>
        <v>41663.321000000004</v>
      </c>
      <c r="D154" t="str">
        <f t="shared" si="15"/>
        <v>vis</v>
      </c>
      <c r="E154">
        <f>VLOOKUP(C154,'Active 1'!C$21:E$973,3,FALSE)</f>
        <v>-863.99339931275176</v>
      </c>
      <c r="F154" s="15" t="s">
        <v>434</v>
      </c>
      <c r="G154" t="str">
        <f t="shared" si="16"/>
        <v>41663.321</v>
      </c>
      <c r="H154" s="2">
        <f t="shared" si="17"/>
        <v>-864</v>
      </c>
      <c r="I154" s="76" t="s">
        <v>803</v>
      </c>
      <c r="J154" s="77" t="s">
        <v>804</v>
      </c>
      <c r="K154" s="76">
        <v>-864</v>
      </c>
      <c r="L154" s="76" t="s">
        <v>717</v>
      </c>
      <c r="M154" s="77" t="s">
        <v>438</v>
      </c>
      <c r="N154" s="77"/>
      <c r="O154" s="78" t="s">
        <v>469</v>
      </c>
      <c r="P154" s="78" t="s">
        <v>805</v>
      </c>
    </row>
    <row r="155" spans="1:16" ht="12.75" customHeight="1" x14ac:dyDescent="0.2">
      <c r="A155" s="2" t="str">
        <f t="shared" si="12"/>
        <v> AAOB 48.24 </v>
      </c>
      <c r="B155" s="15" t="str">
        <f t="shared" si="13"/>
        <v>I</v>
      </c>
      <c r="C155" s="2">
        <f t="shared" si="14"/>
        <v>41663.322</v>
      </c>
      <c r="D155" t="str">
        <f t="shared" si="15"/>
        <v>vis</v>
      </c>
      <c r="E155">
        <f>VLOOKUP(C155,'Active 1'!C$21:E$973,3,FALSE)</f>
        <v>-863.99237001397125</v>
      </c>
      <c r="F155" s="15" t="s">
        <v>434</v>
      </c>
      <c r="G155" t="str">
        <f t="shared" si="16"/>
        <v>41663.3220</v>
      </c>
      <c r="H155" s="2">
        <f t="shared" si="17"/>
        <v>-864</v>
      </c>
      <c r="I155" s="76" t="s">
        <v>806</v>
      </c>
      <c r="J155" s="77" t="s">
        <v>807</v>
      </c>
      <c r="K155" s="76">
        <v>-864</v>
      </c>
      <c r="L155" s="76" t="s">
        <v>808</v>
      </c>
      <c r="M155" s="77" t="s">
        <v>609</v>
      </c>
      <c r="N155" s="77"/>
      <c r="O155" s="78" t="s">
        <v>645</v>
      </c>
      <c r="P155" s="78" t="s">
        <v>646</v>
      </c>
    </row>
    <row r="156" spans="1:16" ht="12.75" customHeight="1" x14ac:dyDescent="0.2">
      <c r="A156" s="2" t="str">
        <f t="shared" si="12"/>
        <v> BBS 7 </v>
      </c>
      <c r="B156" s="15" t="str">
        <f t="shared" si="13"/>
        <v>I</v>
      </c>
      <c r="C156" s="2">
        <f t="shared" si="14"/>
        <v>41664.288999999997</v>
      </c>
      <c r="D156" t="str">
        <f t="shared" si="15"/>
        <v>vis</v>
      </c>
      <c r="E156">
        <f>VLOOKUP(C156,'Active 1'!C$21:E$973,3,FALSE)</f>
        <v>-862.99703808981974</v>
      </c>
      <c r="F156" s="15" t="s">
        <v>434</v>
      </c>
      <c r="G156" t="str">
        <f t="shared" si="16"/>
        <v>41664.289</v>
      </c>
      <c r="H156" s="2">
        <f t="shared" si="17"/>
        <v>-863</v>
      </c>
      <c r="I156" s="76" t="s">
        <v>809</v>
      </c>
      <c r="J156" s="77" t="s">
        <v>810</v>
      </c>
      <c r="K156" s="76">
        <v>-863</v>
      </c>
      <c r="L156" s="76" t="s">
        <v>780</v>
      </c>
      <c r="M156" s="77" t="s">
        <v>438</v>
      </c>
      <c r="N156" s="77"/>
      <c r="O156" s="78" t="s">
        <v>624</v>
      </c>
      <c r="P156" s="78" t="s">
        <v>805</v>
      </c>
    </row>
    <row r="157" spans="1:16" ht="12.75" customHeight="1" x14ac:dyDescent="0.2">
      <c r="A157" s="2" t="str">
        <f t="shared" si="12"/>
        <v> BBS 7 </v>
      </c>
      <c r="B157" s="15" t="str">
        <f t="shared" si="13"/>
        <v>I</v>
      </c>
      <c r="C157" s="2">
        <f t="shared" si="14"/>
        <v>41664.296000000002</v>
      </c>
      <c r="D157" t="str">
        <f t="shared" si="15"/>
        <v>vis</v>
      </c>
      <c r="E157">
        <f>VLOOKUP(C157,'Active 1'!C$21:E$973,3,FALSE)</f>
        <v>-862.98983299832639</v>
      </c>
      <c r="F157" s="15" t="s">
        <v>434</v>
      </c>
      <c r="G157" t="str">
        <f t="shared" si="16"/>
        <v>41664.296</v>
      </c>
      <c r="H157" s="2">
        <f t="shared" si="17"/>
        <v>-863</v>
      </c>
      <c r="I157" s="76" t="s">
        <v>811</v>
      </c>
      <c r="J157" s="77" t="s">
        <v>812</v>
      </c>
      <c r="K157" s="76">
        <v>-863</v>
      </c>
      <c r="L157" s="76" t="s">
        <v>663</v>
      </c>
      <c r="M157" s="77" t="s">
        <v>438</v>
      </c>
      <c r="N157" s="77"/>
      <c r="O157" s="78" t="s">
        <v>777</v>
      </c>
      <c r="P157" s="78" t="s">
        <v>805</v>
      </c>
    </row>
    <row r="158" spans="1:16" ht="12.75" customHeight="1" x14ac:dyDescent="0.2">
      <c r="A158" s="2" t="str">
        <f t="shared" si="12"/>
        <v> BBS 7 </v>
      </c>
      <c r="B158" s="15" t="str">
        <f t="shared" si="13"/>
        <v>I</v>
      </c>
      <c r="C158" s="2">
        <f t="shared" si="14"/>
        <v>41697.322999999997</v>
      </c>
      <c r="D158" t="str">
        <f t="shared" si="15"/>
        <v>vis</v>
      </c>
      <c r="E158">
        <f>VLOOKUP(C158,'Active 1'!C$21:E$973,3,FALSE)</f>
        <v>-828.99518205825279</v>
      </c>
      <c r="F158" s="15" t="s">
        <v>434</v>
      </c>
      <c r="G158" t="str">
        <f t="shared" si="16"/>
        <v>41697.323</v>
      </c>
      <c r="H158" s="2">
        <f t="shared" si="17"/>
        <v>-829</v>
      </c>
      <c r="I158" s="76" t="s">
        <v>813</v>
      </c>
      <c r="J158" s="77" t="s">
        <v>814</v>
      </c>
      <c r="K158" s="76">
        <v>-829</v>
      </c>
      <c r="L158" s="76" t="s">
        <v>774</v>
      </c>
      <c r="M158" s="77" t="s">
        <v>438</v>
      </c>
      <c r="N158" s="77"/>
      <c r="O158" s="78" t="s">
        <v>545</v>
      </c>
      <c r="P158" s="78" t="s">
        <v>805</v>
      </c>
    </row>
    <row r="159" spans="1:16" ht="12.75" customHeight="1" x14ac:dyDescent="0.2">
      <c r="A159" s="2" t="str">
        <f t="shared" si="12"/>
        <v> BBS 8 </v>
      </c>
      <c r="B159" s="15" t="str">
        <f t="shared" si="13"/>
        <v>I</v>
      </c>
      <c r="C159" s="2">
        <f t="shared" si="14"/>
        <v>41725.498</v>
      </c>
      <c r="D159" t="str">
        <f t="shared" si="15"/>
        <v>vis</v>
      </c>
      <c r="E159">
        <f>VLOOKUP(C159,'Active 1'!C$21:E$973,3,FALSE)</f>
        <v>-799.99468881827249</v>
      </c>
      <c r="F159" s="15" t="s">
        <v>434</v>
      </c>
      <c r="G159" t="str">
        <f t="shared" si="16"/>
        <v>41725.498</v>
      </c>
      <c r="H159" s="2">
        <f t="shared" si="17"/>
        <v>-800</v>
      </c>
      <c r="I159" s="76" t="s">
        <v>815</v>
      </c>
      <c r="J159" s="77" t="s">
        <v>816</v>
      </c>
      <c r="K159" s="76">
        <v>-800</v>
      </c>
      <c r="L159" s="76" t="s">
        <v>774</v>
      </c>
      <c r="M159" s="77" t="s">
        <v>438</v>
      </c>
      <c r="N159" s="77"/>
      <c r="O159" s="78" t="s">
        <v>817</v>
      </c>
      <c r="P159" s="78" t="s">
        <v>818</v>
      </c>
    </row>
    <row r="160" spans="1:16" ht="12.75" customHeight="1" x14ac:dyDescent="0.2">
      <c r="A160" s="2" t="str">
        <f t="shared" si="12"/>
        <v> BBS 11 </v>
      </c>
      <c r="B160" s="15" t="str">
        <f t="shared" si="13"/>
        <v>I</v>
      </c>
      <c r="C160" s="2">
        <f t="shared" si="14"/>
        <v>41917.858999999997</v>
      </c>
      <c r="D160" t="str">
        <f t="shared" si="15"/>
        <v>vis</v>
      </c>
      <c r="E160">
        <f>VLOOKUP(C160,'Active 1'!C$21:E$973,3,FALSE)</f>
        <v>-601.99774542394448</v>
      </c>
      <c r="F160" s="15" t="s">
        <v>434</v>
      </c>
      <c r="G160" t="str">
        <f t="shared" si="16"/>
        <v>41917.859</v>
      </c>
      <c r="H160" s="2">
        <f t="shared" si="17"/>
        <v>-602</v>
      </c>
      <c r="I160" s="76" t="s">
        <v>819</v>
      </c>
      <c r="J160" s="77" t="s">
        <v>820</v>
      </c>
      <c r="K160" s="76">
        <v>-602</v>
      </c>
      <c r="L160" s="76" t="s">
        <v>821</v>
      </c>
      <c r="M160" s="77" t="s">
        <v>438</v>
      </c>
      <c r="N160" s="77"/>
      <c r="O160" s="78" t="s">
        <v>817</v>
      </c>
      <c r="P160" s="78" t="s">
        <v>822</v>
      </c>
    </row>
    <row r="161" spans="1:16" ht="12.75" customHeight="1" x14ac:dyDescent="0.2">
      <c r="A161" s="2" t="str">
        <f t="shared" si="12"/>
        <v> BBS 11 </v>
      </c>
      <c r="B161" s="15" t="str">
        <f t="shared" si="13"/>
        <v>I</v>
      </c>
      <c r="C161" s="2">
        <f t="shared" si="14"/>
        <v>41919.802000000003</v>
      </c>
      <c r="D161" t="str">
        <f t="shared" si="15"/>
        <v>vis</v>
      </c>
      <c r="E161">
        <f>VLOOKUP(C161,'Active 1'!C$21:E$973,3,FALSE)</f>
        <v>-599.99781788657208</v>
      </c>
      <c r="F161" s="15" t="s">
        <v>434</v>
      </c>
      <c r="G161" t="str">
        <f t="shared" si="16"/>
        <v>41919.802</v>
      </c>
      <c r="H161" s="2">
        <f t="shared" si="17"/>
        <v>-600</v>
      </c>
      <c r="I161" s="76" t="s">
        <v>823</v>
      </c>
      <c r="J161" s="77" t="s">
        <v>824</v>
      </c>
      <c r="K161" s="76">
        <v>-600</v>
      </c>
      <c r="L161" s="76" t="s">
        <v>821</v>
      </c>
      <c r="M161" s="77" t="s">
        <v>438</v>
      </c>
      <c r="N161" s="77"/>
      <c r="O161" s="78" t="s">
        <v>817</v>
      </c>
      <c r="P161" s="78" t="s">
        <v>822</v>
      </c>
    </row>
    <row r="162" spans="1:16" ht="12.75" customHeight="1" x14ac:dyDescent="0.2">
      <c r="A162" s="2" t="str">
        <f t="shared" si="12"/>
        <v> BBS 11 </v>
      </c>
      <c r="B162" s="15" t="str">
        <f t="shared" si="13"/>
        <v>I</v>
      </c>
      <c r="C162" s="2">
        <f t="shared" si="14"/>
        <v>41922.716999999997</v>
      </c>
      <c r="D162" t="str">
        <f t="shared" si="15"/>
        <v>vis</v>
      </c>
      <c r="E162">
        <f>VLOOKUP(C162,'Active 1'!C$21:E$973,3,FALSE)</f>
        <v>-596.99741193113823</v>
      </c>
      <c r="F162" s="15" t="s">
        <v>434</v>
      </c>
      <c r="G162" t="str">
        <f t="shared" si="16"/>
        <v>41922.717</v>
      </c>
      <c r="H162" s="2">
        <f t="shared" si="17"/>
        <v>-597</v>
      </c>
      <c r="I162" s="76" t="s">
        <v>825</v>
      </c>
      <c r="J162" s="77" t="s">
        <v>826</v>
      </c>
      <c r="K162" s="76">
        <v>-597</v>
      </c>
      <c r="L162" s="76" t="s">
        <v>780</v>
      </c>
      <c r="M162" s="77" t="s">
        <v>438</v>
      </c>
      <c r="N162" s="77"/>
      <c r="O162" s="78" t="s">
        <v>817</v>
      </c>
      <c r="P162" s="78" t="s">
        <v>822</v>
      </c>
    </row>
    <row r="163" spans="1:16" ht="12.75" customHeight="1" x14ac:dyDescent="0.2">
      <c r="A163" s="2" t="str">
        <f t="shared" si="12"/>
        <v> BBS 11 </v>
      </c>
      <c r="B163" s="15" t="str">
        <f t="shared" si="13"/>
        <v>I</v>
      </c>
      <c r="C163" s="2">
        <f t="shared" si="14"/>
        <v>41922.718999999997</v>
      </c>
      <c r="D163" t="str">
        <f t="shared" si="15"/>
        <v>vis</v>
      </c>
      <c r="E163">
        <f>VLOOKUP(C163,'Active 1'!C$21:E$973,3,FALSE)</f>
        <v>-596.99535333356982</v>
      </c>
      <c r="F163" s="15" t="s">
        <v>434</v>
      </c>
      <c r="G163" t="str">
        <f t="shared" si="16"/>
        <v>41922.719</v>
      </c>
      <c r="H163" s="2">
        <f t="shared" si="17"/>
        <v>-597</v>
      </c>
      <c r="I163" s="76" t="s">
        <v>827</v>
      </c>
      <c r="J163" s="77" t="s">
        <v>828</v>
      </c>
      <c r="K163" s="76">
        <v>-597</v>
      </c>
      <c r="L163" s="76" t="s">
        <v>774</v>
      </c>
      <c r="M163" s="77" t="s">
        <v>438</v>
      </c>
      <c r="N163" s="77"/>
      <c r="O163" s="78" t="s">
        <v>829</v>
      </c>
      <c r="P163" s="78" t="s">
        <v>822</v>
      </c>
    </row>
    <row r="164" spans="1:16" ht="12.75" customHeight="1" x14ac:dyDescent="0.2">
      <c r="A164" s="2" t="str">
        <f t="shared" si="12"/>
        <v> BBS 11 </v>
      </c>
      <c r="B164" s="15" t="str">
        <f t="shared" si="13"/>
        <v>I</v>
      </c>
      <c r="C164" s="2">
        <f t="shared" si="14"/>
        <v>41922.718999999997</v>
      </c>
      <c r="D164" t="str">
        <f t="shared" si="15"/>
        <v>vis</v>
      </c>
      <c r="E164">
        <f>VLOOKUP(C164,'Active 1'!C$21:E$973,3,FALSE)</f>
        <v>-596.99535333356982</v>
      </c>
      <c r="F164" s="15" t="s">
        <v>434</v>
      </c>
      <c r="G164" t="str">
        <f t="shared" si="16"/>
        <v>41922.719</v>
      </c>
      <c r="H164" s="2">
        <f t="shared" si="17"/>
        <v>-597</v>
      </c>
      <c r="I164" s="76" t="s">
        <v>827</v>
      </c>
      <c r="J164" s="77" t="s">
        <v>828</v>
      </c>
      <c r="K164" s="76">
        <v>-597</v>
      </c>
      <c r="L164" s="76" t="s">
        <v>774</v>
      </c>
      <c r="M164" s="77" t="s">
        <v>438</v>
      </c>
      <c r="N164" s="77"/>
      <c r="O164" s="78" t="s">
        <v>830</v>
      </c>
      <c r="P164" s="78" t="s">
        <v>822</v>
      </c>
    </row>
    <row r="165" spans="1:16" ht="12.75" customHeight="1" x14ac:dyDescent="0.2">
      <c r="A165" s="2" t="str">
        <f t="shared" si="12"/>
        <v> BBS 11 </v>
      </c>
      <c r="B165" s="15" t="str">
        <f t="shared" si="13"/>
        <v>I</v>
      </c>
      <c r="C165" s="2">
        <f t="shared" si="14"/>
        <v>41923.69</v>
      </c>
      <c r="D165" t="str">
        <f t="shared" si="15"/>
        <v>vis</v>
      </c>
      <c r="E165">
        <f>VLOOKUP(C165,'Active 1'!C$21:E$973,3,FALSE)</f>
        <v>-595.99590421427388</v>
      </c>
      <c r="F165" s="15" t="s">
        <v>434</v>
      </c>
      <c r="G165" t="str">
        <f t="shared" si="16"/>
        <v>41923.690</v>
      </c>
      <c r="H165" s="2">
        <f t="shared" si="17"/>
        <v>-596</v>
      </c>
      <c r="I165" s="76" t="s">
        <v>831</v>
      </c>
      <c r="J165" s="77" t="s">
        <v>832</v>
      </c>
      <c r="K165" s="76">
        <v>-596</v>
      </c>
      <c r="L165" s="76" t="s">
        <v>833</v>
      </c>
      <c r="M165" s="77" t="s">
        <v>438</v>
      </c>
      <c r="N165" s="77"/>
      <c r="O165" s="78" t="s">
        <v>817</v>
      </c>
      <c r="P165" s="78" t="s">
        <v>822</v>
      </c>
    </row>
    <row r="166" spans="1:16" ht="12.75" customHeight="1" x14ac:dyDescent="0.2">
      <c r="A166" s="2" t="str">
        <f t="shared" si="12"/>
        <v> BBS 11 </v>
      </c>
      <c r="B166" s="15" t="str">
        <f t="shared" si="13"/>
        <v>I</v>
      </c>
      <c r="C166" s="2">
        <f t="shared" si="14"/>
        <v>41926.603999999999</v>
      </c>
      <c r="D166" t="str">
        <f t="shared" si="15"/>
        <v>vis</v>
      </c>
      <c r="E166">
        <f>VLOOKUP(C166,'Active 1'!C$21:E$973,3,FALSE)</f>
        <v>-592.99652755762054</v>
      </c>
      <c r="F166" s="15" t="s">
        <v>434</v>
      </c>
      <c r="G166" t="str">
        <f t="shared" si="16"/>
        <v>41926.604</v>
      </c>
      <c r="H166" s="2">
        <f t="shared" si="17"/>
        <v>-593</v>
      </c>
      <c r="I166" s="76" t="s">
        <v>834</v>
      </c>
      <c r="J166" s="77" t="s">
        <v>835</v>
      </c>
      <c r="K166" s="76">
        <v>-593</v>
      </c>
      <c r="L166" s="76" t="s">
        <v>780</v>
      </c>
      <c r="M166" s="77" t="s">
        <v>438</v>
      </c>
      <c r="N166" s="77"/>
      <c r="O166" s="78" t="s">
        <v>545</v>
      </c>
      <c r="P166" s="78" t="s">
        <v>822</v>
      </c>
    </row>
    <row r="167" spans="1:16" ht="12.75" customHeight="1" x14ac:dyDescent="0.2">
      <c r="A167" s="2" t="str">
        <f t="shared" si="12"/>
        <v> BBS 11 </v>
      </c>
      <c r="B167" s="15" t="str">
        <f t="shared" si="13"/>
        <v>I</v>
      </c>
      <c r="C167" s="2">
        <f t="shared" si="14"/>
        <v>41927.576000000001</v>
      </c>
      <c r="D167" t="str">
        <f t="shared" si="15"/>
        <v>vis</v>
      </c>
      <c r="E167">
        <f>VLOOKUP(C167,'Active 1'!C$21:E$973,3,FALSE)</f>
        <v>-591.99604913954408</v>
      </c>
      <c r="F167" s="15" t="s">
        <v>434</v>
      </c>
      <c r="G167" t="str">
        <f t="shared" si="16"/>
        <v>41927.576</v>
      </c>
      <c r="H167" s="2">
        <f t="shared" si="17"/>
        <v>-592</v>
      </c>
      <c r="I167" s="76" t="s">
        <v>836</v>
      </c>
      <c r="J167" s="77" t="s">
        <v>837</v>
      </c>
      <c r="K167" s="76">
        <v>-592</v>
      </c>
      <c r="L167" s="76" t="s">
        <v>833</v>
      </c>
      <c r="M167" s="77" t="s">
        <v>438</v>
      </c>
      <c r="N167" s="77"/>
      <c r="O167" s="78" t="s">
        <v>545</v>
      </c>
      <c r="P167" s="78" t="s">
        <v>822</v>
      </c>
    </row>
    <row r="168" spans="1:16" ht="12.75" customHeight="1" x14ac:dyDescent="0.2">
      <c r="A168" s="2" t="str">
        <f t="shared" si="12"/>
        <v> BBS 11 </v>
      </c>
      <c r="B168" s="15" t="str">
        <f t="shared" si="13"/>
        <v>I</v>
      </c>
      <c r="C168" s="2">
        <f t="shared" si="14"/>
        <v>41934.372000000003</v>
      </c>
      <c r="D168" t="str">
        <f t="shared" si="15"/>
        <v>vis</v>
      </c>
      <c r="E168">
        <f>VLOOKUP(C168,'Active 1'!C$21:E$973,3,FALSE)</f>
        <v>-585.00093460329037</v>
      </c>
      <c r="F168" s="15" t="s">
        <v>434</v>
      </c>
      <c r="G168" t="str">
        <f t="shared" si="16"/>
        <v>41934.372</v>
      </c>
      <c r="H168" s="2">
        <f t="shared" si="17"/>
        <v>-585</v>
      </c>
      <c r="I168" s="76" t="s">
        <v>838</v>
      </c>
      <c r="J168" s="77" t="s">
        <v>839</v>
      </c>
      <c r="K168" s="76">
        <v>-585</v>
      </c>
      <c r="L168" s="76" t="s">
        <v>840</v>
      </c>
      <c r="M168" s="77" t="s">
        <v>438</v>
      </c>
      <c r="N168" s="77"/>
      <c r="O168" s="78" t="s">
        <v>469</v>
      </c>
      <c r="P168" s="78" t="s">
        <v>822</v>
      </c>
    </row>
    <row r="169" spans="1:16" ht="12.75" customHeight="1" x14ac:dyDescent="0.2">
      <c r="A169" s="2" t="str">
        <f t="shared" si="12"/>
        <v> BBS 12 </v>
      </c>
      <c r="B169" s="15" t="str">
        <f t="shared" si="13"/>
        <v>I</v>
      </c>
      <c r="C169" s="2">
        <f t="shared" si="14"/>
        <v>42004.326999999997</v>
      </c>
      <c r="D169" t="str">
        <f t="shared" si="15"/>
        <v>vis</v>
      </c>
      <c r="E169">
        <f>VLOOKUP(C169,'Active 1'!C$21:E$973,3,FALSE)</f>
        <v>-512.99633816664618</v>
      </c>
      <c r="F169" s="15" t="s">
        <v>434</v>
      </c>
      <c r="G169" t="str">
        <f t="shared" si="16"/>
        <v>42004.327</v>
      </c>
      <c r="H169" s="2">
        <f t="shared" si="17"/>
        <v>-513</v>
      </c>
      <c r="I169" s="76" t="s">
        <v>841</v>
      </c>
      <c r="J169" s="77" t="s">
        <v>842</v>
      </c>
      <c r="K169" s="76">
        <v>-513</v>
      </c>
      <c r="L169" s="76" t="s">
        <v>833</v>
      </c>
      <c r="M169" s="77" t="s">
        <v>438</v>
      </c>
      <c r="N169" s="77"/>
      <c r="O169" s="78" t="s">
        <v>469</v>
      </c>
      <c r="P169" s="78" t="s">
        <v>843</v>
      </c>
    </row>
    <row r="170" spans="1:16" ht="12.75" customHeight="1" x14ac:dyDescent="0.2">
      <c r="A170" s="2" t="str">
        <f t="shared" si="12"/>
        <v> BBS 12 </v>
      </c>
      <c r="B170" s="15" t="str">
        <f t="shared" si="13"/>
        <v>I</v>
      </c>
      <c r="C170" s="2">
        <f t="shared" si="14"/>
        <v>42005.298999999999</v>
      </c>
      <c r="D170" t="str">
        <f t="shared" si="15"/>
        <v>vis</v>
      </c>
      <c r="E170">
        <f>VLOOKUP(C170,'Active 1'!C$21:E$973,3,FALSE)</f>
        <v>-511.99585974856973</v>
      </c>
      <c r="F170" s="15" t="s">
        <v>434</v>
      </c>
      <c r="G170" t="str">
        <f t="shared" si="16"/>
        <v>42005.299</v>
      </c>
      <c r="H170" s="2">
        <f t="shared" si="17"/>
        <v>-512</v>
      </c>
      <c r="I170" s="76" t="s">
        <v>844</v>
      </c>
      <c r="J170" s="77" t="s">
        <v>845</v>
      </c>
      <c r="K170" s="76">
        <v>-512</v>
      </c>
      <c r="L170" s="76" t="s">
        <v>833</v>
      </c>
      <c r="M170" s="77" t="s">
        <v>438</v>
      </c>
      <c r="N170" s="77"/>
      <c r="O170" s="78" t="s">
        <v>545</v>
      </c>
      <c r="P170" s="78" t="s">
        <v>843</v>
      </c>
    </row>
    <row r="171" spans="1:16" ht="12.75" customHeight="1" x14ac:dyDescent="0.2">
      <c r="A171" s="2" t="str">
        <f t="shared" si="12"/>
        <v> BBS 12 </v>
      </c>
      <c r="B171" s="15" t="str">
        <f t="shared" si="13"/>
        <v>I</v>
      </c>
      <c r="C171" s="2">
        <f t="shared" si="14"/>
        <v>42006.27</v>
      </c>
      <c r="D171" t="str">
        <f t="shared" si="15"/>
        <v>vis</v>
      </c>
      <c r="E171">
        <f>VLOOKUP(C171,'Active 1'!C$21:E$973,3,FALSE)</f>
        <v>-510.99641062928129</v>
      </c>
      <c r="F171" s="15" t="s">
        <v>434</v>
      </c>
      <c r="G171" t="str">
        <f t="shared" si="16"/>
        <v>42006.270</v>
      </c>
      <c r="H171" s="2">
        <f t="shared" si="17"/>
        <v>-511</v>
      </c>
      <c r="I171" s="76" t="s">
        <v>846</v>
      </c>
      <c r="J171" s="77" t="s">
        <v>847</v>
      </c>
      <c r="K171" s="76">
        <v>-511</v>
      </c>
      <c r="L171" s="76" t="s">
        <v>780</v>
      </c>
      <c r="M171" s="77" t="s">
        <v>438</v>
      </c>
      <c r="N171" s="77"/>
      <c r="O171" s="78" t="s">
        <v>469</v>
      </c>
      <c r="P171" s="78" t="s">
        <v>843</v>
      </c>
    </row>
    <row r="172" spans="1:16" ht="12.75" customHeight="1" x14ac:dyDescent="0.2">
      <c r="A172" s="2" t="str">
        <f t="shared" si="12"/>
        <v> BBS 12 </v>
      </c>
      <c r="B172" s="15" t="str">
        <f t="shared" si="13"/>
        <v>I</v>
      </c>
      <c r="C172" s="2">
        <f t="shared" si="14"/>
        <v>42007.241999999998</v>
      </c>
      <c r="D172" t="str">
        <f t="shared" si="15"/>
        <v>vis</v>
      </c>
      <c r="E172">
        <f>VLOOKUP(C172,'Active 1'!C$21:E$973,3,FALSE)</f>
        <v>-509.99593221120483</v>
      </c>
      <c r="F172" s="15" t="s">
        <v>434</v>
      </c>
      <c r="G172" t="str">
        <f t="shared" si="16"/>
        <v>42007.242</v>
      </c>
      <c r="H172" s="2">
        <f t="shared" si="17"/>
        <v>-510</v>
      </c>
      <c r="I172" s="76" t="s">
        <v>848</v>
      </c>
      <c r="J172" s="77" t="s">
        <v>849</v>
      </c>
      <c r="K172" s="76">
        <v>-510</v>
      </c>
      <c r="L172" s="76" t="s">
        <v>833</v>
      </c>
      <c r="M172" s="77" t="s">
        <v>438</v>
      </c>
      <c r="N172" s="77"/>
      <c r="O172" s="78" t="s">
        <v>469</v>
      </c>
      <c r="P172" s="78" t="s">
        <v>843</v>
      </c>
    </row>
    <row r="173" spans="1:16" ht="12.75" customHeight="1" x14ac:dyDescent="0.2">
      <c r="A173" s="2" t="str">
        <f t="shared" si="12"/>
        <v> BBS 13 </v>
      </c>
      <c r="B173" s="15" t="str">
        <f t="shared" si="13"/>
        <v>I</v>
      </c>
      <c r="C173" s="2">
        <f t="shared" si="14"/>
        <v>42038.332000000002</v>
      </c>
      <c r="D173" t="str">
        <f t="shared" si="15"/>
        <v>vis</v>
      </c>
      <c r="E173">
        <f>VLOOKUP(C173,'Active 1'!C$21:E$973,3,FALSE)</f>
        <v>-477.99503301578324</v>
      </c>
      <c r="F173" s="15" t="s">
        <v>434</v>
      </c>
      <c r="G173" t="str">
        <f t="shared" si="16"/>
        <v>42038.332</v>
      </c>
      <c r="H173" s="2">
        <f t="shared" si="17"/>
        <v>-478</v>
      </c>
      <c r="I173" s="76" t="s">
        <v>850</v>
      </c>
      <c r="J173" s="77" t="s">
        <v>851</v>
      </c>
      <c r="K173" s="76">
        <v>-478</v>
      </c>
      <c r="L173" s="76" t="s">
        <v>774</v>
      </c>
      <c r="M173" s="77" t="s">
        <v>438</v>
      </c>
      <c r="N173" s="77"/>
      <c r="O173" s="78" t="s">
        <v>777</v>
      </c>
      <c r="P173" s="78" t="s">
        <v>852</v>
      </c>
    </row>
    <row r="174" spans="1:16" ht="12.75" customHeight="1" x14ac:dyDescent="0.2">
      <c r="A174" s="2" t="str">
        <f t="shared" si="12"/>
        <v> BBS 13 </v>
      </c>
      <c r="B174" s="15" t="str">
        <f t="shared" si="13"/>
        <v>I</v>
      </c>
      <c r="C174" s="2">
        <f t="shared" si="14"/>
        <v>42071.362999999998</v>
      </c>
      <c r="D174" t="str">
        <f t="shared" si="15"/>
        <v>vis</v>
      </c>
      <c r="E174">
        <f>VLOOKUP(C174,'Active 1'!C$21:E$973,3,FALSE)</f>
        <v>-443.99626488057265</v>
      </c>
      <c r="F174" s="15" t="s">
        <v>434</v>
      </c>
      <c r="G174" t="str">
        <f t="shared" si="16"/>
        <v>42071.363</v>
      </c>
      <c r="H174" s="2">
        <f t="shared" si="17"/>
        <v>-444</v>
      </c>
      <c r="I174" s="76" t="s">
        <v>853</v>
      </c>
      <c r="J174" s="77" t="s">
        <v>854</v>
      </c>
      <c r="K174" s="76">
        <v>-444</v>
      </c>
      <c r="L174" s="76" t="s">
        <v>833</v>
      </c>
      <c r="M174" s="77" t="s">
        <v>438</v>
      </c>
      <c r="N174" s="77"/>
      <c r="O174" s="78" t="s">
        <v>545</v>
      </c>
      <c r="P174" s="78" t="s">
        <v>852</v>
      </c>
    </row>
    <row r="175" spans="1:16" ht="12.75" customHeight="1" x14ac:dyDescent="0.2">
      <c r="A175" s="2" t="str">
        <f t="shared" si="12"/>
        <v> BBS 13 </v>
      </c>
      <c r="B175" s="15" t="str">
        <f t="shared" si="13"/>
        <v>I</v>
      </c>
      <c r="C175" s="2">
        <f t="shared" si="14"/>
        <v>42071.362999999998</v>
      </c>
      <c r="D175" t="str">
        <f t="shared" si="15"/>
        <v>vis</v>
      </c>
      <c r="E175">
        <f>VLOOKUP(C175,'Active 1'!C$21:E$973,3,FALSE)</f>
        <v>-443.99626488057265</v>
      </c>
      <c r="F175" s="15" t="s">
        <v>434</v>
      </c>
      <c r="G175" t="str">
        <f t="shared" si="16"/>
        <v>42071.363</v>
      </c>
      <c r="H175" s="2">
        <f t="shared" si="17"/>
        <v>-444</v>
      </c>
      <c r="I175" s="76" t="s">
        <v>853</v>
      </c>
      <c r="J175" s="77" t="s">
        <v>854</v>
      </c>
      <c r="K175" s="76">
        <v>-444</v>
      </c>
      <c r="L175" s="76" t="s">
        <v>833</v>
      </c>
      <c r="M175" s="77" t="s">
        <v>438</v>
      </c>
      <c r="N175" s="77"/>
      <c r="O175" s="78" t="s">
        <v>469</v>
      </c>
      <c r="P175" s="78" t="s">
        <v>852</v>
      </c>
    </row>
    <row r="176" spans="1:16" ht="12.75" customHeight="1" x14ac:dyDescent="0.2">
      <c r="A176" s="2" t="str">
        <f t="shared" si="12"/>
        <v> BBS 13 </v>
      </c>
      <c r="B176" s="15" t="str">
        <f t="shared" si="13"/>
        <v>I</v>
      </c>
      <c r="C176" s="2">
        <f t="shared" si="14"/>
        <v>42074.275999999998</v>
      </c>
      <c r="D176" t="str">
        <f t="shared" si="15"/>
        <v>vis</v>
      </c>
      <c r="E176">
        <f>VLOOKUP(C176,'Active 1'!C$21:E$973,3,FALSE)</f>
        <v>-440.99791752269982</v>
      </c>
      <c r="F176" s="15" t="s">
        <v>434</v>
      </c>
      <c r="G176" t="str">
        <f t="shared" si="16"/>
        <v>42074.276</v>
      </c>
      <c r="H176" s="2">
        <f t="shared" si="17"/>
        <v>-441</v>
      </c>
      <c r="I176" s="76" t="s">
        <v>855</v>
      </c>
      <c r="J176" s="77" t="s">
        <v>856</v>
      </c>
      <c r="K176" s="76">
        <v>-441</v>
      </c>
      <c r="L176" s="76" t="s">
        <v>821</v>
      </c>
      <c r="M176" s="77" t="s">
        <v>438</v>
      </c>
      <c r="N176" s="77"/>
      <c r="O176" s="78" t="s">
        <v>777</v>
      </c>
      <c r="P176" s="78" t="s">
        <v>852</v>
      </c>
    </row>
    <row r="177" spans="1:16" ht="12.75" customHeight="1" x14ac:dyDescent="0.2">
      <c r="A177" s="2" t="str">
        <f t="shared" si="12"/>
        <v> BBS 13 </v>
      </c>
      <c r="B177" s="15" t="str">
        <f t="shared" si="13"/>
        <v>I</v>
      </c>
      <c r="C177" s="2">
        <f t="shared" si="14"/>
        <v>42074.275999999998</v>
      </c>
      <c r="D177" t="str">
        <f t="shared" si="15"/>
        <v>vis</v>
      </c>
      <c r="E177">
        <f>VLOOKUP(C177,'Active 1'!C$21:E$973,3,FALSE)</f>
        <v>-440.99791752269982</v>
      </c>
      <c r="F177" s="15" t="s">
        <v>434</v>
      </c>
      <c r="G177" t="str">
        <f t="shared" si="16"/>
        <v>42074.276</v>
      </c>
      <c r="H177" s="2">
        <f t="shared" si="17"/>
        <v>-441</v>
      </c>
      <c r="I177" s="76" t="s">
        <v>855</v>
      </c>
      <c r="J177" s="77" t="s">
        <v>856</v>
      </c>
      <c r="K177" s="76">
        <v>-441</v>
      </c>
      <c r="L177" s="76" t="s">
        <v>821</v>
      </c>
      <c r="M177" s="77" t="s">
        <v>438</v>
      </c>
      <c r="N177" s="77"/>
      <c r="O177" s="78" t="s">
        <v>469</v>
      </c>
      <c r="P177" s="78" t="s">
        <v>852</v>
      </c>
    </row>
    <row r="178" spans="1:16" ht="12.75" customHeight="1" x14ac:dyDescent="0.2">
      <c r="A178" s="2" t="str">
        <f t="shared" si="12"/>
        <v> BBS 16 </v>
      </c>
      <c r="B178" s="15" t="str">
        <f t="shared" si="13"/>
        <v>I</v>
      </c>
      <c r="C178" s="2">
        <f t="shared" si="14"/>
        <v>42234.578000000001</v>
      </c>
      <c r="D178" t="str">
        <f t="shared" si="15"/>
        <v>vis</v>
      </c>
      <c r="E178">
        <f>VLOOKUP(C178,'Active 1'!C$21:E$973,3,FALSE)</f>
        <v>-275.99926384550594</v>
      </c>
      <c r="F178" s="15" t="s">
        <v>434</v>
      </c>
      <c r="G178" t="str">
        <f t="shared" si="16"/>
        <v>42234.578</v>
      </c>
      <c r="H178" s="2">
        <f t="shared" si="17"/>
        <v>-276</v>
      </c>
      <c r="I178" s="76" t="s">
        <v>857</v>
      </c>
      <c r="J178" s="77" t="s">
        <v>858</v>
      </c>
      <c r="K178" s="76">
        <v>-276</v>
      </c>
      <c r="L178" s="76" t="s">
        <v>859</v>
      </c>
      <c r="M178" s="77" t="s">
        <v>438</v>
      </c>
      <c r="N178" s="77"/>
      <c r="O178" s="78" t="s">
        <v>545</v>
      </c>
      <c r="P178" s="78" t="s">
        <v>860</v>
      </c>
    </row>
    <row r="179" spans="1:16" ht="12.75" customHeight="1" x14ac:dyDescent="0.2">
      <c r="A179" s="2" t="str">
        <f t="shared" si="12"/>
        <v> BBS 17 </v>
      </c>
      <c r="B179" s="15" t="str">
        <f t="shared" si="13"/>
        <v>I</v>
      </c>
      <c r="C179" s="2">
        <f t="shared" si="14"/>
        <v>42273.442000000003</v>
      </c>
      <c r="D179" t="str">
        <f t="shared" si="15"/>
        <v>vis</v>
      </c>
      <c r="E179">
        <f>VLOOKUP(C179,'Active 1'!C$21:E$973,3,FALSE)</f>
        <v>-235.99659590305629</v>
      </c>
      <c r="F179" s="15" t="s">
        <v>434</v>
      </c>
      <c r="G179" t="str">
        <f t="shared" si="16"/>
        <v>42273.442</v>
      </c>
      <c r="H179" s="2">
        <f t="shared" si="17"/>
        <v>-236</v>
      </c>
      <c r="I179" s="76" t="s">
        <v>861</v>
      </c>
      <c r="J179" s="77" t="s">
        <v>862</v>
      </c>
      <c r="K179" s="76">
        <v>-236</v>
      </c>
      <c r="L179" s="76" t="s">
        <v>780</v>
      </c>
      <c r="M179" s="77" t="s">
        <v>438</v>
      </c>
      <c r="N179" s="77"/>
      <c r="O179" s="78" t="s">
        <v>624</v>
      </c>
      <c r="P179" s="78" t="s">
        <v>863</v>
      </c>
    </row>
    <row r="180" spans="1:16" ht="12.75" customHeight="1" x14ac:dyDescent="0.2">
      <c r="A180" s="2" t="str">
        <f t="shared" si="12"/>
        <v> BBS 17 </v>
      </c>
      <c r="B180" s="15" t="str">
        <f t="shared" si="13"/>
        <v>I</v>
      </c>
      <c r="C180" s="2">
        <f t="shared" si="14"/>
        <v>42273.442000000003</v>
      </c>
      <c r="D180" t="str">
        <f t="shared" si="15"/>
        <v>vis</v>
      </c>
      <c r="E180">
        <f>VLOOKUP(C180,'Active 1'!C$21:E$973,3,FALSE)</f>
        <v>-235.99659590305629</v>
      </c>
      <c r="F180" s="15" t="s">
        <v>434</v>
      </c>
      <c r="G180" t="str">
        <f t="shared" si="16"/>
        <v>42273.442</v>
      </c>
      <c r="H180" s="2">
        <f t="shared" si="17"/>
        <v>-236</v>
      </c>
      <c r="I180" s="76" t="s">
        <v>861</v>
      </c>
      <c r="J180" s="77" t="s">
        <v>862</v>
      </c>
      <c r="K180" s="76">
        <v>-236</v>
      </c>
      <c r="L180" s="76" t="s">
        <v>780</v>
      </c>
      <c r="M180" s="77" t="s">
        <v>438</v>
      </c>
      <c r="N180" s="77"/>
      <c r="O180" s="78" t="s">
        <v>469</v>
      </c>
      <c r="P180" s="78" t="s">
        <v>863</v>
      </c>
    </row>
    <row r="181" spans="1:16" ht="12.75" customHeight="1" x14ac:dyDescent="0.2">
      <c r="A181" s="2" t="str">
        <f t="shared" si="12"/>
        <v> BBS 17 </v>
      </c>
      <c r="B181" s="15" t="str">
        <f t="shared" si="13"/>
        <v>I</v>
      </c>
      <c r="C181" s="2">
        <f t="shared" si="14"/>
        <v>42274.411</v>
      </c>
      <c r="D181" t="str">
        <f t="shared" si="15"/>
        <v>vis</v>
      </c>
      <c r="E181">
        <f>VLOOKUP(C181,'Active 1'!C$21:E$973,3,FALSE)</f>
        <v>-234.99920538133631</v>
      </c>
      <c r="F181" s="15" t="s">
        <v>434</v>
      </c>
      <c r="G181" t="str">
        <f t="shared" si="16"/>
        <v>42274.411</v>
      </c>
      <c r="H181" s="2">
        <f t="shared" si="17"/>
        <v>-235</v>
      </c>
      <c r="I181" s="76" t="s">
        <v>864</v>
      </c>
      <c r="J181" s="77" t="s">
        <v>865</v>
      </c>
      <c r="K181" s="76">
        <v>-235</v>
      </c>
      <c r="L181" s="76" t="s">
        <v>859</v>
      </c>
      <c r="M181" s="77" t="s">
        <v>438</v>
      </c>
      <c r="N181" s="77"/>
      <c r="O181" s="78" t="s">
        <v>469</v>
      </c>
      <c r="P181" s="78" t="s">
        <v>863</v>
      </c>
    </row>
    <row r="182" spans="1:16" ht="12.75" customHeight="1" x14ac:dyDescent="0.2">
      <c r="A182" s="2" t="str">
        <f t="shared" si="12"/>
        <v> BBS 17 </v>
      </c>
      <c r="B182" s="15" t="str">
        <f t="shared" si="13"/>
        <v>I</v>
      </c>
      <c r="C182" s="2">
        <f t="shared" si="14"/>
        <v>42304.531999999999</v>
      </c>
      <c r="D182" t="str">
        <f t="shared" si="15"/>
        <v>vis</v>
      </c>
      <c r="E182">
        <f>VLOOKUP(C182,'Active 1'!C$21:E$973,3,FALSE)</f>
        <v>-203.99569670764217</v>
      </c>
      <c r="F182" s="15" t="s">
        <v>434</v>
      </c>
      <c r="G182" t="str">
        <f t="shared" si="16"/>
        <v>42304.532</v>
      </c>
      <c r="H182" s="2">
        <f t="shared" si="17"/>
        <v>-204</v>
      </c>
      <c r="I182" s="76" t="s">
        <v>866</v>
      </c>
      <c r="J182" s="77" t="s">
        <v>867</v>
      </c>
      <c r="K182" s="76">
        <v>-204</v>
      </c>
      <c r="L182" s="76" t="s">
        <v>833</v>
      </c>
      <c r="M182" s="77" t="s">
        <v>438</v>
      </c>
      <c r="N182" s="77"/>
      <c r="O182" s="78" t="s">
        <v>545</v>
      </c>
      <c r="P182" s="78" t="s">
        <v>863</v>
      </c>
    </row>
    <row r="183" spans="1:16" ht="12.75" customHeight="1" x14ac:dyDescent="0.2">
      <c r="A183" s="2" t="str">
        <f t="shared" si="12"/>
        <v> BBS 17 </v>
      </c>
      <c r="B183" s="15" t="str">
        <f t="shared" si="13"/>
        <v>I</v>
      </c>
      <c r="C183" s="2">
        <f t="shared" si="14"/>
        <v>42308.415999999997</v>
      </c>
      <c r="D183" t="str">
        <f t="shared" si="15"/>
        <v>vis</v>
      </c>
      <c r="E183">
        <f>VLOOKUP(C183,'Active 1'!C$21:E$973,3,FALSE)</f>
        <v>-199.99790023048087</v>
      </c>
      <c r="F183" s="15" t="s">
        <v>434</v>
      </c>
      <c r="G183" t="str">
        <f t="shared" si="16"/>
        <v>42308.416</v>
      </c>
      <c r="H183" s="2">
        <f t="shared" si="17"/>
        <v>-200</v>
      </c>
      <c r="I183" s="76" t="s">
        <v>868</v>
      </c>
      <c r="J183" s="77" t="s">
        <v>869</v>
      </c>
      <c r="K183" s="76">
        <v>-200</v>
      </c>
      <c r="L183" s="76" t="s">
        <v>821</v>
      </c>
      <c r="M183" s="77" t="s">
        <v>438</v>
      </c>
      <c r="N183" s="77"/>
      <c r="O183" s="78" t="s">
        <v>545</v>
      </c>
      <c r="P183" s="78" t="s">
        <v>863</v>
      </c>
    </row>
    <row r="184" spans="1:16" ht="12.75" customHeight="1" x14ac:dyDescent="0.2">
      <c r="A184" s="2" t="str">
        <f t="shared" si="12"/>
        <v>IBVS 954 </v>
      </c>
      <c r="B184" s="15" t="str">
        <f t="shared" si="13"/>
        <v>I</v>
      </c>
      <c r="C184" s="2">
        <f t="shared" si="14"/>
        <v>42337.56</v>
      </c>
      <c r="D184" t="str">
        <f t="shared" si="15"/>
        <v>vis</v>
      </c>
      <c r="E184">
        <f>VLOOKUP(C184,'Active 1'!C$21:E$973,3,FALSE)</f>
        <v>-170.00001646878059</v>
      </c>
      <c r="F184" s="15" t="s">
        <v>434</v>
      </c>
      <c r="G184" t="str">
        <f t="shared" si="16"/>
        <v>42337.560</v>
      </c>
      <c r="H184" s="2">
        <f t="shared" si="17"/>
        <v>-170</v>
      </c>
      <c r="I184" s="76" t="s">
        <v>870</v>
      </c>
      <c r="J184" s="77" t="s">
        <v>871</v>
      </c>
      <c r="K184" s="76">
        <v>-170</v>
      </c>
      <c r="L184" s="76" t="s">
        <v>872</v>
      </c>
      <c r="M184" s="77" t="s">
        <v>438</v>
      </c>
      <c r="N184" s="77"/>
      <c r="O184" s="78" t="s">
        <v>873</v>
      </c>
      <c r="P184" s="79" t="s">
        <v>874</v>
      </c>
    </row>
    <row r="185" spans="1:16" ht="12.75" customHeight="1" x14ac:dyDescent="0.2">
      <c r="A185" s="2" t="str">
        <f t="shared" si="12"/>
        <v> BBS 18 </v>
      </c>
      <c r="B185" s="15" t="str">
        <f t="shared" si="13"/>
        <v>I</v>
      </c>
      <c r="C185" s="2">
        <f t="shared" si="14"/>
        <v>42339.504000000001</v>
      </c>
      <c r="D185" t="str">
        <f t="shared" si="15"/>
        <v>vis</v>
      </c>
      <c r="E185">
        <f>VLOOKUP(C185,'Active 1'!C$21:E$973,3,FALSE)</f>
        <v>-167.99905963262773</v>
      </c>
      <c r="F185" s="15" t="s">
        <v>434</v>
      </c>
      <c r="G185" t="str">
        <f t="shared" si="16"/>
        <v>42339.504</v>
      </c>
      <c r="H185" s="2">
        <f t="shared" si="17"/>
        <v>-168</v>
      </c>
      <c r="I185" s="76" t="s">
        <v>875</v>
      </c>
      <c r="J185" s="77" t="s">
        <v>876</v>
      </c>
      <c r="K185" s="76">
        <v>-168</v>
      </c>
      <c r="L185" s="76" t="s">
        <v>859</v>
      </c>
      <c r="M185" s="77" t="s">
        <v>438</v>
      </c>
      <c r="N185" s="77"/>
      <c r="O185" s="78" t="s">
        <v>777</v>
      </c>
      <c r="P185" s="78" t="s">
        <v>877</v>
      </c>
    </row>
    <row r="186" spans="1:16" ht="12.75" customHeight="1" x14ac:dyDescent="0.2">
      <c r="A186" s="2" t="str">
        <f t="shared" si="12"/>
        <v> BBS 20 </v>
      </c>
      <c r="B186" s="15" t="str">
        <f t="shared" si="13"/>
        <v>I</v>
      </c>
      <c r="C186" s="2">
        <f t="shared" si="14"/>
        <v>42413.341999999997</v>
      </c>
      <c r="D186" t="str">
        <f t="shared" si="15"/>
        <v>vis</v>
      </c>
      <c r="E186">
        <f>VLOOKUP(C186,'Active 1'!C$21:E$973,3,FALSE)</f>
        <v>-91.997696017602664</v>
      </c>
      <c r="F186" s="15" t="s">
        <v>434</v>
      </c>
      <c r="G186" t="str">
        <f t="shared" si="16"/>
        <v>42413.342</v>
      </c>
      <c r="H186" s="2">
        <f t="shared" si="17"/>
        <v>-92</v>
      </c>
      <c r="I186" s="76" t="s">
        <v>878</v>
      </c>
      <c r="J186" s="77" t="s">
        <v>879</v>
      </c>
      <c r="K186" s="76">
        <v>-92</v>
      </c>
      <c r="L186" s="76" t="s">
        <v>821</v>
      </c>
      <c r="M186" s="77" t="s">
        <v>438</v>
      </c>
      <c r="N186" s="77"/>
      <c r="O186" s="78" t="s">
        <v>880</v>
      </c>
      <c r="P186" s="78" t="s">
        <v>881</v>
      </c>
    </row>
    <row r="187" spans="1:16" ht="12.75" customHeight="1" x14ac:dyDescent="0.2">
      <c r="A187" s="2" t="str">
        <f t="shared" si="12"/>
        <v> BBS 20 </v>
      </c>
      <c r="B187" s="15" t="str">
        <f t="shared" si="13"/>
        <v>I</v>
      </c>
      <c r="C187" s="2">
        <f t="shared" si="14"/>
        <v>42414.307000000001</v>
      </c>
      <c r="D187" t="str">
        <f t="shared" si="15"/>
        <v>vis</v>
      </c>
      <c r="E187">
        <f>VLOOKUP(C187,'Active 1'!C$21:E$973,3,FALSE)</f>
        <v>-91.004422691012152</v>
      </c>
      <c r="F187" s="15" t="s">
        <v>434</v>
      </c>
      <c r="G187" t="str">
        <f t="shared" si="16"/>
        <v>42414.307</v>
      </c>
      <c r="H187" s="2">
        <f t="shared" si="17"/>
        <v>-91</v>
      </c>
      <c r="I187" s="76" t="s">
        <v>882</v>
      </c>
      <c r="J187" s="77" t="s">
        <v>883</v>
      </c>
      <c r="K187" s="76">
        <v>-91</v>
      </c>
      <c r="L187" s="76" t="s">
        <v>884</v>
      </c>
      <c r="M187" s="77" t="s">
        <v>438</v>
      </c>
      <c r="N187" s="77"/>
      <c r="O187" s="78" t="s">
        <v>545</v>
      </c>
      <c r="P187" s="78" t="s">
        <v>881</v>
      </c>
    </row>
    <row r="188" spans="1:16" ht="12.75" customHeight="1" x14ac:dyDescent="0.2">
      <c r="A188" s="2" t="str">
        <f t="shared" si="12"/>
        <v> BBS 20 </v>
      </c>
      <c r="B188" s="15" t="str">
        <f t="shared" si="13"/>
        <v>I</v>
      </c>
      <c r="C188" s="2">
        <f t="shared" si="14"/>
        <v>42414.309000000001</v>
      </c>
      <c r="D188" t="str">
        <f t="shared" si="15"/>
        <v>vis</v>
      </c>
      <c r="E188">
        <f>VLOOKUP(C188,'Active 1'!C$21:E$973,3,FALSE)</f>
        <v>-91.002364093443674</v>
      </c>
      <c r="F188" s="15" t="s">
        <v>434</v>
      </c>
      <c r="G188" t="str">
        <f t="shared" si="16"/>
        <v>42414.309</v>
      </c>
      <c r="H188" s="2">
        <f t="shared" si="17"/>
        <v>-91</v>
      </c>
      <c r="I188" s="76" t="s">
        <v>885</v>
      </c>
      <c r="J188" s="77" t="s">
        <v>886</v>
      </c>
      <c r="K188" s="76">
        <v>-91</v>
      </c>
      <c r="L188" s="76" t="s">
        <v>486</v>
      </c>
      <c r="M188" s="77" t="s">
        <v>438</v>
      </c>
      <c r="N188" s="77"/>
      <c r="O188" s="78" t="s">
        <v>624</v>
      </c>
      <c r="P188" s="78" t="s">
        <v>881</v>
      </c>
    </row>
    <row r="189" spans="1:16" x14ac:dyDescent="0.2">
      <c r="A189" s="2" t="str">
        <f t="shared" si="12"/>
        <v> BBS 20 </v>
      </c>
      <c r="B189" s="15" t="str">
        <f t="shared" si="13"/>
        <v>I</v>
      </c>
      <c r="C189" s="2">
        <f t="shared" si="14"/>
        <v>42414.31</v>
      </c>
      <c r="D189" t="str">
        <f t="shared" si="15"/>
        <v>vis</v>
      </c>
      <c r="E189">
        <f>VLOOKUP(C189,'Active 1'!C$21:E$973,3,FALSE)</f>
        <v>-91.00133479466318</v>
      </c>
      <c r="F189" s="15" t="s">
        <v>434</v>
      </c>
      <c r="G189" t="str">
        <f t="shared" si="16"/>
        <v>42414.310</v>
      </c>
      <c r="H189" s="2">
        <f t="shared" si="17"/>
        <v>-91</v>
      </c>
      <c r="I189" s="76" t="s">
        <v>887</v>
      </c>
      <c r="J189" s="77" t="s">
        <v>888</v>
      </c>
      <c r="K189" s="76">
        <v>-91</v>
      </c>
      <c r="L189" s="76" t="s">
        <v>840</v>
      </c>
      <c r="M189" s="77" t="s">
        <v>438</v>
      </c>
      <c r="N189" s="77"/>
      <c r="O189" s="78" t="s">
        <v>880</v>
      </c>
      <c r="P189" s="78" t="s">
        <v>881</v>
      </c>
    </row>
    <row r="190" spans="1:16" x14ac:dyDescent="0.2">
      <c r="A190" s="2" t="str">
        <f t="shared" si="12"/>
        <v> BBS 20 </v>
      </c>
      <c r="B190" s="15" t="str">
        <f t="shared" si="13"/>
        <v>I</v>
      </c>
      <c r="C190" s="2">
        <f t="shared" si="14"/>
        <v>42414.313999999998</v>
      </c>
      <c r="D190" t="str">
        <f t="shared" si="15"/>
        <v>vis</v>
      </c>
      <c r="E190">
        <f>VLOOKUP(C190,'Active 1'!C$21:E$973,3,FALSE)</f>
        <v>-90.997217599526238</v>
      </c>
      <c r="F190" s="15" t="s">
        <v>434</v>
      </c>
      <c r="G190" t="str">
        <f t="shared" si="16"/>
        <v>42414.314</v>
      </c>
      <c r="H190" s="2">
        <f t="shared" si="17"/>
        <v>-91</v>
      </c>
      <c r="I190" s="76" t="s">
        <v>889</v>
      </c>
      <c r="J190" s="77" t="s">
        <v>890</v>
      </c>
      <c r="K190" s="76">
        <v>-91</v>
      </c>
      <c r="L190" s="76" t="s">
        <v>780</v>
      </c>
      <c r="M190" s="77" t="s">
        <v>438</v>
      </c>
      <c r="N190" s="77"/>
      <c r="O190" s="78" t="s">
        <v>469</v>
      </c>
      <c r="P190" s="78" t="s">
        <v>881</v>
      </c>
    </row>
    <row r="191" spans="1:16" x14ac:dyDescent="0.2">
      <c r="A191" s="2" t="str">
        <f t="shared" si="12"/>
        <v> BBS 20 </v>
      </c>
      <c r="B191" s="15" t="str">
        <f t="shared" si="13"/>
        <v>I</v>
      </c>
      <c r="C191" s="2">
        <f t="shared" si="14"/>
        <v>42415.281999999999</v>
      </c>
      <c r="D191" t="str">
        <f t="shared" si="15"/>
        <v>vis</v>
      </c>
      <c r="E191">
        <f>VLOOKUP(C191,'Active 1'!C$21:E$973,3,FALSE)</f>
        <v>-90.000856376586754</v>
      </c>
      <c r="F191" s="15" t="s">
        <v>434</v>
      </c>
      <c r="G191" t="str">
        <f t="shared" si="16"/>
        <v>42415.282</v>
      </c>
      <c r="H191" s="2">
        <f t="shared" si="17"/>
        <v>-90</v>
      </c>
      <c r="I191" s="76" t="s">
        <v>891</v>
      </c>
      <c r="J191" s="77" t="s">
        <v>892</v>
      </c>
      <c r="K191" s="76">
        <v>-90</v>
      </c>
      <c r="L191" s="76" t="s">
        <v>840</v>
      </c>
      <c r="M191" s="77" t="s">
        <v>438</v>
      </c>
      <c r="N191" s="77"/>
      <c r="O191" s="78" t="s">
        <v>545</v>
      </c>
      <c r="P191" s="78" t="s">
        <v>881</v>
      </c>
    </row>
    <row r="192" spans="1:16" x14ac:dyDescent="0.2">
      <c r="A192" s="2" t="str">
        <f t="shared" si="12"/>
        <v>BAVM 28 </v>
      </c>
      <c r="B192" s="15" t="str">
        <f t="shared" si="13"/>
        <v>I</v>
      </c>
      <c r="C192" s="2">
        <f t="shared" si="14"/>
        <v>42415.281999999999</v>
      </c>
      <c r="D192" t="str">
        <f t="shared" si="15"/>
        <v>vis</v>
      </c>
      <c r="E192">
        <f>VLOOKUP(C192,'Active 1'!C$21:E$973,3,FALSE)</f>
        <v>-90.000856376586754</v>
      </c>
      <c r="F192" s="15" t="s">
        <v>434</v>
      </c>
      <c r="G192" t="str">
        <f t="shared" si="16"/>
        <v>42415.282</v>
      </c>
      <c r="H192" s="2">
        <f t="shared" si="17"/>
        <v>-90</v>
      </c>
      <c r="I192" s="76" t="s">
        <v>891</v>
      </c>
      <c r="J192" s="77" t="s">
        <v>892</v>
      </c>
      <c r="K192" s="76">
        <v>-90</v>
      </c>
      <c r="L192" s="76" t="s">
        <v>840</v>
      </c>
      <c r="M192" s="77" t="s">
        <v>438</v>
      </c>
      <c r="N192" s="77"/>
      <c r="O192" s="78" t="s">
        <v>893</v>
      </c>
      <c r="P192" s="79" t="s">
        <v>894</v>
      </c>
    </row>
    <row r="193" spans="1:16" x14ac:dyDescent="0.2">
      <c r="A193" s="2" t="str">
        <f t="shared" si="12"/>
        <v> BBS 20 </v>
      </c>
      <c r="B193" s="15" t="str">
        <f t="shared" si="13"/>
        <v>I</v>
      </c>
      <c r="C193" s="2">
        <f t="shared" si="14"/>
        <v>42417.226000000002</v>
      </c>
      <c r="D193" t="str">
        <f t="shared" si="15"/>
        <v>vis</v>
      </c>
      <c r="E193">
        <f>VLOOKUP(C193,'Active 1'!C$21:E$973,3,FALSE)</f>
        <v>-87.999899540433887</v>
      </c>
      <c r="F193" s="15" t="s">
        <v>434</v>
      </c>
      <c r="G193" t="str">
        <f t="shared" si="16"/>
        <v>42417.226</v>
      </c>
      <c r="H193" s="2">
        <f t="shared" si="17"/>
        <v>-88</v>
      </c>
      <c r="I193" s="76" t="s">
        <v>895</v>
      </c>
      <c r="J193" s="77" t="s">
        <v>896</v>
      </c>
      <c r="K193" s="76">
        <v>-88</v>
      </c>
      <c r="L193" s="76" t="s">
        <v>897</v>
      </c>
      <c r="M193" s="77" t="s">
        <v>438</v>
      </c>
      <c r="N193" s="77"/>
      <c r="O193" s="78" t="s">
        <v>624</v>
      </c>
      <c r="P193" s="78" t="s">
        <v>881</v>
      </c>
    </row>
    <row r="194" spans="1:16" x14ac:dyDescent="0.2">
      <c r="A194" s="2" t="str">
        <f t="shared" si="12"/>
        <v> BBS 21 </v>
      </c>
      <c r="B194" s="15" t="str">
        <f t="shared" si="13"/>
        <v>I</v>
      </c>
      <c r="C194" s="2">
        <f t="shared" si="14"/>
        <v>42445.400999999998</v>
      </c>
      <c r="D194" t="str">
        <f t="shared" si="15"/>
        <v>vis</v>
      </c>
      <c r="E194">
        <f>VLOOKUP(C194,'Active 1'!C$21:E$973,3,FALSE)</f>
        <v>-58.999406300461068</v>
      </c>
      <c r="F194" s="15" t="s">
        <v>434</v>
      </c>
      <c r="G194" t="str">
        <f t="shared" si="16"/>
        <v>42445.401</v>
      </c>
      <c r="H194" s="2">
        <f t="shared" si="17"/>
        <v>-59</v>
      </c>
      <c r="I194" s="76" t="s">
        <v>898</v>
      </c>
      <c r="J194" s="77" t="s">
        <v>899</v>
      </c>
      <c r="K194" s="76">
        <v>-59</v>
      </c>
      <c r="L194" s="76" t="s">
        <v>859</v>
      </c>
      <c r="M194" s="77" t="s">
        <v>438</v>
      </c>
      <c r="N194" s="77"/>
      <c r="O194" s="78" t="s">
        <v>545</v>
      </c>
      <c r="P194" s="78" t="s">
        <v>900</v>
      </c>
    </row>
    <row r="195" spans="1:16" x14ac:dyDescent="0.2">
      <c r="A195" s="2" t="str">
        <f t="shared" si="12"/>
        <v> BBS 21 </v>
      </c>
      <c r="B195" s="15" t="str">
        <f t="shared" si="13"/>
        <v>I</v>
      </c>
      <c r="C195" s="2">
        <f t="shared" si="14"/>
        <v>42446.368000000002</v>
      </c>
      <c r="D195" t="str">
        <f t="shared" si="15"/>
        <v>vis</v>
      </c>
      <c r="E195">
        <f>VLOOKUP(C195,'Active 1'!C$21:E$973,3,FALSE)</f>
        <v>-58.004074376302079</v>
      </c>
      <c r="F195" s="15" t="s">
        <v>434</v>
      </c>
      <c r="G195" t="str">
        <f t="shared" si="16"/>
        <v>42446.368</v>
      </c>
      <c r="H195" s="2">
        <f t="shared" si="17"/>
        <v>-58</v>
      </c>
      <c r="I195" s="76" t="s">
        <v>901</v>
      </c>
      <c r="J195" s="77" t="s">
        <v>902</v>
      </c>
      <c r="K195" s="76">
        <v>-58</v>
      </c>
      <c r="L195" s="76" t="s">
        <v>884</v>
      </c>
      <c r="M195" s="77" t="s">
        <v>438</v>
      </c>
      <c r="N195" s="77"/>
      <c r="O195" s="78" t="s">
        <v>545</v>
      </c>
      <c r="P195" s="78" t="s">
        <v>900</v>
      </c>
    </row>
    <row r="196" spans="1:16" x14ac:dyDescent="0.2">
      <c r="A196" s="2" t="str">
        <f t="shared" si="12"/>
        <v> BBS 21 </v>
      </c>
      <c r="B196" s="15" t="str">
        <f t="shared" si="13"/>
        <v>I</v>
      </c>
      <c r="C196" s="2">
        <f t="shared" si="14"/>
        <v>42447.345999999998</v>
      </c>
      <c r="D196" t="str">
        <f t="shared" si="15"/>
        <v>vis</v>
      </c>
      <c r="E196">
        <f>VLOOKUP(C196,'Active 1'!C$21:E$973,3,FALSE)</f>
        <v>-56.997420165527714</v>
      </c>
      <c r="F196" s="15" t="s">
        <v>434</v>
      </c>
      <c r="G196" t="str">
        <f t="shared" si="16"/>
        <v>42447.346</v>
      </c>
      <c r="H196" s="2">
        <f t="shared" si="17"/>
        <v>-57</v>
      </c>
      <c r="I196" s="76" t="s">
        <v>903</v>
      </c>
      <c r="J196" s="77" t="s">
        <v>904</v>
      </c>
      <c r="K196" s="76">
        <v>-57</v>
      </c>
      <c r="L196" s="76" t="s">
        <v>780</v>
      </c>
      <c r="M196" s="77" t="s">
        <v>438</v>
      </c>
      <c r="N196" s="77"/>
      <c r="O196" s="78" t="s">
        <v>545</v>
      </c>
      <c r="P196" s="78" t="s">
        <v>900</v>
      </c>
    </row>
    <row r="197" spans="1:16" x14ac:dyDescent="0.2">
      <c r="A197" s="2" t="str">
        <f t="shared" si="12"/>
        <v> BBS 21 </v>
      </c>
      <c r="B197" s="15" t="str">
        <f t="shared" si="13"/>
        <v>I</v>
      </c>
      <c r="C197" s="2">
        <f t="shared" si="14"/>
        <v>42448.315000000002</v>
      </c>
      <c r="D197" t="str">
        <f t="shared" si="15"/>
        <v>vis</v>
      </c>
      <c r="E197">
        <f>VLOOKUP(C197,'Active 1'!C$21:E$973,3,FALSE)</f>
        <v>-56.000029643800247</v>
      </c>
      <c r="F197" s="15" t="s">
        <v>434</v>
      </c>
      <c r="G197" t="str">
        <f t="shared" si="16"/>
        <v>42448.315</v>
      </c>
      <c r="H197" s="2">
        <f t="shared" si="17"/>
        <v>-56</v>
      </c>
      <c r="I197" s="76" t="s">
        <v>905</v>
      </c>
      <c r="J197" s="77" t="s">
        <v>906</v>
      </c>
      <c r="K197" s="76">
        <v>-56</v>
      </c>
      <c r="L197" s="76" t="s">
        <v>872</v>
      </c>
      <c r="M197" s="77" t="s">
        <v>438</v>
      </c>
      <c r="N197" s="77"/>
      <c r="O197" s="78" t="s">
        <v>624</v>
      </c>
      <c r="P197" s="78" t="s">
        <v>900</v>
      </c>
    </row>
    <row r="198" spans="1:16" x14ac:dyDescent="0.2">
      <c r="A198" s="2" t="str">
        <f t="shared" si="12"/>
        <v> BBS 21 </v>
      </c>
      <c r="B198" s="15" t="str">
        <f t="shared" si="13"/>
        <v>I</v>
      </c>
      <c r="C198" s="2">
        <f t="shared" si="14"/>
        <v>42448.315000000002</v>
      </c>
      <c r="D198" t="str">
        <f t="shared" si="15"/>
        <v>vis</v>
      </c>
      <c r="E198">
        <f>VLOOKUP(C198,'Active 1'!C$21:E$973,3,FALSE)</f>
        <v>-56.000029643800247</v>
      </c>
      <c r="F198" s="15" t="s">
        <v>434</v>
      </c>
      <c r="G198" t="str">
        <f t="shared" si="16"/>
        <v>42448.315</v>
      </c>
      <c r="H198" s="2">
        <f t="shared" si="17"/>
        <v>-56</v>
      </c>
      <c r="I198" s="76" t="s">
        <v>905</v>
      </c>
      <c r="J198" s="77" t="s">
        <v>906</v>
      </c>
      <c r="K198" s="76">
        <v>-56</v>
      </c>
      <c r="L198" s="76" t="s">
        <v>872</v>
      </c>
      <c r="M198" s="77" t="s">
        <v>438</v>
      </c>
      <c r="N198" s="77"/>
      <c r="O198" s="78" t="s">
        <v>545</v>
      </c>
      <c r="P198" s="78" t="s">
        <v>900</v>
      </c>
    </row>
    <row r="199" spans="1:16" x14ac:dyDescent="0.2">
      <c r="A199" s="2" t="str">
        <f t="shared" si="12"/>
        <v> BBS 21 </v>
      </c>
      <c r="B199" s="15" t="str">
        <f t="shared" si="13"/>
        <v>I</v>
      </c>
      <c r="C199" s="2">
        <f t="shared" si="14"/>
        <v>42448.315999999999</v>
      </c>
      <c r="D199" t="str">
        <f t="shared" si="15"/>
        <v>vis</v>
      </c>
      <c r="E199">
        <f>VLOOKUP(C199,'Active 1'!C$21:E$973,3,FALSE)</f>
        <v>-55.999000345019752</v>
      </c>
      <c r="F199" s="15" t="s">
        <v>434</v>
      </c>
      <c r="G199" t="str">
        <f t="shared" si="16"/>
        <v>42448.316</v>
      </c>
      <c r="H199" s="2">
        <f t="shared" si="17"/>
        <v>-56</v>
      </c>
      <c r="I199" s="76" t="s">
        <v>907</v>
      </c>
      <c r="J199" s="77" t="s">
        <v>908</v>
      </c>
      <c r="K199" s="76">
        <v>-56</v>
      </c>
      <c r="L199" s="76" t="s">
        <v>859</v>
      </c>
      <c r="M199" s="77" t="s">
        <v>438</v>
      </c>
      <c r="N199" s="77"/>
      <c r="O199" s="78" t="s">
        <v>469</v>
      </c>
      <c r="P199" s="78" t="s">
        <v>900</v>
      </c>
    </row>
    <row r="200" spans="1:16" x14ac:dyDescent="0.2">
      <c r="A200" s="2" t="str">
        <f t="shared" si="12"/>
        <v> BBS 21 </v>
      </c>
      <c r="B200" s="15" t="str">
        <f t="shared" si="13"/>
        <v>I</v>
      </c>
      <c r="C200" s="2">
        <f t="shared" si="14"/>
        <v>42450.254000000001</v>
      </c>
      <c r="D200" t="str">
        <f t="shared" si="15"/>
        <v>vis</v>
      </c>
      <c r="E200">
        <f>VLOOKUP(C200,'Active 1'!C$21:E$973,3,FALSE)</f>
        <v>-54.004219301572306</v>
      </c>
      <c r="F200" s="15" t="s">
        <v>434</v>
      </c>
      <c r="G200" t="str">
        <f t="shared" si="16"/>
        <v>42450.254</v>
      </c>
      <c r="H200" s="2">
        <f t="shared" si="17"/>
        <v>-54</v>
      </c>
      <c r="I200" s="76" t="s">
        <v>909</v>
      </c>
      <c r="J200" s="77" t="s">
        <v>910</v>
      </c>
      <c r="K200" s="76">
        <v>-54</v>
      </c>
      <c r="L200" s="76" t="s">
        <v>884</v>
      </c>
      <c r="M200" s="77" t="s">
        <v>438</v>
      </c>
      <c r="N200" s="77"/>
      <c r="O200" s="78" t="s">
        <v>545</v>
      </c>
      <c r="P200" s="78" t="s">
        <v>900</v>
      </c>
    </row>
    <row r="201" spans="1:16" x14ac:dyDescent="0.2">
      <c r="A201" s="2" t="str">
        <f t="shared" si="12"/>
        <v> BBS 21 </v>
      </c>
      <c r="B201" s="15" t="str">
        <f t="shared" si="13"/>
        <v>I</v>
      </c>
      <c r="C201" s="2">
        <f t="shared" si="14"/>
        <v>42450.258999999998</v>
      </c>
      <c r="D201" t="str">
        <f t="shared" si="15"/>
        <v>vis</v>
      </c>
      <c r="E201">
        <f>VLOOKUP(C201,'Active 1'!C$21:E$973,3,FALSE)</f>
        <v>-53.999072807654869</v>
      </c>
      <c r="F201" s="15" t="s">
        <v>434</v>
      </c>
      <c r="G201" t="str">
        <f t="shared" si="16"/>
        <v>42450.259</v>
      </c>
      <c r="H201" s="2">
        <f t="shared" si="17"/>
        <v>-54</v>
      </c>
      <c r="I201" s="76" t="s">
        <v>911</v>
      </c>
      <c r="J201" s="77" t="s">
        <v>912</v>
      </c>
      <c r="K201" s="76">
        <v>-54</v>
      </c>
      <c r="L201" s="76" t="s">
        <v>859</v>
      </c>
      <c r="M201" s="77" t="s">
        <v>438</v>
      </c>
      <c r="N201" s="77"/>
      <c r="O201" s="78" t="s">
        <v>777</v>
      </c>
      <c r="P201" s="78" t="s">
        <v>900</v>
      </c>
    </row>
    <row r="202" spans="1:16" x14ac:dyDescent="0.2">
      <c r="A202" s="2" t="str">
        <f t="shared" si="12"/>
        <v> BBS 21 </v>
      </c>
      <c r="B202" s="15" t="str">
        <f t="shared" si="13"/>
        <v>I</v>
      </c>
      <c r="C202" s="2">
        <f t="shared" si="14"/>
        <v>42450.260999999999</v>
      </c>
      <c r="D202" t="str">
        <f t="shared" si="15"/>
        <v>vis</v>
      </c>
      <c r="E202">
        <f>VLOOKUP(C202,'Active 1'!C$21:E$973,3,FALSE)</f>
        <v>-53.997014210086391</v>
      </c>
      <c r="F202" s="15" t="s">
        <v>434</v>
      </c>
      <c r="G202" t="str">
        <f t="shared" si="16"/>
        <v>42450.261</v>
      </c>
      <c r="H202" s="2">
        <f t="shared" si="17"/>
        <v>-54</v>
      </c>
      <c r="I202" s="76" t="s">
        <v>913</v>
      </c>
      <c r="J202" s="77" t="s">
        <v>914</v>
      </c>
      <c r="K202" s="76">
        <v>-54</v>
      </c>
      <c r="L202" s="76" t="s">
        <v>780</v>
      </c>
      <c r="M202" s="77" t="s">
        <v>438</v>
      </c>
      <c r="N202" s="77"/>
      <c r="O202" s="78" t="s">
        <v>469</v>
      </c>
      <c r="P202" s="78" t="s">
        <v>900</v>
      </c>
    </row>
    <row r="203" spans="1:16" x14ac:dyDescent="0.2">
      <c r="A203" s="2" t="str">
        <f t="shared" ref="A203:A266" si="18">P203</f>
        <v> BBS 21 </v>
      </c>
      <c r="B203" s="15" t="str">
        <f t="shared" ref="B203:B266" si="19">IF(H203=INT(H203),"I","II")</f>
        <v>I</v>
      </c>
      <c r="C203" s="2">
        <f t="shared" ref="C203:C266" si="20">1*G203</f>
        <v>42450.264000000003</v>
      </c>
      <c r="D203" t="str">
        <f t="shared" ref="D203:D266" si="21">VLOOKUP(F203,I$1:J$5,2,FALSE)</f>
        <v>vis</v>
      </c>
      <c r="E203">
        <f>VLOOKUP(C203,'Active 1'!C$21:E$973,3,FALSE)</f>
        <v>-53.993926313729936</v>
      </c>
      <c r="F203" s="15" t="s">
        <v>434</v>
      </c>
      <c r="G203" t="str">
        <f t="shared" ref="G203:G266" si="22">MID(I203,3,LEN(I203)-3)</f>
        <v>42450.264</v>
      </c>
      <c r="H203" s="2">
        <f t="shared" ref="H203:H266" si="23">1*K203</f>
        <v>-54</v>
      </c>
      <c r="I203" s="76" t="s">
        <v>915</v>
      </c>
      <c r="J203" s="77" t="s">
        <v>916</v>
      </c>
      <c r="K203" s="76">
        <v>-54</v>
      </c>
      <c r="L203" s="76" t="s">
        <v>717</v>
      </c>
      <c r="M203" s="77" t="s">
        <v>438</v>
      </c>
      <c r="N203" s="77"/>
      <c r="O203" s="78" t="s">
        <v>624</v>
      </c>
      <c r="P203" s="78" t="s">
        <v>900</v>
      </c>
    </row>
    <row r="204" spans="1:16" x14ac:dyDescent="0.2">
      <c r="A204" s="2" t="str">
        <f t="shared" si="18"/>
        <v> BBS 23 </v>
      </c>
      <c r="B204" s="15" t="str">
        <f t="shared" si="19"/>
        <v>I</v>
      </c>
      <c r="C204" s="2">
        <f t="shared" si="20"/>
        <v>42576.557999999997</v>
      </c>
      <c r="D204" t="str">
        <f t="shared" si="21"/>
        <v>vis</v>
      </c>
      <c r="E204">
        <f>VLOOKUP(C204,'Active 1'!C$21:E$973,3,FALSE)</f>
        <v>76.000334316244576</v>
      </c>
      <c r="F204" s="15" t="s">
        <v>434</v>
      </c>
      <c r="G204" t="str">
        <f t="shared" si="22"/>
        <v>42576.558</v>
      </c>
      <c r="H204" s="2">
        <f t="shared" si="23"/>
        <v>76</v>
      </c>
      <c r="I204" s="76" t="s">
        <v>917</v>
      </c>
      <c r="J204" s="77" t="s">
        <v>918</v>
      </c>
      <c r="K204" s="76">
        <v>76</v>
      </c>
      <c r="L204" s="76" t="s">
        <v>897</v>
      </c>
      <c r="M204" s="77" t="s">
        <v>438</v>
      </c>
      <c r="N204" s="77"/>
      <c r="O204" s="78" t="s">
        <v>545</v>
      </c>
      <c r="P204" s="78" t="s">
        <v>919</v>
      </c>
    </row>
    <row r="205" spans="1:16" x14ac:dyDescent="0.2">
      <c r="A205" s="2" t="str">
        <f t="shared" si="18"/>
        <v> BBS 23 </v>
      </c>
      <c r="B205" s="15" t="str">
        <f t="shared" si="19"/>
        <v>I</v>
      </c>
      <c r="C205" s="2">
        <f t="shared" si="20"/>
        <v>42609.584000000003</v>
      </c>
      <c r="D205" t="str">
        <f t="shared" si="21"/>
        <v>vis</v>
      </c>
      <c r="E205">
        <f>VLOOKUP(C205,'Active 1'!C$21:E$973,3,FALSE)</f>
        <v>109.99395595754515</v>
      </c>
      <c r="F205" s="15" t="s">
        <v>434</v>
      </c>
      <c r="G205" t="str">
        <f t="shared" si="22"/>
        <v>42609.584</v>
      </c>
      <c r="H205" s="2">
        <f t="shared" si="23"/>
        <v>110</v>
      </c>
      <c r="I205" s="76" t="s">
        <v>920</v>
      </c>
      <c r="J205" s="77" t="s">
        <v>921</v>
      </c>
      <c r="K205" s="76">
        <v>110</v>
      </c>
      <c r="L205" s="76" t="s">
        <v>922</v>
      </c>
      <c r="M205" s="77" t="s">
        <v>438</v>
      </c>
      <c r="N205" s="77"/>
      <c r="O205" s="78" t="s">
        <v>545</v>
      </c>
      <c r="P205" s="78" t="s">
        <v>919</v>
      </c>
    </row>
    <row r="206" spans="1:16" x14ac:dyDescent="0.2">
      <c r="A206" s="2" t="str">
        <f t="shared" si="18"/>
        <v> BBS 23 </v>
      </c>
      <c r="B206" s="15" t="str">
        <f t="shared" si="19"/>
        <v>I</v>
      </c>
      <c r="C206" s="2">
        <f t="shared" si="20"/>
        <v>42645.544000000002</v>
      </c>
      <c r="D206" t="str">
        <f t="shared" si="21"/>
        <v>vis</v>
      </c>
      <c r="E206">
        <f>VLOOKUP(C206,'Active 1'!C$21:E$973,3,FALSE)</f>
        <v>147.00754023117634</v>
      </c>
      <c r="F206" s="15" t="s">
        <v>434</v>
      </c>
      <c r="G206" t="str">
        <f t="shared" si="22"/>
        <v>42645.544</v>
      </c>
      <c r="H206" s="2">
        <f t="shared" si="23"/>
        <v>147</v>
      </c>
      <c r="I206" s="76" t="s">
        <v>923</v>
      </c>
      <c r="J206" s="77" t="s">
        <v>924</v>
      </c>
      <c r="K206" s="76">
        <v>147</v>
      </c>
      <c r="L206" s="76" t="s">
        <v>770</v>
      </c>
      <c r="M206" s="77" t="s">
        <v>438</v>
      </c>
      <c r="N206" s="77"/>
      <c r="O206" s="78" t="s">
        <v>545</v>
      </c>
      <c r="P206" s="78" t="s">
        <v>919</v>
      </c>
    </row>
    <row r="207" spans="1:16" x14ac:dyDescent="0.2">
      <c r="A207" s="2" t="str">
        <f t="shared" si="18"/>
        <v> BBS 24 </v>
      </c>
      <c r="B207" s="15" t="str">
        <f t="shared" si="19"/>
        <v>I</v>
      </c>
      <c r="C207" s="2">
        <f t="shared" si="20"/>
        <v>42681.487000000001</v>
      </c>
      <c r="D207" t="str">
        <f t="shared" si="21"/>
        <v>vis</v>
      </c>
      <c r="E207">
        <f>VLOOKUP(C207,'Active 1'!C$21:E$973,3,FALSE)</f>
        <v>184.00362642547924</v>
      </c>
      <c r="F207" s="15" t="s">
        <v>434</v>
      </c>
      <c r="G207" t="str">
        <f t="shared" si="22"/>
        <v>42681.487</v>
      </c>
      <c r="H207" s="2">
        <f t="shared" si="23"/>
        <v>184</v>
      </c>
      <c r="I207" s="76" t="s">
        <v>925</v>
      </c>
      <c r="J207" s="77" t="s">
        <v>926</v>
      </c>
      <c r="K207" s="76">
        <v>184</v>
      </c>
      <c r="L207" s="76" t="s">
        <v>833</v>
      </c>
      <c r="M207" s="77" t="s">
        <v>438</v>
      </c>
      <c r="N207" s="77"/>
      <c r="O207" s="78" t="s">
        <v>545</v>
      </c>
      <c r="P207" s="78" t="s">
        <v>927</v>
      </c>
    </row>
    <row r="208" spans="1:16" x14ac:dyDescent="0.2">
      <c r="A208" s="2" t="str">
        <f t="shared" si="18"/>
        <v> BBS 24 </v>
      </c>
      <c r="B208" s="15" t="str">
        <f t="shared" si="19"/>
        <v>I</v>
      </c>
      <c r="C208" s="2">
        <f t="shared" si="20"/>
        <v>42688.294999999998</v>
      </c>
      <c r="D208" t="str">
        <f t="shared" si="21"/>
        <v>vis</v>
      </c>
      <c r="E208">
        <f>VLOOKUP(C208,'Active 1'!C$21:E$973,3,FALSE)</f>
        <v>191.01109254713623</v>
      </c>
      <c r="F208" s="15" t="s">
        <v>434</v>
      </c>
      <c r="G208" t="str">
        <f t="shared" si="22"/>
        <v>42688.295</v>
      </c>
      <c r="H208" s="2">
        <f t="shared" si="23"/>
        <v>191</v>
      </c>
      <c r="I208" s="76" t="s">
        <v>928</v>
      </c>
      <c r="J208" s="77" t="s">
        <v>929</v>
      </c>
      <c r="K208" s="76">
        <v>191</v>
      </c>
      <c r="L208" s="76" t="s">
        <v>677</v>
      </c>
      <c r="M208" s="77" t="s">
        <v>438</v>
      </c>
      <c r="N208" s="77"/>
      <c r="O208" s="78" t="s">
        <v>777</v>
      </c>
      <c r="P208" s="78" t="s">
        <v>927</v>
      </c>
    </row>
    <row r="209" spans="1:16" x14ac:dyDescent="0.2">
      <c r="A209" s="2" t="str">
        <f t="shared" si="18"/>
        <v> AOEB 3 </v>
      </c>
      <c r="B209" s="15" t="str">
        <f t="shared" si="19"/>
        <v>I</v>
      </c>
      <c r="C209" s="2">
        <f t="shared" si="20"/>
        <v>42726.175000000003</v>
      </c>
      <c r="D209" t="str">
        <f t="shared" si="21"/>
        <v>vis</v>
      </c>
      <c r="E209">
        <f>VLOOKUP(C209,'Active 1'!C$21:E$973,3,FALSE)</f>
        <v>230.00093048610609</v>
      </c>
      <c r="F209" s="15" t="s">
        <v>434</v>
      </c>
      <c r="G209" t="str">
        <f t="shared" si="22"/>
        <v>42726.175</v>
      </c>
      <c r="H209" s="2">
        <f t="shared" si="23"/>
        <v>230</v>
      </c>
      <c r="I209" s="76" t="s">
        <v>930</v>
      </c>
      <c r="J209" s="77" t="s">
        <v>931</v>
      </c>
      <c r="K209" s="76">
        <v>230</v>
      </c>
      <c r="L209" s="76" t="s">
        <v>859</v>
      </c>
      <c r="M209" s="77" t="s">
        <v>438</v>
      </c>
      <c r="N209" s="77"/>
      <c r="O209" s="78" t="s">
        <v>932</v>
      </c>
      <c r="P209" s="78" t="s">
        <v>328</v>
      </c>
    </row>
    <row r="210" spans="1:16" x14ac:dyDescent="0.2">
      <c r="A210" s="2" t="str">
        <f t="shared" si="18"/>
        <v> BBS 25 </v>
      </c>
      <c r="B210" s="15" t="str">
        <f t="shared" si="19"/>
        <v>I</v>
      </c>
      <c r="C210" s="2">
        <f t="shared" si="20"/>
        <v>42752.404999999999</v>
      </c>
      <c r="D210" t="str">
        <f t="shared" si="21"/>
        <v>vis</v>
      </c>
      <c r="E210">
        <f>VLOOKUP(C210,'Active 1'!C$21:E$973,3,FALSE)</f>
        <v>256.99943759114552</v>
      </c>
      <c r="F210" s="15" t="s">
        <v>434</v>
      </c>
      <c r="G210" t="str">
        <f t="shared" si="22"/>
        <v>42752.405</v>
      </c>
      <c r="H210" s="2">
        <f t="shared" si="23"/>
        <v>257</v>
      </c>
      <c r="I210" s="76" t="s">
        <v>933</v>
      </c>
      <c r="J210" s="77" t="s">
        <v>934</v>
      </c>
      <c r="K210" s="76">
        <v>257</v>
      </c>
      <c r="L210" s="76" t="s">
        <v>840</v>
      </c>
      <c r="M210" s="77" t="s">
        <v>438</v>
      </c>
      <c r="N210" s="77"/>
      <c r="O210" s="78" t="s">
        <v>469</v>
      </c>
      <c r="P210" s="78" t="s">
        <v>935</v>
      </c>
    </row>
    <row r="211" spans="1:16" x14ac:dyDescent="0.2">
      <c r="A211" s="2" t="str">
        <f t="shared" si="18"/>
        <v> BBS 25 </v>
      </c>
      <c r="B211" s="15" t="str">
        <f t="shared" si="19"/>
        <v>I</v>
      </c>
      <c r="C211" s="2">
        <f t="shared" si="20"/>
        <v>42753.383000000002</v>
      </c>
      <c r="D211" t="str">
        <f t="shared" si="21"/>
        <v>vis</v>
      </c>
      <c r="E211">
        <f>VLOOKUP(C211,'Active 1'!C$21:E$973,3,FALSE)</f>
        <v>258.00609180192737</v>
      </c>
      <c r="F211" s="15" t="s">
        <v>434</v>
      </c>
      <c r="G211" t="str">
        <f t="shared" si="22"/>
        <v>42753.383</v>
      </c>
      <c r="H211" s="2">
        <f t="shared" si="23"/>
        <v>258</v>
      </c>
      <c r="I211" s="76" t="s">
        <v>936</v>
      </c>
      <c r="J211" s="77" t="s">
        <v>937</v>
      </c>
      <c r="K211" s="76">
        <v>258</v>
      </c>
      <c r="L211" s="76" t="s">
        <v>717</v>
      </c>
      <c r="M211" s="77" t="s">
        <v>438</v>
      </c>
      <c r="N211" s="77"/>
      <c r="O211" s="78" t="s">
        <v>545</v>
      </c>
      <c r="P211" s="78" t="s">
        <v>935</v>
      </c>
    </row>
    <row r="212" spans="1:16" x14ac:dyDescent="0.2">
      <c r="A212" s="2" t="str">
        <f t="shared" si="18"/>
        <v> BBS 25 </v>
      </c>
      <c r="B212" s="15" t="str">
        <f t="shared" si="19"/>
        <v>I</v>
      </c>
      <c r="C212" s="2">
        <f t="shared" si="20"/>
        <v>42754.35</v>
      </c>
      <c r="D212" t="str">
        <f t="shared" si="21"/>
        <v>vis</v>
      </c>
      <c r="E212">
        <f>VLOOKUP(C212,'Active 1'!C$21:E$973,3,FALSE)</f>
        <v>259.00142372607888</v>
      </c>
      <c r="F212" s="15" t="s">
        <v>434</v>
      </c>
      <c r="G212" t="str">
        <f t="shared" si="22"/>
        <v>42754.350</v>
      </c>
      <c r="H212" s="2">
        <f t="shared" si="23"/>
        <v>259</v>
      </c>
      <c r="I212" s="76" t="s">
        <v>938</v>
      </c>
      <c r="J212" s="77" t="s">
        <v>939</v>
      </c>
      <c r="K212" s="76">
        <v>259</v>
      </c>
      <c r="L212" s="76" t="s">
        <v>859</v>
      </c>
      <c r="M212" s="77" t="s">
        <v>438</v>
      </c>
      <c r="N212" s="77"/>
      <c r="O212" s="78" t="s">
        <v>469</v>
      </c>
      <c r="P212" s="78" t="s">
        <v>935</v>
      </c>
    </row>
    <row r="213" spans="1:16" x14ac:dyDescent="0.2">
      <c r="A213" s="2" t="str">
        <f t="shared" si="18"/>
        <v> BBS 25 </v>
      </c>
      <c r="B213" s="15" t="str">
        <f t="shared" si="19"/>
        <v>I</v>
      </c>
      <c r="C213" s="2">
        <f t="shared" si="20"/>
        <v>42758.235000000001</v>
      </c>
      <c r="D213" t="str">
        <f t="shared" si="21"/>
        <v>vis</v>
      </c>
      <c r="E213">
        <f>VLOOKUP(C213,'Active 1'!C$21:E$973,3,FALSE)</f>
        <v>263.00024950202817</v>
      </c>
      <c r="F213" s="15" t="s">
        <v>434</v>
      </c>
      <c r="G213" t="str">
        <f t="shared" si="22"/>
        <v>42758.235</v>
      </c>
      <c r="H213" s="2">
        <f t="shared" si="23"/>
        <v>263</v>
      </c>
      <c r="I213" s="76" t="s">
        <v>940</v>
      </c>
      <c r="J213" s="77" t="s">
        <v>941</v>
      </c>
      <c r="K213" s="76">
        <v>263</v>
      </c>
      <c r="L213" s="76" t="s">
        <v>897</v>
      </c>
      <c r="M213" s="77" t="s">
        <v>438</v>
      </c>
      <c r="N213" s="77"/>
      <c r="O213" s="78" t="s">
        <v>777</v>
      </c>
      <c r="P213" s="78" t="s">
        <v>935</v>
      </c>
    </row>
    <row r="214" spans="1:16" x14ac:dyDescent="0.2">
      <c r="A214" s="2" t="str">
        <f t="shared" si="18"/>
        <v> BBS 25 </v>
      </c>
      <c r="B214" s="15" t="str">
        <f t="shared" si="19"/>
        <v>I</v>
      </c>
      <c r="C214" s="2">
        <f t="shared" si="20"/>
        <v>42758.237000000001</v>
      </c>
      <c r="D214" t="str">
        <f t="shared" si="21"/>
        <v>vis</v>
      </c>
      <c r="E214">
        <f>VLOOKUP(C214,'Active 1'!C$21:E$973,3,FALSE)</f>
        <v>263.00230809959663</v>
      </c>
      <c r="F214" s="15" t="s">
        <v>434</v>
      </c>
      <c r="G214" t="str">
        <f t="shared" si="22"/>
        <v>42758.237</v>
      </c>
      <c r="H214" s="2">
        <f t="shared" si="23"/>
        <v>263</v>
      </c>
      <c r="I214" s="76" t="s">
        <v>942</v>
      </c>
      <c r="J214" s="77" t="s">
        <v>943</v>
      </c>
      <c r="K214" s="76">
        <v>263</v>
      </c>
      <c r="L214" s="76" t="s">
        <v>821</v>
      </c>
      <c r="M214" s="77" t="s">
        <v>438</v>
      </c>
      <c r="N214" s="77"/>
      <c r="O214" s="78" t="s">
        <v>545</v>
      </c>
      <c r="P214" s="78" t="s">
        <v>935</v>
      </c>
    </row>
    <row r="215" spans="1:16" x14ac:dyDescent="0.2">
      <c r="A215" s="2" t="str">
        <f t="shared" si="18"/>
        <v> BBS 26 </v>
      </c>
      <c r="B215" s="15" t="str">
        <f t="shared" si="19"/>
        <v>I</v>
      </c>
      <c r="C215" s="2">
        <f t="shared" si="20"/>
        <v>42787.377</v>
      </c>
      <c r="D215" t="str">
        <f t="shared" si="21"/>
        <v>vis</v>
      </c>
      <c r="E215">
        <f>VLOOKUP(C215,'Active 1'!C$21:E$973,3,FALSE)</f>
        <v>292.99607466615998</v>
      </c>
      <c r="F215" s="15" t="s">
        <v>434</v>
      </c>
      <c r="G215" t="str">
        <f t="shared" si="22"/>
        <v>42787.377</v>
      </c>
      <c r="H215" s="2">
        <f t="shared" si="23"/>
        <v>293</v>
      </c>
      <c r="I215" s="76" t="s">
        <v>944</v>
      </c>
      <c r="J215" s="77" t="s">
        <v>945</v>
      </c>
      <c r="K215" s="76">
        <v>293</v>
      </c>
      <c r="L215" s="76" t="s">
        <v>884</v>
      </c>
      <c r="M215" s="77" t="s">
        <v>438</v>
      </c>
      <c r="N215" s="77"/>
      <c r="O215" s="78" t="s">
        <v>777</v>
      </c>
      <c r="P215" s="78" t="s">
        <v>946</v>
      </c>
    </row>
    <row r="216" spans="1:16" x14ac:dyDescent="0.2">
      <c r="A216" s="2" t="str">
        <f t="shared" si="18"/>
        <v> BBS 26 </v>
      </c>
      <c r="B216" s="15" t="str">
        <f t="shared" si="19"/>
        <v>I</v>
      </c>
      <c r="C216" s="2">
        <f t="shared" si="20"/>
        <v>42787.38</v>
      </c>
      <c r="D216" t="str">
        <f t="shared" si="21"/>
        <v>vis</v>
      </c>
      <c r="E216">
        <f>VLOOKUP(C216,'Active 1'!C$21:E$973,3,FALSE)</f>
        <v>292.99916256250896</v>
      </c>
      <c r="F216" s="15" t="s">
        <v>434</v>
      </c>
      <c r="G216" t="str">
        <f t="shared" si="22"/>
        <v>42787.380</v>
      </c>
      <c r="H216" s="2">
        <f t="shared" si="23"/>
        <v>293</v>
      </c>
      <c r="I216" s="76" t="s">
        <v>947</v>
      </c>
      <c r="J216" s="77" t="s">
        <v>948</v>
      </c>
      <c r="K216" s="76">
        <v>293</v>
      </c>
      <c r="L216" s="76" t="s">
        <v>840</v>
      </c>
      <c r="M216" s="77" t="s">
        <v>438</v>
      </c>
      <c r="N216" s="77"/>
      <c r="O216" s="78" t="s">
        <v>469</v>
      </c>
      <c r="P216" s="78" t="s">
        <v>946</v>
      </c>
    </row>
    <row r="217" spans="1:16" x14ac:dyDescent="0.2">
      <c r="A217" s="2" t="str">
        <f t="shared" si="18"/>
        <v> AOEB 1 </v>
      </c>
      <c r="B217" s="15" t="str">
        <f t="shared" si="19"/>
        <v>I</v>
      </c>
      <c r="C217" s="2">
        <f t="shared" si="20"/>
        <v>42811.667999999998</v>
      </c>
      <c r="D217" t="str">
        <f t="shared" si="21"/>
        <v>vis</v>
      </c>
      <c r="E217">
        <f>VLOOKUP(C217,'Active 1'!C$21:E$973,3,FALSE)</f>
        <v>317.99877142897151</v>
      </c>
      <c r="F217" s="15" t="s">
        <v>434</v>
      </c>
      <c r="G217" t="str">
        <f t="shared" si="22"/>
        <v>42811.668</v>
      </c>
      <c r="H217" s="2">
        <f t="shared" si="23"/>
        <v>318</v>
      </c>
      <c r="I217" s="76" t="s">
        <v>949</v>
      </c>
      <c r="J217" s="77" t="s">
        <v>950</v>
      </c>
      <c r="K217" s="76">
        <v>318</v>
      </c>
      <c r="L217" s="76" t="s">
        <v>840</v>
      </c>
      <c r="M217" s="77" t="s">
        <v>438</v>
      </c>
      <c r="N217" s="77"/>
      <c r="O217" s="78" t="s">
        <v>951</v>
      </c>
      <c r="P217" s="78" t="s">
        <v>952</v>
      </c>
    </row>
    <row r="218" spans="1:16" x14ac:dyDescent="0.2">
      <c r="A218" s="2" t="str">
        <f t="shared" si="18"/>
        <v> AOEB 1 </v>
      </c>
      <c r="B218" s="15" t="str">
        <f t="shared" si="19"/>
        <v>I</v>
      </c>
      <c r="C218" s="2">
        <f t="shared" si="20"/>
        <v>42815.550999999999</v>
      </c>
      <c r="D218" t="str">
        <f t="shared" si="21"/>
        <v>vis</v>
      </c>
      <c r="E218">
        <f>VLOOKUP(C218,'Active 1'!C$21:E$973,3,FALSE)</f>
        <v>321.99553860735227</v>
      </c>
      <c r="F218" s="15" t="s">
        <v>434</v>
      </c>
      <c r="G218" t="str">
        <f t="shared" si="22"/>
        <v>42815.551</v>
      </c>
      <c r="H218" s="2">
        <f t="shared" si="23"/>
        <v>322</v>
      </c>
      <c r="I218" s="76" t="s">
        <v>953</v>
      </c>
      <c r="J218" s="77" t="s">
        <v>954</v>
      </c>
      <c r="K218" s="76">
        <v>322</v>
      </c>
      <c r="L218" s="76" t="s">
        <v>884</v>
      </c>
      <c r="M218" s="77" t="s">
        <v>438</v>
      </c>
      <c r="N218" s="77"/>
      <c r="O218" s="78" t="s">
        <v>951</v>
      </c>
      <c r="P218" s="78" t="s">
        <v>952</v>
      </c>
    </row>
    <row r="219" spans="1:16" x14ac:dyDescent="0.2">
      <c r="A219" s="2" t="str">
        <f t="shared" si="18"/>
        <v> BBS 27 </v>
      </c>
      <c r="B219" s="15" t="str">
        <f t="shared" si="19"/>
        <v>I</v>
      </c>
      <c r="C219" s="2">
        <f t="shared" si="20"/>
        <v>42858.302000000003</v>
      </c>
      <c r="D219" t="str">
        <f t="shared" si="21"/>
        <v>vis</v>
      </c>
      <c r="E219">
        <f>VLOOKUP(C219,'Active 1'!C$21:E$973,3,FALSE)</f>
        <v>365.99909092331967</v>
      </c>
      <c r="F219" s="15" t="s">
        <v>434</v>
      </c>
      <c r="G219" t="str">
        <f t="shared" si="22"/>
        <v>42858.302</v>
      </c>
      <c r="H219" s="2">
        <f t="shared" si="23"/>
        <v>366</v>
      </c>
      <c r="I219" s="76" t="s">
        <v>955</v>
      </c>
      <c r="J219" s="77" t="s">
        <v>956</v>
      </c>
      <c r="K219" s="76">
        <v>366</v>
      </c>
      <c r="L219" s="76" t="s">
        <v>840</v>
      </c>
      <c r="M219" s="77" t="s">
        <v>438</v>
      </c>
      <c r="N219" s="77"/>
      <c r="O219" s="78" t="s">
        <v>545</v>
      </c>
      <c r="P219" s="78" t="s">
        <v>957</v>
      </c>
    </row>
    <row r="220" spans="1:16" x14ac:dyDescent="0.2">
      <c r="A220" s="2" t="str">
        <f t="shared" si="18"/>
        <v> BBS 28 </v>
      </c>
      <c r="B220" s="15" t="str">
        <f t="shared" si="19"/>
        <v>I</v>
      </c>
      <c r="C220" s="2">
        <f t="shared" si="20"/>
        <v>42951.571000000004</v>
      </c>
      <c r="D220" t="str">
        <f t="shared" si="21"/>
        <v>vis</v>
      </c>
      <c r="E220">
        <f>VLOOKUP(C220,'Active 1'!C$21:E$973,3,FALSE)</f>
        <v>462.00075921078906</v>
      </c>
      <c r="F220" s="15" t="s">
        <v>434</v>
      </c>
      <c r="G220" t="str">
        <f t="shared" si="22"/>
        <v>42951.571</v>
      </c>
      <c r="H220" s="2">
        <f t="shared" si="23"/>
        <v>462</v>
      </c>
      <c r="I220" s="76" t="s">
        <v>958</v>
      </c>
      <c r="J220" s="77" t="s">
        <v>959</v>
      </c>
      <c r="K220" s="76">
        <v>462</v>
      </c>
      <c r="L220" s="76" t="s">
        <v>859</v>
      </c>
      <c r="M220" s="77" t="s">
        <v>438</v>
      </c>
      <c r="N220" s="77"/>
      <c r="O220" s="78" t="s">
        <v>545</v>
      </c>
      <c r="P220" s="78" t="s">
        <v>960</v>
      </c>
    </row>
    <row r="221" spans="1:16" x14ac:dyDescent="0.2">
      <c r="A221" s="2" t="str">
        <f t="shared" si="18"/>
        <v> BBS 29 </v>
      </c>
      <c r="B221" s="15" t="str">
        <f t="shared" si="19"/>
        <v>I</v>
      </c>
      <c r="C221" s="2">
        <f t="shared" si="20"/>
        <v>42987.519</v>
      </c>
      <c r="D221" t="str">
        <f t="shared" si="21"/>
        <v>vis</v>
      </c>
      <c r="E221">
        <f>VLOOKUP(C221,'Active 1'!C$21:E$973,3,FALSE)</f>
        <v>499.0019918990094</v>
      </c>
      <c r="F221" s="15" t="s">
        <v>434</v>
      </c>
      <c r="G221" t="str">
        <f t="shared" si="22"/>
        <v>42987.519</v>
      </c>
      <c r="H221" s="2">
        <f t="shared" si="23"/>
        <v>499</v>
      </c>
      <c r="I221" s="76" t="s">
        <v>961</v>
      </c>
      <c r="J221" s="77" t="s">
        <v>962</v>
      </c>
      <c r="K221" s="76">
        <v>499</v>
      </c>
      <c r="L221" s="76" t="s">
        <v>821</v>
      </c>
      <c r="M221" s="77" t="s">
        <v>438</v>
      </c>
      <c r="N221" s="77"/>
      <c r="O221" s="78" t="s">
        <v>545</v>
      </c>
      <c r="P221" s="78" t="s">
        <v>963</v>
      </c>
    </row>
    <row r="222" spans="1:16" x14ac:dyDescent="0.2">
      <c r="A222" s="2" t="str">
        <f t="shared" si="18"/>
        <v> BBS 29 </v>
      </c>
      <c r="B222" s="15" t="str">
        <f t="shared" si="19"/>
        <v>I</v>
      </c>
      <c r="C222" s="2">
        <f t="shared" si="20"/>
        <v>42988.491999999998</v>
      </c>
      <c r="D222" t="str">
        <f t="shared" si="21"/>
        <v>vis</v>
      </c>
      <c r="E222">
        <f>VLOOKUP(C222,'Active 1'!C$21:E$973,3,FALSE)</f>
        <v>500.0034996158663</v>
      </c>
      <c r="F222" s="15" t="s">
        <v>434</v>
      </c>
      <c r="G222" t="str">
        <f t="shared" si="22"/>
        <v>42988.492</v>
      </c>
      <c r="H222" s="2">
        <f t="shared" si="23"/>
        <v>500</v>
      </c>
      <c r="I222" s="76" t="s">
        <v>964</v>
      </c>
      <c r="J222" s="77" t="s">
        <v>965</v>
      </c>
      <c r="K222" s="76">
        <v>500</v>
      </c>
      <c r="L222" s="76" t="s">
        <v>780</v>
      </c>
      <c r="M222" s="77" t="s">
        <v>438</v>
      </c>
      <c r="N222" s="77"/>
      <c r="O222" s="78" t="s">
        <v>545</v>
      </c>
      <c r="P222" s="78" t="s">
        <v>963</v>
      </c>
    </row>
    <row r="223" spans="1:16" x14ac:dyDescent="0.2">
      <c r="A223" s="2" t="str">
        <f t="shared" si="18"/>
        <v> BBS 29 </v>
      </c>
      <c r="B223" s="15" t="str">
        <f t="shared" si="19"/>
        <v>I</v>
      </c>
      <c r="C223" s="2">
        <f t="shared" si="20"/>
        <v>42989.46</v>
      </c>
      <c r="D223" t="str">
        <f t="shared" si="21"/>
        <v>vis</v>
      </c>
      <c r="E223">
        <f>VLOOKUP(C223,'Active 1'!C$21:E$973,3,FALSE)</f>
        <v>500.99986083880583</v>
      </c>
      <c r="F223" s="15" t="s">
        <v>434</v>
      </c>
      <c r="G223" t="str">
        <f t="shared" si="22"/>
        <v>42989.460</v>
      </c>
      <c r="H223" s="2">
        <f t="shared" si="23"/>
        <v>501</v>
      </c>
      <c r="I223" s="76" t="s">
        <v>966</v>
      </c>
      <c r="J223" s="77" t="s">
        <v>967</v>
      </c>
      <c r="K223" s="76">
        <v>501</v>
      </c>
      <c r="L223" s="76" t="s">
        <v>872</v>
      </c>
      <c r="M223" s="77" t="s">
        <v>438</v>
      </c>
      <c r="N223" s="77"/>
      <c r="O223" s="78" t="s">
        <v>545</v>
      </c>
      <c r="P223" s="78" t="s">
        <v>963</v>
      </c>
    </row>
    <row r="224" spans="1:16" x14ac:dyDescent="0.2">
      <c r="A224" s="2" t="str">
        <f t="shared" si="18"/>
        <v> BBS 29 </v>
      </c>
      <c r="B224" s="15" t="str">
        <f t="shared" si="19"/>
        <v>I</v>
      </c>
      <c r="C224" s="2">
        <f t="shared" si="20"/>
        <v>42990.430999999997</v>
      </c>
      <c r="D224" t="str">
        <f t="shared" si="21"/>
        <v>vis</v>
      </c>
      <c r="E224">
        <f>VLOOKUP(C224,'Active 1'!C$21:E$973,3,FALSE)</f>
        <v>501.99930995809427</v>
      </c>
      <c r="F224" s="15" t="s">
        <v>434</v>
      </c>
      <c r="G224" t="str">
        <f t="shared" si="22"/>
        <v>42990.431</v>
      </c>
      <c r="H224" s="2">
        <f t="shared" si="23"/>
        <v>502</v>
      </c>
      <c r="I224" s="76" t="s">
        <v>968</v>
      </c>
      <c r="J224" s="77" t="s">
        <v>969</v>
      </c>
      <c r="K224" s="76">
        <v>502</v>
      </c>
      <c r="L224" s="76" t="s">
        <v>840</v>
      </c>
      <c r="M224" s="77" t="s">
        <v>438</v>
      </c>
      <c r="N224" s="77"/>
      <c r="O224" s="78" t="s">
        <v>545</v>
      </c>
      <c r="P224" s="78" t="s">
        <v>963</v>
      </c>
    </row>
    <row r="225" spans="1:16" x14ac:dyDescent="0.2">
      <c r="A225" s="2" t="str">
        <f t="shared" si="18"/>
        <v> AOEB 1 </v>
      </c>
      <c r="B225" s="15" t="str">
        <f t="shared" si="19"/>
        <v>I</v>
      </c>
      <c r="C225" s="2">
        <f t="shared" si="20"/>
        <v>43010.832000000002</v>
      </c>
      <c r="D225" t="str">
        <f t="shared" si="21"/>
        <v>vis</v>
      </c>
      <c r="E225">
        <f>VLOOKUP(C225,'Active 1'!C$21:E$973,3,FALSE)</f>
        <v>522.99803445104658</v>
      </c>
      <c r="F225" s="15" t="s">
        <v>434</v>
      </c>
      <c r="G225" t="str">
        <f t="shared" si="22"/>
        <v>43010.832</v>
      </c>
      <c r="H225" s="2">
        <f t="shared" si="23"/>
        <v>523</v>
      </c>
      <c r="I225" s="76" t="s">
        <v>970</v>
      </c>
      <c r="J225" s="77" t="s">
        <v>971</v>
      </c>
      <c r="K225" s="76">
        <v>523</v>
      </c>
      <c r="L225" s="76" t="s">
        <v>486</v>
      </c>
      <c r="M225" s="77" t="s">
        <v>438</v>
      </c>
      <c r="N225" s="77"/>
      <c r="O225" s="78" t="s">
        <v>972</v>
      </c>
      <c r="P225" s="78" t="s">
        <v>952</v>
      </c>
    </row>
    <row r="226" spans="1:16" x14ac:dyDescent="0.2">
      <c r="A226" s="2" t="str">
        <f t="shared" si="18"/>
        <v> AOEB 1 </v>
      </c>
      <c r="B226" s="15" t="str">
        <f t="shared" si="19"/>
        <v>I</v>
      </c>
      <c r="C226" s="2">
        <f t="shared" si="20"/>
        <v>43011.802000000003</v>
      </c>
      <c r="D226" t="str">
        <f t="shared" si="21"/>
        <v>vis</v>
      </c>
      <c r="E226">
        <f>VLOOKUP(C226,'Active 1'!C$21:E$973,3,FALSE)</f>
        <v>523.99645427155451</v>
      </c>
      <c r="F226" s="15" t="s">
        <v>434</v>
      </c>
      <c r="G226" t="str">
        <f t="shared" si="22"/>
        <v>43011.802</v>
      </c>
      <c r="H226" s="2">
        <f t="shared" si="23"/>
        <v>524</v>
      </c>
      <c r="I226" s="76" t="s">
        <v>973</v>
      </c>
      <c r="J226" s="77" t="s">
        <v>974</v>
      </c>
      <c r="K226" s="76">
        <v>524</v>
      </c>
      <c r="L226" s="76" t="s">
        <v>975</v>
      </c>
      <c r="M226" s="77" t="s">
        <v>438</v>
      </c>
      <c r="N226" s="77"/>
      <c r="O226" s="78" t="s">
        <v>951</v>
      </c>
      <c r="P226" s="78" t="s">
        <v>952</v>
      </c>
    </row>
    <row r="227" spans="1:16" x14ac:dyDescent="0.2">
      <c r="A227" s="2" t="str">
        <f t="shared" si="18"/>
        <v> AOEB 1 </v>
      </c>
      <c r="B227" s="15" t="str">
        <f t="shared" si="19"/>
        <v>I</v>
      </c>
      <c r="C227" s="2">
        <f t="shared" si="20"/>
        <v>43011.805999999997</v>
      </c>
      <c r="D227" t="str">
        <f t="shared" si="21"/>
        <v>vis</v>
      </c>
      <c r="E227">
        <f>VLOOKUP(C227,'Active 1'!C$21:E$973,3,FALSE)</f>
        <v>524.00057146668394</v>
      </c>
      <c r="F227" s="15" t="s">
        <v>434</v>
      </c>
      <c r="G227" t="str">
        <f t="shared" si="22"/>
        <v>43011.806</v>
      </c>
      <c r="H227" s="2">
        <f t="shared" si="23"/>
        <v>524</v>
      </c>
      <c r="I227" s="76" t="s">
        <v>976</v>
      </c>
      <c r="J227" s="77" t="s">
        <v>977</v>
      </c>
      <c r="K227" s="76">
        <v>524</v>
      </c>
      <c r="L227" s="76" t="s">
        <v>859</v>
      </c>
      <c r="M227" s="77" t="s">
        <v>438</v>
      </c>
      <c r="N227" s="77"/>
      <c r="O227" s="78" t="s">
        <v>978</v>
      </c>
      <c r="P227" s="78" t="s">
        <v>952</v>
      </c>
    </row>
    <row r="228" spans="1:16" x14ac:dyDescent="0.2">
      <c r="A228" s="2" t="str">
        <f t="shared" si="18"/>
        <v> AOEB 1 </v>
      </c>
      <c r="B228" s="15" t="str">
        <f t="shared" si="19"/>
        <v>I</v>
      </c>
      <c r="C228" s="2">
        <f t="shared" si="20"/>
        <v>43011.811000000002</v>
      </c>
      <c r="D228" t="str">
        <f t="shared" si="21"/>
        <v>vis</v>
      </c>
      <c r="E228">
        <f>VLOOKUP(C228,'Active 1'!C$21:E$973,3,FALSE)</f>
        <v>524.00571796060888</v>
      </c>
      <c r="F228" s="15" t="s">
        <v>434</v>
      </c>
      <c r="G228" t="str">
        <f t="shared" si="22"/>
        <v>43011.811</v>
      </c>
      <c r="H228" s="2">
        <f t="shared" si="23"/>
        <v>524</v>
      </c>
      <c r="I228" s="76" t="s">
        <v>979</v>
      </c>
      <c r="J228" s="77" t="s">
        <v>980</v>
      </c>
      <c r="K228" s="76">
        <v>524</v>
      </c>
      <c r="L228" s="76" t="s">
        <v>717</v>
      </c>
      <c r="M228" s="77" t="s">
        <v>438</v>
      </c>
      <c r="N228" s="77"/>
      <c r="O228" s="78" t="s">
        <v>981</v>
      </c>
      <c r="P228" s="78" t="s">
        <v>952</v>
      </c>
    </row>
    <row r="229" spans="1:16" x14ac:dyDescent="0.2">
      <c r="A229" s="2" t="str">
        <f t="shared" si="18"/>
        <v> BBS 32 </v>
      </c>
      <c r="B229" s="15" t="str">
        <f t="shared" si="19"/>
        <v>I</v>
      </c>
      <c r="C229" s="2">
        <f t="shared" si="20"/>
        <v>43018.608</v>
      </c>
      <c r="D229" t="str">
        <f t="shared" si="21"/>
        <v>vis</v>
      </c>
      <c r="E229">
        <f>VLOOKUP(C229,'Active 1'!C$21:E$973,3,FALSE)</f>
        <v>531.00186179564309</v>
      </c>
      <c r="F229" s="15" t="s">
        <v>434</v>
      </c>
      <c r="G229" t="str">
        <f t="shared" si="22"/>
        <v>43018.608</v>
      </c>
      <c r="H229" s="2">
        <f t="shared" si="23"/>
        <v>531</v>
      </c>
      <c r="I229" s="76" t="s">
        <v>982</v>
      </c>
      <c r="J229" s="77" t="s">
        <v>983</v>
      </c>
      <c r="K229" s="76">
        <v>531</v>
      </c>
      <c r="L229" s="76" t="s">
        <v>821</v>
      </c>
      <c r="M229" s="77" t="s">
        <v>438</v>
      </c>
      <c r="N229" s="77"/>
      <c r="O229" s="78" t="s">
        <v>984</v>
      </c>
      <c r="P229" s="78" t="s">
        <v>985</v>
      </c>
    </row>
    <row r="230" spans="1:16" x14ac:dyDescent="0.2">
      <c r="A230" s="2" t="str">
        <f t="shared" si="18"/>
        <v> BBS 30 </v>
      </c>
      <c r="B230" s="15" t="str">
        <f t="shared" si="19"/>
        <v>I</v>
      </c>
      <c r="C230" s="2">
        <f t="shared" si="20"/>
        <v>43018.610999999997</v>
      </c>
      <c r="D230" t="str">
        <f t="shared" si="21"/>
        <v>vis</v>
      </c>
      <c r="E230">
        <f>VLOOKUP(C230,'Active 1'!C$21:E$973,3,FALSE)</f>
        <v>531.00494969199201</v>
      </c>
      <c r="F230" s="15" t="s">
        <v>434</v>
      </c>
      <c r="G230" t="str">
        <f t="shared" si="22"/>
        <v>43018.611</v>
      </c>
      <c r="H230" s="2">
        <f t="shared" si="23"/>
        <v>531</v>
      </c>
      <c r="I230" s="76" t="s">
        <v>986</v>
      </c>
      <c r="J230" s="77" t="s">
        <v>987</v>
      </c>
      <c r="K230" s="76">
        <v>531</v>
      </c>
      <c r="L230" s="76" t="s">
        <v>774</v>
      </c>
      <c r="M230" s="77" t="s">
        <v>438</v>
      </c>
      <c r="N230" s="77"/>
      <c r="O230" s="78" t="s">
        <v>988</v>
      </c>
      <c r="P230" s="78" t="s">
        <v>989</v>
      </c>
    </row>
    <row r="231" spans="1:16" x14ac:dyDescent="0.2">
      <c r="A231" s="2" t="str">
        <f t="shared" si="18"/>
        <v> AOEB 1 </v>
      </c>
      <c r="B231" s="15" t="str">
        <f t="shared" si="19"/>
        <v>I</v>
      </c>
      <c r="C231" s="2">
        <f t="shared" si="20"/>
        <v>43043.862999999998</v>
      </c>
      <c r="D231" t="str">
        <f t="shared" si="21"/>
        <v>vis</v>
      </c>
      <c r="E231">
        <f>VLOOKUP(C231,'Active 1'!C$21:E$973,3,FALSE)</f>
        <v>556.9968025862571</v>
      </c>
      <c r="F231" s="15" t="s">
        <v>434</v>
      </c>
      <c r="G231" t="str">
        <f t="shared" si="22"/>
        <v>43043.863</v>
      </c>
      <c r="H231" s="2">
        <f t="shared" si="23"/>
        <v>557</v>
      </c>
      <c r="I231" s="76" t="s">
        <v>990</v>
      </c>
      <c r="J231" s="77" t="s">
        <v>991</v>
      </c>
      <c r="K231" s="76">
        <v>557</v>
      </c>
      <c r="L231" s="76" t="s">
        <v>975</v>
      </c>
      <c r="M231" s="77" t="s">
        <v>438</v>
      </c>
      <c r="N231" s="77"/>
      <c r="O231" s="78" t="s">
        <v>951</v>
      </c>
      <c r="P231" s="78" t="s">
        <v>952</v>
      </c>
    </row>
    <row r="232" spans="1:16" x14ac:dyDescent="0.2">
      <c r="A232" s="2" t="str">
        <f t="shared" si="18"/>
        <v> AOEB 1 </v>
      </c>
      <c r="B232" s="15" t="str">
        <f t="shared" si="19"/>
        <v>I</v>
      </c>
      <c r="C232" s="2">
        <f t="shared" si="20"/>
        <v>43046.783000000003</v>
      </c>
      <c r="D232" t="str">
        <f t="shared" si="21"/>
        <v>vis</v>
      </c>
      <c r="E232">
        <f>VLOOKUP(C232,'Active 1'!C$21:E$973,3,FALSE)</f>
        <v>560.0023550356234</v>
      </c>
      <c r="F232" s="15" t="s">
        <v>434</v>
      </c>
      <c r="G232" t="str">
        <f t="shared" si="22"/>
        <v>43046.783</v>
      </c>
      <c r="H232" s="2">
        <f t="shared" si="23"/>
        <v>560</v>
      </c>
      <c r="I232" s="76" t="s">
        <v>992</v>
      </c>
      <c r="J232" s="77" t="s">
        <v>993</v>
      </c>
      <c r="K232" s="76">
        <v>560</v>
      </c>
      <c r="L232" s="76" t="s">
        <v>821</v>
      </c>
      <c r="M232" s="77" t="s">
        <v>438</v>
      </c>
      <c r="N232" s="77"/>
      <c r="O232" s="78" t="s">
        <v>496</v>
      </c>
      <c r="P232" s="78" t="s">
        <v>952</v>
      </c>
    </row>
    <row r="233" spans="1:16" x14ac:dyDescent="0.2">
      <c r="A233" s="2" t="str">
        <f t="shared" si="18"/>
        <v> AOEB 1 </v>
      </c>
      <c r="B233" s="15" t="str">
        <f t="shared" si="19"/>
        <v>I</v>
      </c>
      <c r="C233" s="2">
        <f t="shared" si="20"/>
        <v>43050.665999999997</v>
      </c>
      <c r="D233" t="str">
        <f t="shared" si="21"/>
        <v>vis</v>
      </c>
      <c r="E233">
        <f>VLOOKUP(C233,'Active 1'!C$21:E$973,3,FALSE)</f>
        <v>563.99912221399666</v>
      </c>
      <c r="F233" s="15" t="s">
        <v>434</v>
      </c>
      <c r="G233" t="str">
        <f t="shared" si="22"/>
        <v>43050.666</v>
      </c>
      <c r="H233" s="2">
        <f t="shared" si="23"/>
        <v>564</v>
      </c>
      <c r="I233" s="76" t="s">
        <v>994</v>
      </c>
      <c r="J233" s="77" t="s">
        <v>995</v>
      </c>
      <c r="K233" s="76">
        <v>564</v>
      </c>
      <c r="L233" s="76" t="s">
        <v>840</v>
      </c>
      <c r="M233" s="77" t="s">
        <v>438</v>
      </c>
      <c r="N233" s="77"/>
      <c r="O233" s="78" t="s">
        <v>996</v>
      </c>
      <c r="P233" s="78" t="s">
        <v>952</v>
      </c>
    </row>
    <row r="234" spans="1:16" x14ac:dyDescent="0.2">
      <c r="A234" s="2" t="str">
        <f t="shared" si="18"/>
        <v>IBVS 1350 </v>
      </c>
      <c r="B234" s="15" t="str">
        <f t="shared" si="19"/>
        <v>I</v>
      </c>
      <c r="C234" s="2">
        <f t="shared" si="20"/>
        <v>43050.667999999998</v>
      </c>
      <c r="D234" t="str">
        <f t="shared" si="21"/>
        <v>vis</v>
      </c>
      <c r="E234">
        <f>VLOOKUP(C234,'Active 1'!C$21:E$973,3,FALSE)</f>
        <v>564.00118081156518</v>
      </c>
      <c r="F234" s="15" t="s">
        <v>434</v>
      </c>
      <c r="G234" t="str">
        <f t="shared" si="22"/>
        <v>43050.668</v>
      </c>
      <c r="H234" s="2">
        <f t="shared" si="23"/>
        <v>564</v>
      </c>
      <c r="I234" s="76" t="s">
        <v>997</v>
      </c>
      <c r="J234" s="77" t="s">
        <v>998</v>
      </c>
      <c r="K234" s="76">
        <v>564</v>
      </c>
      <c r="L234" s="76" t="s">
        <v>859</v>
      </c>
      <c r="M234" s="77" t="s">
        <v>438</v>
      </c>
      <c r="N234" s="77"/>
      <c r="O234" s="78" t="s">
        <v>999</v>
      </c>
      <c r="P234" s="79" t="s">
        <v>1000</v>
      </c>
    </row>
    <row r="235" spans="1:16" x14ac:dyDescent="0.2">
      <c r="A235" s="2" t="str">
        <f t="shared" si="18"/>
        <v> AOEB 1 </v>
      </c>
      <c r="B235" s="15" t="str">
        <f t="shared" si="19"/>
        <v>I</v>
      </c>
      <c r="C235" s="2">
        <f t="shared" si="20"/>
        <v>43053.582000000002</v>
      </c>
      <c r="D235" t="str">
        <f t="shared" si="21"/>
        <v>vis</v>
      </c>
      <c r="E235">
        <f>VLOOKUP(C235,'Active 1'!C$21:E$973,3,FALSE)</f>
        <v>567.00055746822591</v>
      </c>
      <c r="F235" s="15" t="s">
        <v>434</v>
      </c>
      <c r="G235" t="str">
        <f t="shared" si="22"/>
        <v>43053.582</v>
      </c>
      <c r="H235" s="2">
        <f t="shared" si="23"/>
        <v>567</v>
      </c>
      <c r="I235" s="76" t="s">
        <v>1001</v>
      </c>
      <c r="J235" s="77" t="s">
        <v>1002</v>
      </c>
      <c r="K235" s="76">
        <v>567</v>
      </c>
      <c r="L235" s="76" t="s">
        <v>859</v>
      </c>
      <c r="M235" s="77" t="s">
        <v>438</v>
      </c>
      <c r="N235" s="77"/>
      <c r="O235" s="78" t="s">
        <v>996</v>
      </c>
      <c r="P235" s="78" t="s">
        <v>952</v>
      </c>
    </row>
    <row r="236" spans="1:16" x14ac:dyDescent="0.2">
      <c r="A236" s="2" t="str">
        <f t="shared" si="18"/>
        <v>IBVS 1350 </v>
      </c>
      <c r="B236" s="15" t="str">
        <f t="shared" si="19"/>
        <v>I</v>
      </c>
      <c r="C236" s="2">
        <f t="shared" si="20"/>
        <v>43053.584999999999</v>
      </c>
      <c r="D236" t="str">
        <f t="shared" si="21"/>
        <v>vis</v>
      </c>
      <c r="E236">
        <f>VLOOKUP(C236,'Active 1'!C$21:E$973,3,FALSE)</f>
        <v>567.00364536457494</v>
      </c>
      <c r="F236" s="15" t="s">
        <v>434</v>
      </c>
      <c r="G236" t="str">
        <f t="shared" si="22"/>
        <v>43053.585</v>
      </c>
      <c r="H236" s="2">
        <f t="shared" si="23"/>
        <v>567</v>
      </c>
      <c r="I236" s="76" t="s">
        <v>1003</v>
      </c>
      <c r="J236" s="77" t="s">
        <v>1004</v>
      </c>
      <c r="K236" s="76">
        <v>567</v>
      </c>
      <c r="L236" s="76" t="s">
        <v>833</v>
      </c>
      <c r="M236" s="77" t="s">
        <v>438</v>
      </c>
      <c r="N236" s="77"/>
      <c r="O236" s="78" t="s">
        <v>999</v>
      </c>
      <c r="P236" s="79" t="s">
        <v>1000</v>
      </c>
    </row>
    <row r="237" spans="1:16" x14ac:dyDescent="0.2">
      <c r="A237" s="2" t="str">
        <f t="shared" si="18"/>
        <v> BBS 30 </v>
      </c>
      <c r="B237" s="15" t="str">
        <f t="shared" si="19"/>
        <v>I</v>
      </c>
      <c r="C237" s="2">
        <f t="shared" si="20"/>
        <v>43057.466999999997</v>
      </c>
      <c r="D237" t="str">
        <f t="shared" si="21"/>
        <v>vis</v>
      </c>
      <c r="E237">
        <f>VLOOKUP(C237,'Active 1'!C$21:E$973,3,FALSE)</f>
        <v>570.9993832441678</v>
      </c>
      <c r="F237" s="15" t="s">
        <v>434</v>
      </c>
      <c r="G237" t="str">
        <f t="shared" si="22"/>
        <v>43057.467</v>
      </c>
      <c r="H237" s="2">
        <f t="shared" si="23"/>
        <v>571</v>
      </c>
      <c r="I237" s="76" t="s">
        <v>1005</v>
      </c>
      <c r="J237" s="77" t="s">
        <v>1006</v>
      </c>
      <c r="K237" s="76">
        <v>571</v>
      </c>
      <c r="L237" s="76" t="s">
        <v>840</v>
      </c>
      <c r="M237" s="77" t="s">
        <v>438</v>
      </c>
      <c r="N237" s="77"/>
      <c r="O237" s="78" t="s">
        <v>469</v>
      </c>
      <c r="P237" s="78" t="s">
        <v>989</v>
      </c>
    </row>
    <row r="238" spans="1:16" x14ac:dyDescent="0.2">
      <c r="A238" s="2" t="str">
        <f t="shared" si="18"/>
        <v> BBS 30 </v>
      </c>
      <c r="B238" s="15" t="str">
        <f t="shared" si="19"/>
        <v>I</v>
      </c>
      <c r="C238" s="2">
        <f t="shared" si="20"/>
        <v>43057.47</v>
      </c>
      <c r="D238" t="str">
        <f t="shared" si="21"/>
        <v>vis</v>
      </c>
      <c r="E238">
        <f>VLOOKUP(C238,'Active 1'!C$21:E$973,3,FALSE)</f>
        <v>571.00247114052422</v>
      </c>
      <c r="F238" s="15" t="s">
        <v>434</v>
      </c>
      <c r="G238" t="str">
        <f t="shared" si="22"/>
        <v>43057.470</v>
      </c>
      <c r="H238" s="2">
        <f t="shared" si="23"/>
        <v>571</v>
      </c>
      <c r="I238" s="76" t="s">
        <v>1007</v>
      </c>
      <c r="J238" s="77" t="s">
        <v>1008</v>
      </c>
      <c r="K238" s="76">
        <v>571</v>
      </c>
      <c r="L238" s="76" t="s">
        <v>821</v>
      </c>
      <c r="M238" s="77" t="s">
        <v>438</v>
      </c>
      <c r="N238" s="77"/>
      <c r="O238" s="78" t="s">
        <v>545</v>
      </c>
      <c r="P238" s="78" t="s">
        <v>989</v>
      </c>
    </row>
    <row r="239" spans="1:16" x14ac:dyDescent="0.2">
      <c r="A239" s="2" t="str">
        <f t="shared" si="18"/>
        <v> BBS 30 </v>
      </c>
      <c r="B239" s="15" t="str">
        <f t="shared" si="19"/>
        <v>I</v>
      </c>
      <c r="C239" s="2">
        <f t="shared" si="20"/>
        <v>43058.440999999999</v>
      </c>
      <c r="D239" t="str">
        <f t="shared" si="21"/>
        <v>vis</v>
      </c>
      <c r="E239">
        <f>VLOOKUP(C239,'Active 1'!C$21:E$973,3,FALSE)</f>
        <v>572.00192025981266</v>
      </c>
      <c r="F239" s="15" t="s">
        <v>434</v>
      </c>
      <c r="G239" t="str">
        <f t="shared" si="22"/>
        <v>43058.441</v>
      </c>
      <c r="H239" s="2">
        <f t="shared" si="23"/>
        <v>572</v>
      </c>
      <c r="I239" s="76" t="s">
        <v>1009</v>
      </c>
      <c r="J239" s="77" t="s">
        <v>1010</v>
      </c>
      <c r="K239" s="76">
        <v>572</v>
      </c>
      <c r="L239" s="76" t="s">
        <v>821</v>
      </c>
      <c r="M239" s="77" t="s">
        <v>438</v>
      </c>
      <c r="N239" s="77"/>
      <c r="O239" s="78" t="s">
        <v>545</v>
      </c>
      <c r="P239" s="78" t="s">
        <v>989</v>
      </c>
    </row>
    <row r="240" spans="1:16" x14ac:dyDescent="0.2">
      <c r="A240" s="2" t="str">
        <f t="shared" si="18"/>
        <v> BBS 30 </v>
      </c>
      <c r="B240" s="15" t="str">
        <f t="shared" si="19"/>
        <v>I</v>
      </c>
      <c r="C240" s="2">
        <f t="shared" si="20"/>
        <v>43059.411</v>
      </c>
      <c r="D240" t="str">
        <f t="shared" si="21"/>
        <v>vis</v>
      </c>
      <c r="E240">
        <f>VLOOKUP(C240,'Active 1'!C$21:E$973,3,FALSE)</f>
        <v>573.0003400803206</v>
      </c>
      <c r="F240" s="15" t="s">
        <v>434</v>
      </c>
      <c r="G240" t="str">
        <f t="shared" si="22"/>
        <v>43059.411</v>
      </c>
      <c r="H240" s="2">
        <f t="shared" si="23"/>
        <v>573</v>
      </c>
      <c r="I240" s="76" t="s">
        <v>1011</v>
      </c>
      <c r="J240" s="77" t="s">
        <v>1012</v>
      </c>
      <c r="K240" s="76">
        <v>573</v>
      </c>
      <c r="L240" s="76" t="s">
        <v>897</v>
      </c>
      <c r="M240" s="77" t="s">
        <v>438</v>
      </c>
      <c r="N240" s="77"/>
      <c r="O240" s="78" t="s">
        <v>545</v>
      </c>
      <c r="P240" s="78" t="s">
        <v>989</v>
      </c>
    </row>
    <row r="241" spans="1:16" x14ac:dyDescent="0.2">
      <c r="A241" s="2" t="str">
        <f t="shared" si="18"/>
        <v> BBS 30 </v>
      </c>
      <c r="B241" s="15" t="str">
        <f t="shared" si="19"/>
        <v>I</v>
      </c>
      <c r="C241" s="2">
        <f t="shared" si="20"/>
        <v>43061.355000000003</v>
      </c>
      <c r="D241" t="str">
        <f t="shared" si="21"/>
        <v>vis</v>
      </c>
      <c r="E241">
        <f>VLOOKUP(C241,'Active 1'!C$21:E$973,3,FALSE)</f>
        <v>575.00129691647351</v>
      </c>
      <c r="F241" s="15" t="s">
        <v>434</v>
      </c>
      <c r="G241" t="str">
        <f t="shared" si="22"/>
        <v>43061.355</v>
      </c>
      <c r="H241" s="2">
        <f t="shared" si="23"/>
        <v>575</v>
      </c>
      <c r="I241" s="76" t="s">
        <v>1013</v>
      </c>
      <c r="J241" s="77" t="s">
        <v>1014</v>
      </c>
      <c r="K241" s="76">
        <v>575</v>
      </c>
      <c r="L241" s="76" t="s">
        <v>859</v>
      </c>
      <c r="M241" s="77" t="s">
        <v>438</v>
      </c>
      <c r="N241" s="77"/>
      <c r="O241" s="78" t="s">
        <v>777</v>
      </c>
      <c r="P241" s="78" t="s">
        <v>989</v>
      </c>
    </row>
    <row r="242" spans="1:16" x14ac:dyDescent="0.2">
      <c r="A242" s="2" t="str">
        <f t="shared" si="18"/>
        <v> BBS 30 </v>
      </c>
      <c r="B242" s="15" t="str">
        <f t="shared" si="19"/>
        <v>I</v>
      </c>
      <c r="C242" s="2">
        <f t="shared" si="20"/>
        <v>43062.324999999997</v>
      </c>
      <c r="D242" t="str">
        <f t="shared" si="21"/>
        <v>vis</v>
      </c>
      <c r="E242">
        <f>VLOOKUP(C242,'Active 1'!C$21:E$973,3,FALSE)</f>
        <v>575.99971673697394</v>
      </c>
      <c r="F242" s="15" t="s">
        <v>434</v>
      </c>
      <c r="G242" t="str">
        <f t="shared" si="22"/>
        <v>43062.325</v>
      </c>
      <c r="H242" s="2">
        <f t="shared" si="23"/>
        <v>576</v>
      </c>
      <c r="I242" s="76" t="s">
        <v>1015</v>
      </c>
      <c r="J242" s="77" t="s">
        <v>1016</v>
      </c>
      <c r="K242" s="76">
        <v>576</v>
      </c>
      <c r="L242" s="76" t="s">
        <v>872</v>
      </c>
      <c r="M242" s="77" t="s">
        <v>438</v>
      </c>
      <c r="N242" s="77"/>
      <c r="O242" s="78" t="s">
        <v>777</v>
      </c>
      <c r="P242" s="78" t="s">
        <v>989</v>
      </c>
    </row>
    <row r="243" spans="1:16" x14ac:dyDescent="0.2">
      <c r="A243" s="2" t="str">
        <f t="shared" si="18"/>
        <v>BAVM 29 </v>
      </c>
      <c r="B243" s="15" t="str">
        <f t="shared" si="19"/>
        <v>I</v>
      </c>
      <c r="C243" s="2">
        <f t="shared" si="20"/>
        <v>43062.324999999997</v>
      </c>
      <c r="D243" t="str">
        <f t="shared" si="21"/>
        <v>vis</v>
      </c>
      <c r="E243">
        <f>VLOOKUP(C243,'Active 1'!C$21:E$973,3,FALSE)</f>
        <v>575.99971673697394</v>
      </c>
      <c r="F243" s="15" t="s">
        <v>434</v>
      </c>
      <c r="G243" t="str">
        <f t="shared" si="22"/>
        <v>43062.325</v>
      </c>
      <c r="H243" s="2">
        <f t="shared" si="23"/>
        <v>576</v>
      </c>
      <c r="I243" s="76" t="s">
        <v>1015</v>
      </c>
      <c r="J243" s="77" t="s">
        <v>1016</v>
      </c>
      <c r="K243" s="76">
        <v>576</v>
      </c>
      <c r="L243" s="76" t="s">
        <v>872</v>
      </c>
      <c r="M243" s="77" t="s">
        <v>438</v>
      </c>
      <c r="N243" s="77"/>
      <c r="O243" s="78" t="s">
        <v>1017</v>
      </c>
      <c r="P243" s="79" t="s">
        <v>204</v>
      </c>
    </row>
    <row r="244" spans="1:16" x14ac:dyDescent="0.2">
      <c r="A244" s="2" t="str">
        <f t="shared" si="18"/>
        <v> BBS 31 </v>
      </c>
      <c r="B244" s="15" t="str">
        <f t="shared" si="19"/>
        <v>I</v>
      </c>
      <c r="C244" s="2">
        <f t="shared" si="20"/>
        <v>43126.445</v>
      </c>
      <c r="D244" t="str">
        <f t="shared" si="21"/>
        <v>vis</v>
      </c>
      <c r="E244">
        <f>VLOOKUP(C244,'Active 1'!C$21:E$973,3,FALSE)</f>
        <v>641.99835476882561</v>
      </c>
      <c r="F244" s="15" t="s">
        <v>434</v>
      </c>
      <c r="G244" t="str">
        <f t="shared" si="22"/>
        <v>43126.445</v>
      </c>
      <c r="H244" s="2">
        <f t="shared" si="23"/>
        <v>642</v>
      </c>
      <c r="I244" s="76" t="s">
        <v>1018</v>
      </c>
      <c r="J244" s="77" t="s">
        <v>1019</v>
      </c>
      <c r="K244" s="76">
        <v>642</v>
      </c>
      <c r="L244" s="76" t="s">
        <v>486</v>
      </c>
      <c r="M244" s="77" t="s">
        <v>438</v>
      </c>
      <c r="N244" s="77"/>
      <c r="O244" s="78" t="s">
        <v>624</v>
      </c>
      <c r="P244" s="78" t="s">
        <v>1020</v>
      </c>
    </row>
    <row r="245" spans="1:16" x14ac:dyDescent="0.2">
      <c r="A245" s="2" t="str">
        <f t="shared" si="18"/>
        <v> BBS 31 </v>
      </c>
      <c r="B245" s="15" t="str">
        <f t="shared" si="19"/>
        <v>I</v>
      </c>
      <c r="C245" s="2">
        <f t="shared" si="20"/>
        <v>43127.417999999998</v>
      </c>
      <c r="D245" t="str">
        <f t="shared" si="21"/>
        <v>vis</v>
      </c>
      <c r="E245">
        <f>VLOOKUP(C245,'Active 1'!C$21:E$973,3,FALSE)</f>
        <v>642.99986248568257</v>
      </c>
      <c r="F245" s="15" t="s">
        <v>434</v>
      </c>
      <c r="G245" t="str">
        <f t="shared" si="22"/>
        <v>43127.418</v>
      </c>
      <c r="H245" s="2">
        <f t="shared" si="23"/>
        <v>643</v>
      </c>
      <c r="I245" s="76" t="s">
        <v>1021</v>
      </c>
      <c r="J245" s="77" t="s">
        <v>1022</v>
      </c>
      <c r="K245" s="76">
        <v>643</v>
      </c>
      <c r="L245" s="76" t="s">
        <v>872</v>
      </c>
      <c r="M245" s="77" t="s">
        <v>438</v>
      </c>
      <c r="N245" s="77"/>
      <c r="O245" s="78" t="s">
        <v>469</v>
      </c>
      <c r="P245" s="78" t="s">
        <v>1020</v>
      </c>
    </row>
    <row r="246" spans="1:16" x14ac:dyDescent="0.2">
      <c r="A246" s="2" t="str">
        <f t="shared" si="18"/>
        <v> BBS 31 </v>
      </c>
      <c r="B246" s="15" t="str">
        <f t="shared" si="19"/>
        <v>I</v>
      </c>
      <c r="C246" s="2">
        <f t="shared" si="20"/>
        <v>43131.3</v>
      </c>
      <c r="D246" t="str">
        <f t="shared" si="21"/>
        <v>vis</v>
      </c>
      <c r="E246">
        <f>VLOOKUP(C246,'Active 1'!C$21:E$973,3,FALSE)</f>
        <v>646.99560036528283</v>
      </c>
      <c r="F246" s="15" t="s">
        <v>434</v>
      </c>
      <c r="G246" t="str">
        <f t="shared" si="22"/>
        <v>43131.300</v>
      </c>
      <c r="H246" s="2">
        <f t="shared" si="23"/>
        <v>647</v>
      </c>
      <c r="I246" s="76" t="s">
        <v>1023</v>
      </c>
      <c r="J246" s="77" t="s">
        <v>1024</v>
      </c>
      <c r="K246" s="76">
        <v>647</v>
      </c>
      <c r="L246" s="76" t="s">
        <v>884</v>
      </c>
      <c r="M246" s="77" t="s">
        <v>438</v>
      </c>
      <c r="N246" s="77"/>
      <c r="O246" s="78" t="s">
        <v>624</v>
      </c>
      <c r="P246" s="78" t="s">
        <v>1020</v>
      </c>
    </row>
    <row r="247" spans="1:16" x14ac:dyDescent="0.2">
      <c r="A247" s="2" t="str">
        <f t="shared" si="18"/>
        <v> BBS 31 </v>
      </c>
      <c r="B247" s="15" t="str">
        <f t="shared" si="19"/>
        <v>I</v>
      </c>
      <c r="C247" s="2">
        <f t="shared" si="20"/>
        <v>43133.245999999999</v>
      </c>
      <c r="D247" t="str">
        <f t="shared" si="21"/>
        <v>vis</v>
      </c>
      <c r="E247">
        <f>VLOOKUP(C247,'Active 1'!C$21:E$973,3,FALSE)</f>
        <v>648.99861579899675</v>
      </c>
      <c r="F247" s="15" t="s">
        <v>434</v>
      </c>
      <c r="G247" t="str">
        <f t="shared" si="22"/>
        <v>43133.246</v>
      </c>
      <c r="H247" s="2">
        <f t="shared" si="23"/>
        <v>649</v>
      </c>
      <c r="I247" s="76" t="s">
        <v>1025</v>
      </c>
      <c r="J247" s="77" t="s">
        <v>1026</v>
      </c>
      <c r="K247" s="76">
        <v>649</v>
      </c>
      <c r="L247" s="76" t="s">
        <v>840</v>
      </c>
      <c r="M247" s="77" t="s">
        <v>438</v>
      </c>
      <c r="N247" s="77"/>
      <c r="O247" s="78" t="s">
        <v>777</v>
      </c>
      <c r="P247" s="78" t="s">
        <v>1020</v>
      </c>
    </row>
    <row r="248" spans="1:16" x14ac:dyDescent="0.2">
      <c r="A248" s="2" t="str">
        <f t="shared" si="18"/>
        <v> BBS 31 </v>
      </c>
      <c r="B248" s="15" t="str">
        <f t="shared" si="19"/>
        <v>I</v>
      </c>
      <c r="C248" s="2">
        <f t="shared" si="20"/>
        <v>43134.218999999997</v>
      </c>
      <c r="D248" t="str">
        <f t="shared" si="21"/>
        <v>vis</v>
      </c>
      <c r="E248">
        <f>VLOOKUP(C248,'Active 1'!C$21:E$973,3,FALSE)</f>
        <v>650.0001235158536</v>
      </c>
      <c r="F248" s="15" t="s">
        <v>434</v>
      </c>
      <c r="G248" t="str">
        <f t="shared" si="22"/>
        <v>43134.219</v>
      </c>
      <c r="H248" s="2">
        <f t="shared" si="23"/>
        <v>650</v>
      </c>
      <c r="I248" s="76" t="s">
        <v>1027</v>
      </c>
      <c r="J248" s="77" t="s">
        <v>1028</v>
      </c>
      <c r="K248" s="76">
        <v>650</v>
      </c>
      <c r="L248" s="76" t="s">
        <v>897</v>
      </c>
      <c r="M248" s="77" t="s">
        <v>438</v>
      </c>
      <c r="N248" s="77"/>
      <c r="O248" s="78" t="s">
        <v>777</v>
      </c>
      <c r="P248" s="78" t="s">
        <v>1020</v>
      </c>
    </row>
    <row r="249" spans="1:16" x14ac:dyDescent="0.2">
      <c r="A249" s="2" t="str">
        <f t="shared" si="18"/>
        <v> BBS 31 </v>
      </c>
      <c r="B249" s="15" t="str">
        <f t="shared" si="19"/>
        <v>I</v>
      </c>
      <c r="C249" s="2">
        <f t="shared" si="20"/>
        <v>43134.222000000002</v>
      </c>
      <c r="D249" t="str">
        <f t="shared" si="21"/>
        <v>vis</v>
      </c>
      <c r="E249">
        <f>VLOOKUP(C249,'Active 1'!C$21:E$973,3,FALSE)</f>
        <v>650.00321141221013</v>
      </c>
      <c r="F249" s="15" t="s">
        <v>434</v>
      </c>
      <c r="G249" t="str">
        <f t="shared" si="22"/>
        <v>43134.222</v>
      </c>
      <c r="H249" s="2">
        <f t="shared" si="23"/>
        <v>650</v>
      </c>
      <c r="I249" s="76" t="s">
        <v>1029</v>
      </c>
      <c r="J249" s="77" t="s">
        <v>1030</v>
      </c>
      <c r="K249" s="76">
        <v>650</v>
      </c>
      <c r="L249" s="76" t="s">
        <v>780</v>
      </c>
      <c r="M249" s="77" t="s">
        <v>438</v>
      </c>
      <c r="N249" s="77"/>
      <c r="O249" s="78" t="s">
        <v>545</v>
      </c>
      <c r="P249" s="78" t="s">
        <v>1020</v>
      </c>
    </row>
    <row r="250" spans="1:16" x14ac:dyDescent="0.2">
      <c r="A250" s="2" t="str">
        <f t="shared" si="18"/>
        <v> BBS 32 </v>
      </c>
      <c r="B250" s="15" t="str">
        <f t="shared" si="19"/>
        <v>I</v>
      </c>
      <c r="C250" s="2">
        <f t="shared" si="20"/>
        <v>43165.305999999997</v>
      </c>
      <c r="D250" t="str">
        <f t="shared" si="21"/>
        <v>vis</v>
      </c>
      <c r="E250">
        <f>VLOOKUP(C250,'Active 1'!C$21:E$973,3,FALSE)</f>
        <v>681.99793481491884</v>
      </c>
      <c r="F250" s="15" t="s">
        <v>434</v>
      </c>
      <c r="G250" t="str">
        <f t="shared" si="22"/>
        <v>43165.306</v>
      </c>
      <c r="H250" s="2">
        <f t="shared" si="23"/>
        <v>682</v>
      </c>
      <c r="I250" s="76" t="s">
        <v>1031</v>
      </c>
      <c r="J250" s="77" t="s">
        <v>1032</v>
      </c>
      <c r="K250" s="76">
        <v>682</v>
      </c>
      <c r="L250" s="76" t="s">
        <v>486</v>
      </c>
      <c r="M250" s="77" t="s">
        <v>438</v>
      </c>
      <c r="N250" s="77"/>
      <c r="O250" s="78" t="s">
        <v>777</v>
      </c>
      <c r="P250" s="78" t="s">
        <v>985</v>
      </c>
    </row>
    <row r="251" spans="1:16" x14ac:dyDescent="0.2">
      <c r="A251" s="2" t="str">
        <f t="shared" si="18"/>
        <v> BBS 32 </v>
      </c>
      <c r="B251" s="15" t="str">
        <f t="shared" si="19"/>
        <v>I</v>
      </c>
      <c r="C251" s="2">
        <f t="shared" si="20"/>
        <v>43166.28</v>
      </c>
      <c r="D251" t="str">
        <f t="shared" si="21"/>
        <v>vis</v>
      </c>
      <c r="E251">
        <f>VLOOKUP(C251,'Active 1'!C$21:E$973,3,FALSE)</f>
        <v>683.0004718305637</v>
      </c>
      <c r="F251" s="15" t="s">
        <v>434</v>
      </c>
      <c r="G251" t="str">
        <f t="shared" si="22"/>
        <v>43166.280</v>
      </c>
      <c r="H251" s="2">
        <f t="shared" si="23"/>
        <v>683</v>
      </c>
      <c r="I251" s="76" t="s">
        <v>1033</v>
      </c>
      <c r="J251" s="77" t="s">
        <v>1034</v>
      </c>
      <c r="K251" s="76">
        <v>683</v>
      </c>
      <c r="L251" s="76" t="s">
        <v>897</v>
      </c>
      <c r="M251" s="77" t="s">
        <v>438</v>
      </c>
      <c r="N251" s="77"/>
      <c r="O251" s="78" t="s">
        <v>545</v>
      </c>
      <c r="P251" s="78" t="s">
        <v>985</v>
      </c>
    </row>
    <row r="252" spans="1:16" x14ac:dyDescent="0.2">
      <c r="A252" s="2" t="str">
        <f t="shared" si="18"/>
        <v> BBS 32 </v>
      </c>
      <c r="B252" s="15" t="str">
        <f t="shared" si="19"/>
        <v>I</v>
      </c>
      <c r="C252" s="2">
        <f t="shared" si="20"/>
        <v>43167.249000000003</v>
      </c>
      <c r="D252" t="str">
        <f t="shared" si="21"/>
        <v>vis</v>
      </c>
      <c r="E252">
        <f>VLOOKUP(C252,'Active 1'!C$21:E$973,3,FALSE)</f>
        <v>683.99786235229112</v>
      </c>
      <c r="F252" s="15" t="s">
        <v>434</v>
      </c>
      <c r="G252" t="str">
        <f t="shared" si="22"/>
        <v>43167.249</v>
      </c>
      <c r="H252" s="2">
        <f t="shared" si="23"/>
        <v>684</v>
      </c>
      <c r="I252" s="76" t="s">
        <v>1035</v>
      </c>
      <c r="J252" s="77" t="s">
        <v>1036</v>
      </c>
      <c r="K252" s="76">
        <v>684</v>
      </c>
      <c r="L252" s="76" t="s">
        <v>486</v>
      </c>
      <c r="M252" s="77" t="s">
        <v>438</v>
      </c>
      <c r="N252" s="77"/>
      <c r="O252" s="78" t="s">
        <v>545</v>
      </c>
      <c r="P252" s="78" t="s">
        <v>985</v>
      </c>
    </row>
    <row r="253" spans="1:16" x14ac:dyDescent="0.2">
      <c r="A253" s="2" t="str">
        <f t="shared" si="18"/>
        <v> BBS 32 </v>
      </c>
      <c r="B253" s="15" t="str">
        <f t="shared" si="19"/>
        <v>I</v>
      </c>
      <c r="C253" s="2">
        <f t="shared" si="20"/>
        <v>43168.222999999998</v>
      </c>
      <c r="D253" t="str">
        <f t="shared" si="21"/>
        <v>vis</v>
      </c>
      <c r="E253">
        <f>VLOOKUP(C253,'Active 1'!C$21:E$973,3,FALSE)</f>
        <v>685.00039936792859</v>
      </c>
      <c r="F253" s="15" t="s">
        <v>434</v>
      </c>
      <c r="G253" t="str">
        <f t="shared" si="22"/>
        <v>43168.223</v>
      </c>
      <c r="H253" s="2">
        <f t="shared" si="23"/>
        <v>685</v>
      </c>
      <c r="I253" s="76" t="s">
        <v>1037</v>
      </c>
      <c r="J253" s="77" t="s">
        <v>1038</v>
      </c>
      <c r="K253" s="76">
        <v>685</v>
      </c>
      <c r="L253" s="76" t="s">
        <v>897</v>
      </c>
      <c r="M253" s="77" t="s">
        <v>438</v>
      </c>
      <c r="N253" s="77"/>
      <c r="O253" s="78" t="s">
        <v>545</v>
      </c>
      <c r="P253" s="78" t="s">
        <v>985</v>
      </c>
    </row>
    <row r="254" spans="1:16" x14ac:dyDescent="0.2">
      <c r="A254" s="2" t="str">
        <f t="shared" si="18"/>
        <v> BBS 34 </v>
      </c>
      <c r="B254" s="15" t="str">
        <f t="shared" si="19"/>
        <v>I</v>
      </c>
      <c r="C254" s="2">
        <f t="shared" si="20"/>
        <v>43326.582999999999</v>
      </c>
      <c r="D254" t="str">
        <f t="shared" si="21"/>
        <v>vis</v>
      </c>
      <c r="E254">
        <f>VLOOKUP(C254,'Active 1'!C$21:E$973,3,FALSE)</f>
        <v>848.00015480653815</v>
      </c>
      <c r="F254" s="15" t="s">
        <v>434</v>
      </c>
      <c r="G254" t="str">
        <f t="shared" si="22"/>
        <v>43326.583</v>
      </c>
      <c r="H254" s="2">
        <f t="shared" si="23"/>
        <v>848</v>
      </c>
      <c r="I254" s="76" t="s">
        <v>1039</v>
      </c>
      <c r="J254" s="77" t="s">
        <v>1040</v>
      </c>
      <c r="K254" s="76">
        <v>848</v>
      </c>
      <c r="L254" s="76" t="s">
        <v>897</v>
      </c>
      <c r="M254" s="77" t="s">
        <v>438</v>
      </c>
      <c r="N254" s="77"/>
      <c r="O254" s="78" t="s">
        <v>545</v>
      </c>
      <c r="P254" s="78" t="s">
        <v>1041</v>
      </c>
    </row>
    <row r="255" spans="1:16" x14ac:dyDescent="0.2">
      <c r="A255" s="2" t="str">
        <f t="shared" si="18"/>
        <v> BBS 34 </v>
      </c>
      <c r="B255" s="15" t="str">
        <f t="shared" si="19"/>
        <v>I</v>
      </c>
      <c r="C255" s="2">
        <f t="shared" si="20"/>
        <v>43327.553999999996</v>
      </c>
      <c r="D255" t="str">
        <f t="shared" si="21"/>
        <v>vis</v>
      </c>
      <c r="E255">
        <f>VLOOKUP(C255,'Active 1'!C$21:E$973,3,FALSE)</f>
        <v>848.99960392582659</v>
      </c>
      <c r="F255" s="15" t="s">
        <v>434</v>
      </c>
      <c r="G255" t="str">
        <f t="shared" si="22"/>
        <v>43327.554</v>
      </c>
      <c r="H255" s="2">
        <f t="shared" si="23"/>
        <v>849</v>
      </c>
      <c r="I255" s="76" t="s">
        <v>1042</v>
      </c>
      <c r="J255" s="77" t="s">
        <v>1043</v>
      </c>
      <c r="K255" s="76">
        <v>849</v>
      </c>
      <c r="L255" s="76" t="s">
        <v>872</v>
      </c>
      <c r="M255" s="77" t="s">
        <v>438</v>
      </c>
      <c r="N255" s="77"/>
      <c r="O255" s="78" t="s">
        <v>545</v>
      </c>
      <c r="P255" s="78" t="s">
        <v>1041</v>
      </c>
    </row>
    <row r="256" spans="1:16" x14ac:dyDescent="0.2">
      <c r="A256" s="2" t="str">
        <f t="shared" si="18"/>
        <v> BBS 34 </v>
      </c>
      <c r="B256" s="15" t="str">
        <f t="shared" si="19"/>
        <v>I</v>
      </c>
      <c r="C256" s="2">
        <f t="shared" si="20"/>
        <v>43328.525000000001</v>
      </c>
      <c r="D256" t="str">
        <f t="shared" si="21"/>
        <v>vis</v>
      </c>
      <c r="E256">
        <f>VLOOKUP(C256,'Active 1'!C$21:E$973,3,FALSE)</f>
        <v>849.99905304512254</v>
      </c>
      <c r="F256" s="15" t="s">
        <v>434</v>
      </c>
      <c r="G256" t="str">
        <f t="shared" si="22"/>
        <v>43328.525</v>
      </c>
      <c r="H256" s="2">
        <f t="shared" si="23"/>
        <v>850</v>
      </c>
      <c r="I256" s="76" t="s">
        <v>1044</v>
      </c>
      <c r="J256" s="77" t="s">
        <v>1045</v>
      </c>
      <c r="K256" s="76">
        <v>850</v>
      </c>
      <c r="L256" s="76" t="s">
        <v>840</v>
      </c>
      <c r="M256" s="77" t="s">
        <v>438</v>
      </c>
      <c r="N256" s="77"/>
      <c r="O256" s="78" t="s">
        <v>545</v>
      </c>
      <c r="P256" s="78" t="s">
        <v>1041</v>
      </c>
    </row>
    <row r="257" spans="1:16" x14ac:dyDescent="0.2">
      <c r="A257" s="2" t="str">
        <f t="shared" si="18"/>
        <v> BBS 34 </v>
      </c>
      <c r="B257" s="15" t="str">
        <f t="shared" si="19"/>
        <v>I</v>
      </c>
      <c r="C257" s="2">
        <f t="shared" si="20"/>
        <v>43360.588000000003</v>
      </c>
      <c r="D257" t="str">
        <f t="shared" si="21"/>
        <v>vis</v>
      </c>
      <c r="E257">
        <f>VLOOKUP(C257,'Active 1'!C$21:E$973,3,FALSE)</f>
        <v>883.00145995740104</v>
      </c>
      <c r="F257" s="15" t="s">
        <v>434</v>
      </c>
      <c r="G257" t="str">
        <f t="shared" si="22"/>
        <v>43360.588</v>
      </c>
      <c r="H257" s="2">
        <f t="shared" si="23"/>
        <v>883</v>
      </c>
      <c r="I257" s="76" t="s">
        <v>1046</v>
      </c>
      <c r="J257" s="77" t="s">
        <v>1047</v>
      </c>
      <c r="K257" s="76">
        <v>883</v>
      </c>
      <c r="L257" s="76" t="s">
        <v>859</v>
      </c>
      <c r="M257" s="77" t="s">
        <v>438</v>
      </c>
      <c r="N257" s="77"/>
      <c r="O257" s="78" t="s">
        <v>545</v>
      </c>
      <c r="P257" s="78" t="s">
        <v>1041</v>
      </c>
    </row>
    <row r="258" spans="1:16" x14ac:dyDescent="0.2">
      <c r="A258" s="2" t="str">
        <f t="shared" si="18"/>
        <v> BBS 34 </v>
      </c>
      <c r="B258" s="15" t="str">
        <f t="shared" si="19"/>
        <v>I</v>
      </c>
      <c r="C258" s="2">
        <f t="shared" si="20"/>
        <v>43361.56</v>
      </c>
      <c r="D258" t="str">
        <f t="shared" si="21"/>
        <v>vis</v>
      </c>
      <c r="E258">
        <f>VLOOKUP(C258,'Active 1'!C$21:E$973,3,FALSE)</f>
        <v>884.00193837546999</v>
      </c>
      <c r="F258" s="15" t="s">
        <v>434</v>
      </c>
      <c r="G258" t="str">
        <f t="shared" si="22"/>
        <v>43361.560</v>
      </c>
      <c r="H258" s="2">
        <f t="shared" si="23"/>
        <v>884</v>
      </c>
      <c r="I258" s="76" t="s">
        <v>1048</v>
      </c>
      <c r="J258" s="77" t="s">
        <v>1049</v>
      </c>
      <c r="K258" s="76">
        <v>884</v>
      </c>
      <c r="L258" s="76" t="s">
        <v>821</v>
      </c>
      <c r="M258" s="77" t="s">
        <v>438</v>
      </c>
      <c r="N258" s="77"/>
      <c r="O258" s="78" t="s">
        <v>545</v>
      </c>
      <c r="P258" s="78" t="s">
        <v>1041</v>
      </c>
    </row>
    <row r="259" spans="1:16" x14ac:dyDescent="0.2">
      <c r="A259" s="2" t="str">
        <f t="shared" si="18"/>
        <v> BBS 34 </v>
      </c>
      <c r="B259" s="15" t="str">
        <f t="shared" si="19"/>
        <v>I</v>
      </c>
      <c r="C259" s="2">
        <f t="shared" si="20"/>
        <v>43362.529000000002</v>
      </c>
      <c r="D259" t="str">
        <f t="shared" si="21"/>
        <v>vis</v>
      </c>
      <c r="E259">
        <f>VLOOKUP(C259,'Active 1'!C$21:E$973,3,FALSE)</f>
        <v>884.99932889719742</v>
      </c>
      <c r="F259" s="15" t="s">
        <v>434</v>
      </c>
      <c r="G259" t="str">
        <f t="shared" si="22"/>
        <v>43362.529</v>
      </c>
      <c r="H259" s="2">
        <f t="shared" si="23"/>
        <v>885</v>
      </c>
      <c r="I259" s="76" t="s">
        <v>1050</v>
      </c>
      <c r="J259" s="77" t="s">
        <v>1051</v>
      </c>
      <c r="K259" s="76">
        <v>885</v>
      </c>
      <c r="L259" s="76" t="s">
        <v>840</v>
      </c>
      <c r="M259" s="77" t="s">
        <v>438</v>
      </c>
      <c r="N259" s="77"/>
      <c r="O259" s="78" t="s">
        <v>545</v>
      </c>
      <c r="P259" s="78" t="s">
        <v>1041</v>
      </c>
    </row>
    <row r="260" spans="1:16" x14ac:dyDescent="0.2">
      <c r="A260" s="2" t="str">
        <f t="shared" si="18"/>
        <v>IBVS 1368 </v>
      </c>
      <c r="B260" s="15" t="str">
        <f t="shared" si="19"/>
        <v>II</v>
      </c>
      <c r="C260" s="2">
        <f t="shared" si="20"/>
        <v>43379.531600000002</v>
      </c>
      <c r="D260" t="str">
        <f t="shared" si="21"/>
        <v>vis</v>
      </c>
      <c r="E260">
        <f>VLOOKUP(C260,'Active 1'!C$21:E$973,3,FALSE)</f>
        <v>902.50008440250474</v>
      </c>
      <c r="F260" s="15" t="s">
        <v>434</v>
      </c>
      <c r="G260" t="str">
        <f t="shared" si="22"/>
        <v>43379.5316</v>
      </c>
      <c r="H260" s="2">
        <f t="shared" si="23"/>
        <v>902.5</v>
      </c>
      <c r="I260" s="76" t="s">
        <v>1052</v>
      </c>
      <c r="J260" s="77" t="s">
        <v>1053</v>
      </c>
      <c r="K260" s="76">
        <v>902.5</v>
      </c>
      <c r="L260" s="76" t="s">
        <v>1054</v>
      </c>
      <c r="M260" s="77" t="s">
        <v>609</v>
      </c>
      <c r="N260" s="77"/>
      <c r="O260" s="78" t="s">
        <v>1055</v>
      </c>
      <c r="P260" s="79" t="s">
        <v>1056</v>
      </c>
    </row>
    <row r="261" spans="1:16" x14ac:dyDescent="0.2">
      <c r="A261" s="2" t="str">
        <f t="shared" si="18"/>
        <v>IBVS 1368 </v>
      </c>
      <c r="B261" s="15" t="str">
        <f t="shared" si="19"/>
        <v>II</v>
      </c>
      <c r="C261" s="2">
        <f t="shared" si="20"/>
        <v>43380.500599999999</v>
      </c>
      <c r="D261" t="str">
        <f t="shared" si="21"/>
        <v>vis</v>
      </c>
      <c r="E261">
        <f>VLOOKUP(C261,'Active 1'!C$21:E$973,3,FALSE)</f>
        <v>903.49747492422466</v>
      </c>
      <c r="F261" s="15" t="s">
        <v>434</v>
      </c>
      <c r="G261" t="str">
        <f t="shared" si="22"/>
        <v>43380.5006</v>
      </c>
      <c r="H261" s="2">
        <f t="shared" si="23"/>
        <v>903.5</v>
      </c>
      <c r="I261" s="76" t="s">
        <v>1057</v>
      </c>
      <c r="J261" s="77" t="s">
        <v>1058</v>
      </c>
      <c r="K261" s="76">
        <v>903.5</v>
      </c>
      <c r="L261" s="76" t="s">
        <v>1059</v>
      </c>
      <c r="M261" s="77" t="s">
        <v>609</v>
      </c>
      <c r="N261" s="77"/>
      <c r="O261" s="78" t="s">
        <v>1055</v>
      </c>
      <c r="P261" s="79" t="s">
        <v>1056</v>
      </c>
    </row>
    <row r="262" spans="1:16" x14ac:dyDescent="0.2">
      <c r="A262" s="2" t="str">
        <f t="shared" si="18"/>
        <v>IBVS 1368 </v>
      </c>
      <c r="B262" s="15" t="str">
        <f t="shared" si="19"/>
        <v>I</v>
      </c>
      <c r="C262" s="2">
        <f t="shared" si="20"/>
        <v>43398.475299999998</v>
      </c>
      <c r="D262" t="str">
        <f t="shared" si="21"/>
        <v>vis</v>
      </c>
      <c r="E262">
        <f>VLOOKUP(C262,'Active 1'!C$21:E$973,3,FALSE)</f>
        <v>921.99881177748421</v>
      </c>
      <c r="F262" s="15" t="s">
        <v>434</v>
      </c>
      <c r="G262" t="str">
        <f t="shared" si="22"/>
        <v>43398.4753</v>
      </c>
      <c r="H262" s="2">
        <f t="shared" si="23"/>
        <v>922</v>
      </c>
      <c r="I262" s="76" t="s">
        <v>1060</v>
      </c>
      <c r="J262" s="77" t="s">
        <v>1061</v>
      </c>
      <c r="K262" s="76">
        <v>922</v>
      </c>
      <c r="L262" s="76" t="s">
        <v>1062</v>
      </c>
      <c r="M262" s="77" t="s">
        <v>609</v>
      </c>
      <c r="N262" s="77"/>
      <c r="O262" s="78" t="s">
        <v>1055</v>
      </c>
      <c r="P262" s="79" t="s">
        <v>1056</v>
      </c>
    </row>
    <row r="263" spans="1:16" x14ac:dyDescent="0.2">
      <c r="A263" s="2" t="str">
        <f t="shared" si="18"/>
        <v> BBS 35 </v>
      </c>
      <c r="B263" s="15" t="str">
        <f t="shared" si="19"/>
        <v>I</v>
      </c>
      <c r="C263" s="2">
        <f t="shared" si="20"/>
        <v>43402.364999999998</v>
      </c>
      <c r="D263" t="str">
        <f t="shared" si="21"/>
        <v>vis</v>
      </c>
      <c r="E263">
        <f>VLOOKUP(C263,'Active 1'!C$21:E$973,3,FALSE)</f>
        <v>926.00247525771601</v>
      </c>
      <c r="F263" s="15" t="s">
        <v>434</v>
      </c>
      <c r="G263" t="str">
        <f t="shared" si="22"/>
        <v>43402.365</v>
      </c>
      <c r="H263" s="2">
        <f t="shared" si="23"/>
        <v>926</v>
      </c>
      <c r="I263" s="76" t="s">
        <v>1063</v>
      </c>
      <c r="J263" s="77" t="s">
        <v>1064</v>
      </c>
      <c r="K263" s="76">
        <v>926</v>
      </c>
      <c r="L263" s="76" t="s">
        <v>821</v>
      </c>
      <c r="M263" s="77" t="s">
        <v>438</v>
      </c>
      <c r="N263" s="77"/>
      <c r="O263" s="78" t="s">
        <v>777</v>
      </c>
      <c r="P263" s="78" t="s">
        <v>1065</v>
      </c>
    </row>
    <row r="264" spans="1:16" x14ac:dyDescent="0.2">
      <c r="A264" s="2" t="str">
        <f t="shared" si="18"/>
        <v> AOEB 1 </v>
      </c>
      <c r="B264" s="15" t="str">
        <f t="shared" si="19"/>
        <v>I</v>
      </c>
      <c r="C264" s="2">
        <f t="shared" si="20"/>
        <v>43420.817999999999</v>
      </c>
      <c r="D264" t="str">
        <f t="shared" si="21"/>
        <v>vis</v>
      </c>
      <c r="E264">
        <f>VLOOKUP(C264,'Active 1'!C$21:E$973,3,FALSE)</f>
        <v>944.99612571937848</v>
      </c>
      <c r="F264" s="15" t="s">
        <v>434</v>
      </c>
      <c r="G264" t="str">
        <f t="shared" si="22"/>
        <v>43420.818</v>
      </c>
      <c r="H264" s="2">
        <f t="shared" si="23"/>
        <v>945</v>
      </c>
      <c r="I264" s="76" t="s">
        <v>1066</v>
      </c>
      <c r="J264" s="77" t="s">
        <v>1067</v>
      </c>
      <c r="K264" s="76">
        <v>945</v>
      </c>
      <c r="L264" s="76" t="s">
        <v>884</v>
      </c>
      <c r="M264" s="77" t="s">
        <v>438</v>
      </c>
      <c r="N264" s="77"/>
      <c r="O264" s="78" t="s">
        <v>951</v>
      </c>
      <c r="P264" s="78" t="s">
        <v>952</v>
      </c>
    </row>
    <row r="265" spans="1:16" x14ac:dyDescent="0.2">
      <c r="A265" s="2" t="str">
        <f t="shared" si="18"/>
        <v> AOEB 1 </v>
      </c>
      <c r="B265" s="15" t="str">
        <f t="shared" si="19"/>
        <v>I</v>
      </c>
      <c r="C265" s="2">
        <f t="shared" si="20"/>
        <v>43423.741000000002</v>
      </c>
      <c r="D265" t="str">
        <f t="shared" si="21"/>
        <v>vis</v>
      </c>
      <c r="E265">
        <f>VLOOKUP(C265,'Active 1'!C$21:E$973,3,FALSE)</f>
        <v>948.00476606509369</v>
      </c>
      <c r="F265" s="15" t="s">
        <v>434</v>
      </c>
      <c r="G265" t="str">
        <f t="shared" si="22"/>
        <v>43423.741</v>
      </c>
      <c r="H265" s="2">
        <f t="shared" si="23"/>
        <v>948</v>
      </c>
      <c r="I265" s="76" t="s">
        <v>1068</v>
      </c>
      <c r="J265" s="77" t="s">
        <v>1069</v>
      </c>
      <c r="K265" s="76">
        <v>948</v>
      </c>
      <c r="L265" s="76" t="s">
        <v>774</v>
      </c>
      <c r="M265" s="77" t="s">
        <v>438</v>
      </c>
      <c r="N265" s="77"/>
      <c r="O265" s="78" t="s">
        <v>496</v>
      </c>
      <c r="P265" s="78" t="s">
        <v>952</v>
      </c>
    </row>
    <row r="266" spans="1:16" x14ac:dyDescent="0.2">
      <c r="A266" s="2" t="str">
        <f t="shared" si="18"/>
        <v> AOEB 1 </v>
      </c>
      <c r="B266" s="15" t="str">
        <f t="shared" si="19"/>
        <v>I</v>
      </c>
      <c r="C266" s="2">
        <f t="shared" si="20"/>
        <v>43427.614999999998</v>
      </c>
      <c r="D266" t="str">
        <f t="shared" si="21"/>
        <v>vis</v>
      </c>
      <c r="E266">
        <f>VLOOKUP(C266,'Active 1'!C$21:E$973,3,FALSE)</f>
        <v>951.99226955441259</v>
      </c>
      <c r="F266" s="15" t="s">
        <v>434</v>
      </c>
      <c r="G266" t="str">
        <f t="shared" si="22"/>
        <v>43427.615</v>
      </c>
      <c r="H266" s="2">
        <f t="shared" si="23"/>
        <v>952</v>
      </c>
      <c r="I266" s="76" t="s">
        <v>1070</v>
      </c>
      <c r="J266" s="77" t="s">
        <v>1071</v>
      </c>
      <c r="K266" s="76">
        <v>952</v>
      </c>
      <c r="L266" s="76" t="s">
        <v>1072</v>
      </c>
      <c r="M266" s="77" t="s">
        <v>438</v>
      </c>
      <c r="N266" s="77"/>
      <c r="O266" s="78" t="s">
        <v>996</v>
      </c>
      <c r="P266" s="78" t="s">
        <v>952</v>
      </c>
    </row>
    <row r="267" spans="1:16" x14ac:dyDescent="0.2">
      <c r="A267" s="2" t="str">
        <f t="shared" ref="A267:A330" si="24">P267</f>
        <v>IBVS 1502 </v>
      </c>
      <c r="B267" s="15" t="str">
        <f t="shared" ref="B267:B330" si="25">IF(H267=INT(H267),"I","II")</f>
        <v>I</v>
      </c>
      <c r="C267" s="2">
        <f t="shared" ref="C267:C330" si="26">1*G267</f>
        <v>43427.616000000002</v>
      </c>
      <c r="D267" t="str">
        <f t="shared" ref="D267:D330" si="27">VLOOKUP(F267,I$1:J$5,2,FALSE)</f>
        <v>vis</v>
      </c>
      <c r="E267">
        <f>VLOOKUP(C267,'Active 1'!C$21:E$973,3,FALSE)</f>
        <v>951.9932988532006</v>
      </c>
      <c r="F267" s="15" t="s">
        <v>434</v>
      </c>
      <c r="G267" t="str">
        <f t="shared" ref="G267:G330" si="28">MID(I267,3,LEN(I267)-3)</f>
        <v>43427.616</v>
      </c>
      <c r="H267" s="2">
        <f t="shared" ref="H267:H330" si="29">1*K267</f>
        <v>952</v>
      </c>
      <c r="I267" s="76" t="s">
        <v>1073</v>
      </c>
      <c r="J267" s="77" t="s">
        <v>1074</v>
      </c>
      <c r="K267" s="76">
        <v>952</v>
      </c>
      <c r="L267" s="76" t="s">
        <v>1075</v>
      </c>
      <c r="M267" s="77" t="s">
        <v>438</v>
      </c>
      <c r="N267" s="77"/>
      <c r="O267" s="78" t="s">
        <v>999</v>
      </c>
      <c r="P267" s="79" t="s">
        <v>1076</v>
      </c>
    </row>
    <row r="268" spans="1:16" x14ac:dyDescent="0.2">
      <c r="A268" s="2" t="str">
        <f t="shared" si="24"/>
        <v>IBVS 1502 </v>
      </c>
      <c r="B268" s="15" t="str">
        <f t="shared" si="25"/>
        <v>I</v>
      </c>
      <c r="C268" s="2">
        <f t="shared" si="26"/>
        <v>43428.588000000003</v>
      </c>
      <c r="D268" t="str">
        <f t="shared" si="27"/>
        <v>vis</v>
      </c>
      <c r="E268">
        <f>VLOOKUP(C268,'Active 1'!C$21:E$973,3,FALSE)</f>
        <v>952.99377727127705</v>
      </c>
      <c r="F268" s="15" t="s">
        <v>434</v>
      </c>
      <c r="G268" t="str">
        <f t="shared" si="28"/>
        <v>43428.588</v>
      </c>
      <c r="H268" s="2">
        <f t="shared" si="29"/>
        <v>953</v>
      </c>
      <c r="I268" s="76" t="s">
        <v>1077</v>
      </c>
      <c r="J268" s="77" t="s">
        <v>1078</v>
      </c>
      <c r="K268" s="76">
        <v>953</v>
      </c>
      <c r="L268" s="76" t="s">
        <v>922</v>
      </c>
      <c r="M268" s="77" t="s">
        <v>438</v>
      </c>
      <c r="N268" s="77"/>
      <c r="O268" s="78" t="s">
        <v>999</v>
      </c>
      <c r="P268" s="79" t="s">
        <v>1076</v>
      </c>
    </row>
    <row r="269" spans="1:16" x14ac:dyDescent="0.2">
      <c r="A269" s="2" t="str">
        <f t="shared" si="24"/>
        <v> BBS 35 </v>
      </c>
      <c r="B269" s="15" t="str">
        <f t="shared" si="25"/>
        <v>I</v>
      </c>
      <c r="C269" s="2">
        <f t="shared" si="26"/>
        <v>43432.480000000003</v>
      </c>
      <c r="D269" t="str">
        <f t="shared" si="27"/>
        <v>vis</v>
      </c>
      <c r="E269">
        <f>VLOOKUP(C269,'Active 1'!C$21:E$973,3,FALSE)</f>
        <v>956.9998081387123</v>
      </c>
      <c r="F269" s="15" t="s">
        <v>434</v>
      </c>
      <c r="G269" t="str">
        <f t="shared" si="28"/>
        <v>43432.480</v>
      </c>
      <c r="H269" s="2">
        <f t="shared" si="29"/>
        <v>957</v>
      </c>
      <c r="I269" s="76" t="s">
        <v>1079</v>
      </c>
      <c r="J269" s="77" t="s">
        <v>1080</v>
      </c>
      <c r="K269" s="76">
        <v>957</v>
      </c>
      <c r="L269" s="76" t="s">
        <v>872</v>
      </c>
      <c r="M269" s="77" t="s">
        <v>438</v>
      </c>
      <c r="N269" s="77"/>
      <c r="O269" s="78" t="s">
        <v>624</v>
      </c>
      <c r="P269" s="78" t="s">
        <v>1065</v>
      </c>
    </row>
    <row r="270" spans="1:16" x14ac:dyDescent="0.2">
      <c r="A270" s="2" t="str">
        <f t="shared" si="24"/>
        <v> BBS 35 </v>
      </c>
      <c r="B270" s="15" t="str">
        <f t="shared" si="25"/>
        <v>I</v>
      </c>
      <c r="C270" s="2">
        <f t="shared" si="26"/>
        <v>43435.398000000001</v>
      </c>
      <c r="D270" t="str">
        <f t="shared" si="27"/>
        <v>vis</v>
      </c>
      <c r="E270">
        <f>VLOOKUP(C270,'Active 1'!C$21:E$973,3,FALSE)</f>
        <v>960.00330199050256</v>
      </c>
      <c r="F270" s="15" t="s">
        <v>434</v>
      </c>
      <c r="G270" t="str">
        <f t="shared" si="28"/>
        <v>43435.398</v>
      </c>
      <c r="H270" s="2">
        <f t="shared" si="29"/>
        <v>960</v>
      </c>
      <c r="I270" s="76" t="s">
        <v>1081</v>
      </c>
      <c r="J270" s="77" t="s">
        <v>1082</v>
      </c>
      <c r="K270" s="76">
        <v>960</v>
      </c>
      <c r="L270" s="76" t="s">
        <v>780</v>
      </c>
      <c r="M270" s="77" t="s">
        <v>438</v>
      </c>
      <c r="N270" s="77"/>
      <c r="O270" s="78" t="s">
        <v>469</v>
      </c>
      <c r="P270" s="78" t="s">
        <v>1065</v>
      </c>
    </row>
    <row r="271" spans="1:16" x14ac:dyDescent="0.2">
      <c r="A271" s="2" t="str">
        <f t="shared" si="24"/>
        <v> BBS 35 </v>
      </c>
      <c r="B271" s="15" t="str">
        <f t="shared" si="25"/>
        <v>I</v>
      </c>
      <c r="C271" s="2">
        <f t="shared" si="26"/>
        <v>43436.362999999998</v>
      </c>
      <c r="D271" t="str">
        <f t="shared" si="27"/>
        <v>vis</v>
      </c>
      <c r="E271">
        <f>VLOOKUP(C271,'Active 1'!C$21:E$973,3,FALSE)</f>
        <v>960.99657531708556</v>
      </c>
      <c r="F271" s="15" t="s">
        <v>434</v>
      </c>
      <c r="G271" t="str">
        <f t="shared" si="28"/>
        <v>43436.363</v>
      </c>
      <c r="H271" s="2">
        <f t="shared" si="29"/>
        <v>961</v>
      </c>
      <c r="I271" s="76" t="s">
        <v>1083</v>
      </c>
      <c r="J271" s="77" t="s">
        <v>1084</v>
      </c>
      <c r="K271" s="76">
        <v>961</v>
      </c>
      <c r="L271" s="76" t="s">
        <v>975</v>
      </c>
      <c r="M271" s="77" t="s">
        <v>438</v>
      </c>
      <c r="N271" s="77"/>
      <c r="O271" s="78" t="s">
        <v>777</v>
      </c>
      <c r="P271" s="78" t="s">
        <v>1065</v>
      </c>
    </row>
    <row r="272" spans="1:16" x14ac:dyDescent="0.2">
      <c r="A272" s="2" t="str">
        <f t="shared" si="24"/>
        <v> BBS 35 </v>
      </c>
      <c r="B272" s="15" t="str">
        <f t="shared" si="25"/>
        <v>I</v>
      </c>
      <c r="C272" s="2">
        <f t="shared" si="26"/>
        <v>43437.334999999999</v>
      </c>
      <c r="D272" t="str">
        <f t="shared" si="27"/>
        <v>vis</v>
      </c>
      <c r="E272">
        <f>VLOOKUP(C272,'Active 1'!C$21:E$973,3,FALSE)</f>
        <v>961.99705373516201</v>
      </c>
      <c r="F272" s="15" t="s">
        <v>434</v>
      </c>
      <c r="G272" t="str">
        <f t="shared" si="28"/>
        <v>43437.335</v>
      </c>
      <c r="H272" s="2">
        <f t="shared" si="29"/>
        <v>962</v>
      </c>
      <c r="I272" s="76" t="s">
        <v>1085</v>
      </c>
      <c r="J272" s="77" t="s">
        <v>1086</v>
      </c>
      <c r="K272" s="76">
        <v>962</v>
      </c>
      <c r="L272" s="76" t="s">
        <v>975</v>
      </c>
      <c r="M272" s="77" t="s">
        <v>438</v>
      </c>
      <c r="N272" s="77"/>
      <c r="O272" s="78" t="s">
        <v>777</v>
      </c>
      <c r="P272" s="78" t="s">
        <v>1065</v>
      </c>
    </row>
    <row r="273" spans="1:16" x14ac:dyDescent="0.2">
      <c r="A273" s="2" t="str">
        <f t="shared" si="24"/>
        <v> AOEB 1 </v>
      </c>
      <c r="B273" s="15" t="str">
        <f t="shared" si="25"/>
        <v>I</v>
      </c>
      <c r="C273" s="2">
        <f t="shared" si="26"/>
        <v>43458.716999999997</v>
      </c>
      <c r="D273" t="str">
        <f t="shared" si="27"/>
        <v>vis</v>
      </c>
      <c r="E273">
        <f>VLOOKUP(C273,'Active 1'!C$21:E$973,3,FALSE)</f>
        <v>984.00552033523763</v>
      </c>
      <c r="F273" s="15" t="s">
        <v>434</v>
      </c>
      <c r="G273" t="str">
        <f t="shared" si="28"/>
        <v>43458.717</v>
      </c>
      <c r="H273" s="2">
        <f t="shared" si="29"/>
        <v>984</v>
      </c>
      <c r="I273" s="76" t="s">
        <v>1087</v>
      </c>
      <c r="J273" s="77" t="s">
        <v>1088</v>
      </c>
      <c r="K273" s="76">
        <v>984</v>
      </c>
      <c r="L273" s="76" t="s">
        <v>774</v>
      </c>
      <c r="M273" s="77" t="s">
        <v>438</v>
      </c>
      <c r="N273" s="77"/>
      <c r="O273" s="78" t="s">
        <v>1089</v>
      </c>
      <c r="P273" s="78" t="s">
        <v>952</v>
      </c>
    </row>
    <row r="274" spans="1:16" x14ac:dyDescent="0.2">
      <c r="A274" s="2" t="str">
        <f t="shared" si="24"/>
        <v> AOEB 1 </v>
      </c>
      <c r="B274" s="15" t="str">
        <f t="shared" si="25"/>
        <v>I</v>
      </c>
      <c r="C274" s="2">
        <f t="shared" si="26"/>
        <v>43459.686999999998</v>
      </c>
      <c r="D274" t="str">
        <f t="shared" si="27"/>
        <v>vis</v>
      </c>
      <c r="E274">
        <f>VLOOKUP(C274,'Active 1'!C$21:E$973,3,FALSE)</f>
        <v>985.00394015574557</v>
      </c>
      <c r="F274" s="15" t="s">
        <v>434</v>
      </c>
      <c r="G274" t="str">
        <f t="shared" si="28"/>
        <v>43459.687</v>
      </c>
      <c r="H274" s="2">
        <f t="shared" si="29"/>
        <v>985</v>
      </c>
      <c r="I274" s="76" t="s">
        <v>1090</v>
      </c>
      <c r="J274" s="77" t="s">
        <v>1091</v>
      </c>
      <c r="K274" s="76">
        <v>985</v>
      </c>
      <c r="L274" s="76" t="s">
        <v>833</v>
      </c>
      <c r="M274" s="77" t="s">
        <v>438</v>
      </c>
      <c r="N274" s="77"/>
      <c r="O274" s="78" t="s">
        <v>496</v>
      </c>
      <c r="P274" s="78" t="s">
        <v>952</v>
      </c>
    </row>
    <row r="275" spans="1:16" x14ac:dyDescent="0.2">
      <c r="A275" s="2" t="str">
        <f t="shared" si="24"/>
        <v> AOEB 1 </v>
      </c>
      <c r="B275" s="15" t="str">
        <f t="shared" si="25"/>
        <v>I</v>
      </c>
      <c r="C275" s="2">
        <f t="shared" si="26"/>
        <v>43459.688999999998</v>
      </c>
      <c r="D275" t="str">
        <f t="shared" si="27"/>
        <v>vis</v>
      </c>
      <c r="E275">
        <f>VLOOKUP(C275,'Active 1'!C$21:E$973,3,FALSE)</f>
        <v>985.00599875331409</v>
      </c>
      <c r="F275" s="15" t="s">
        <v>434</v>
      </c>
      <c r="G275" t="str">
        <f t="shared" si="28"/>
        <v>43459.689</v>
      </c>
      <c r="H275" s="2">
        <f t="shared" si="29"/>
        <v>985</v>
      </c>
      <c r="I275" s="76" t="s">
        <v>1092</v>
      </c>
      <c r="J275" s="77" t="s">
        <v>1093</v>
      </c>
      <c r="K275" s="76">
        <v>985</v>
      </c>
      <c r="L275" s="76" t="s">
        <v>717</v>
      </c>
      <c r="M275" s="77" t="s">
        <v>438</v>
      </c>
      <c r="N275" s="77"/>
      <c r="O275" s="78" t="s">
        <v>1089</v>
      </c>
      <c r="P275" s="78" t="s">
        <v>952</v>
      </c>
    </row>
    <row r="276" spans="1:16" x14ac:dyDescent="0.2">
      <c r="A276" s="2" t="str">
        <f t="shared" si="24"/>
        <v> AOEB 1 </v>
      </c>
      <c r="B276" s="15" t="str">
        <f t="shared" si="25"/>
        <v>I</v>
      </c>
      <c r="C276" s="2">
        <f t="shared" si="26"/>
        <v>43493.686999999998</v>
      </c>
      <c r="D276" t="str">
        <f t="shared" si="27"/>
        <v>vis</v>
      </c>
      <c r="E276">
        <f>VLOOKUP(C276,'Active 1'!C$21:E$973,3,FALSE)</f>
        <v>1020.0000988126836</v>
      </c>
      <c r="F276" s="15" t="s">
        <v>434</v>
      </c>
      <c r="G276" t="str">
        <f t="shared" si="28"/>
        <v>43493.687</v>
      </c>
      <c r="H276" s="2">
        <f t="shared" si="29"/>
        <v>1020</v>
      </c>
      <c r="I276" s="76" t="s">
        <v>1094</v>
      </c>
      <c r="J276" s="77" t="s">
        <v>1095</v>
      </c>
      <c r="K276" s="76">
        <v>1020</v>
      </c>
      <c r="L276" s="76" t="s">
        <v>897</v>
      </c>
      <c r="M276" s="77" t="s">
        <v>438</v>
      </c>
      <c r="N276" s="77"/>
      <c r="O276" s="78" t="s">
        <v>496</v>
      </c>
      <c r="P276" s="78" t="s">
        <v>952</v>
      </c>
    </row>
    <row r="277" spans="1:16" x14ac:dyDescent="0.2">
      <c r="A277" s="2" t="str">
        <f t="shared" si="24"/>
        <v> AOEB 1 </v>
      </c>
      <c r="B277" s="15" t="str">
        <f t="shared" si="25"/>
        <v>I</v>
      </c>
      <c r="C277" s="2">
        <f t="shared" si="26"/>
        <v>43494.658000000003</v>
      </c>
      <c r="D277" t="str">
        <f t="shared" si="27"/>
        <v>vis</v>
      </c>
      <c r="E277">
        <f>VLOOKUP(C277,'Active 1'!C$21:E$973,3,FALSE)</f>
        <v>1020.9995479319796</v>
      </c>
      <c r="F277" s="15" t="s">
        <v>434</v>
      </c>
      <c r="G277" t="str">
        <f t="shared" si="28"/>
        <v>43494.658</v>
      </c>
      <c r="H277" s="2">
        <f t="shared" si="29"/>
        <v>1021</v>
      </c>
      <c r="I277" s="76" t="s">
        <v>1096</v>
      </c>
      <c r="J277" s="77" t="s">
        <v>1097</v>
      </c>
      <c r="K277" s="76">
        <v>1021</v>
      </c>
      <c r="L277" s="76" t="s">
        <v>872</v>
      </c>
      <c r="M277" s="77" t="s">
        <v>438</v>
      </c>
      <c r="N277" s="77"/>
      <c r="O277" s="78" t="s">
        <v>496</v>
      </c>
      <c r="P277" s="78" t="s">
        <v>952</v>
      </c>
    </row>
    <row r="278" spans="1:16" x14ac:dyDescent="0.2">
      <c r="A278" s="2" t="str">
        <f t="shared" si="24"/>
        <v> BBS 36 </v>
      </c>
      <c r="B278" s="15" t="str">
        <f t="shared" si="25"/>
        <v>I</v>
      </c>
      <c r="C278" s="2">
        <f t="shared" si="26"/>
        <v>43504.372000000003</v>
      </c>
      <c r="D278" t="str">
        <f t="shared" si="27"/>
        <v>vis</v>
      </c>
      <c r="E278">
        <f>VLOOKUP(C278,'Active 1'!C$21:E$973,3,FALSE)</f>
        <v>1030.9981563200236</v>
      </c>
      <c r="F278" s="15" t="s">
        <v>434</v>
      </c>
      <c r="G278" t="str">
        <f t="shared" si="28"/>
        <v>43504.372</v>
      </c>
      <c r="H278" s="2">
        <f t="shared" si="29"/>
        <v>1031</v>
      </c>
      <c r="I278" s="76" t="s">
        <v>1098</v>
      </c>
      <c r="J278" s="77" t="s">
        <v>1099</v>
      </c>
      <c r="K278" s="76">
        <v>1031</v>
      </c>
      <c r="L278" s="76" t="s">
        <v>486</v>
      </c>
      <c r="M278" s="77" t="s">
        <v>438</v>
      </c>
      <c r="N278" s="77"/>
      <c r="O278" s="78" t="s">
        <v>469</v>
      </c>
      <c r="P278" s="78" t="s">
        <v>1100</v>
      </c>
    </row>
    <row r="279" spans="1:16" x14ac:dyDescent="0.2">
      <c r="A279" s="2" t="str">
        <f t="shared" si="24"/>
        <v> BBS 36 </v>
      </c>
      <c r="B279" s="15" t="str">
        <f t="shared" si="25"/>
        <v>I</v>
      </c>
      <c r="C279" s="2">
        <f t="shared" si="26"/>
        <v>43506.315999999999</v>
      </c>
      <c r="D279" t="str">
        <f t="shared" si="27"/>
        <v>vis</v>
      </c>
      <c r="E279">
        <f>VLOOKUP(C279,'Active 1'!C$21:E$973,3,FALSE)</f>
        <v>1032.9991131561687</v>
      </c>
      <c r="F279" s="15" t="s">
        <v>434</v>
      </c>
      <c r="G279" t="str">
        <f t="shared" si="28"/>
        <v>43506.316</v>
      </c>
      <c r="H279" s="2">
        <f t="shared" si="29"/>
        <v>1033</v>
      </c>
      <c r="I279" s="76" t="s">
        <v>1101</v>
      </c>
      <c r="J279" s="77" t="s">
        <v>1102</v>
      </c>
      <c r="K279" s="76">
        <v>1033</v>
      </c>
      <c r="L279" s="76" t="s">
        <v>840</v>
      </c>
      <c r="M279" s="77" t="s">
        <v>438</v>
      </c>
      <c r="N279" s="77"/>
      <c r="O279" s="78" t="s">
        <v>545</v>
      </c>
      <c r="P279" s="78" t="s">
        <v>1100</v>
      </c>
    </row>
    <row r="280" spans="1:16" x14ac:dyDescent="0.2">
      <c r="A280" s="2" t="str">
        <f t="shared" si="24"/>
        <v> BBS 36 </v>
      </c>
      <c r="B280" s="15" t="str">
        <f t="shared" si="25"/>
        <v>I</v>
      </c>
      <c r="C280" s="2">
        <f t="shared" si="26"/>
        <v>43508.258000000002</v>
      </c>
      <c r="D280" t="str">
        <f t="shared" si="27"/>
        <v>vis</v>
      </c>
      <c r="E280">
        <f>VLOOKUP(C280,'Active 1'!C$21:E$973,3,FALSE)</f>
        <v>1034.9980113947531</v>
      </c>
      <c r="F280" s="15" t="s">
        <v>434</v>
      </c>
      <c r="G280" t="str">
        <f t="shared" si="28"/>
        <v>43508.258</v>
      </c>
      <c r="H280" s="2">
        <f t="shared" si="29"/>
        <v>1035</v>
      </c>
      <c r="I280" s="76" t="s">
        <v>1103</v>
      </c>
      <c r="J280" s="77" t="s">
        <v>1104</v>
      </c>
      <c r="K280" s="76">
        <v>1035</v>
      </c>
      <c r="L280" s="76" t="s">
        <v>486</v>
      </c>
      <c r="M280" s="77" t="s">
        <v>438</v>
      </c>
      <c r="N280" s="77"/>
      <c r="O280" s="78" t="s">
        <v>469</v>
      </c>
      <c r="P280" s="78" t="s">
        <v>1100</v>
      </c>
    </row>
    <row r="281" spans="1:16" x14ac:dyDescent="0.2">
      <c r="A281" s="2" t="str">
        <f t="shared" si="24"/>
        <v> BBS 36 </v>
      </c>
      <c r="B281" s="15" t="str">
        <f t="shared" si="25"/>
        <v>I</v>
      </c>
      <c r="C281" s="2">
        <f t="shared" si="26"/>
        <v>43510.205000000002</v>
      </c>
      <c r="D281" t="str">
        <f t="shared" si="27"/>
        <v>vis</v>
      </c>
      <c r="E281">
        <f>VLOOKUP(C281,'Active 1'!C$21:E$973,3,FALSE)</f>
        <v>1037.0020561272552</v>
      </c>
      <c r="F281" s="15" t="s">
        <v>434</v>
      </c>
      <c r="G281" t="str">
        <f t="shared" si="28"/>
        <v>43510.205</v>
      </c>
      <c r="H281" s="2">
        <f t="shared" si="29"/>
        <v>1037</v>
      </c>
      <c r="I281" s="76" t="s">
        <v>1105</v>
      </c>
      <c r="J281" s="77" t="s">
        <v>1106</v>
      </c>
      <c r="K281" s="76">
        <v>1037</v>
      </c>
      <c r="L281" s="76" t="s">
        <v>821</v>
      </c>
      <c r="M281" s="77" t="s">
        <v>438</v>
      </c>
      <c r="N281" s="77"/>
      <c r="O281" s="78" t="s">
        <v>545</v>
      </c>
      <c r="P281" s="78" t="s">
        <v>1100</v>
      </c>
    </row>
    <row r="282" spans="1:16" x14ac:dyDescent="0.2">
      <c r="A282" s="2" t="str">
        <f t="shared" si="24"/>
        <v> BBS 37 </v>
      </c>
      <c r="B282" s="15" t="str">
        <f t="shared" si="25"/>
        <v>I</v>
      </c>
      <c r="C282" s="2">
        <f t="shared" si="26"/>
        <v>43575.294000000002</v>
      </c>
      <c r="D282" t="str">
        <f t="shared" si="27"/>
        <v>vis</v>
      </c>
      <c r="E282">
        <f>VLOOKUP(C282,'Active 1'!C$21:E$973,3,FALSE)</f>
        <v>1103.9980846808267</v>
      </c>
      <c r="F282" s="15" t="s">
        <v>434</v>
      </c>
      <c r="G282" t="str">
        <f t="shared" si="28"/>
        <v>43575.294</v>
      </c>
      <c r="H282" s="2">
        <f t="shared" si="29"/>
        <v>1104</v>
      </c>
      <c r="I282" s="76" t="s">
        <v>1107</v>
      </c>
      <c r="J282" s="77" t="s">
        <v>1108</v>
      </c>
      <c r="K282" s="76">
        <v>1104</v>
      </c>
      <c r="L282" s="76" t="s">
        <v>486</v>
      </c>
      <c r="M282" s="77" t="s">
        <v>438</v>
      </c>
      <c r="N282" s="77"/>
      <c r="O282" s="78" t="s">
        <v>545</v>
      </c>
      <c r="P282" s="78" t="s">
        <v>1109</v>
      </c>
    </row>
    <row r="283" spans="1:16" x14ac:dyDescent="0.2">
      <c r="A283" s="2" t="str">
        <f t="shared" si="24"/>
        <v> AOEB 1 </v>
      </c>
      <c r="B283" s="15" t="str">
        <f t="shared" si="25"/>
        <v>I</v>
      </c>
      <c r="C283" s="2">
        <f t="shared" si="26"/>
        <v>43728.796999999999</v>
      </c>
      <c r="D283" t="str">
        <f t="shared" si="27"/>
        <v>vis</v>
      </c>
      <c r="E283">
        <f>VLOOKUP(C283,'Active 1'!C$21:E$973,3,FALSE)</f>
        <v>1261.9985359254106</v>
      </c>
      <c r="F283" s="15" t="s">
        <v>434</v>
      </c>
      <c r="G283" t="str">
        <f t="shared" si="28"/>
        <v>43728.797</v>
      </c>
      <c r="H283" s="2">
        <f t="shared" si="29"/>
        <v>1262</v>
      </c>
      <c r="I283" s="76" t="s">
        <v>1110</v>
      </c>
      <c r="J283" s="77" t="s">
        <v>1111</v>
      </c>
      <c r="K283" s="76">
        <v>1262</v>
      </c>
      <c r="L283" s="76" t="s">
        <v>840</v>
      </c>
      <c r="M283" s="77" t="s">
        <v>438</v>
      </c>
      <c r="N283" s="77"/>
      <c r="O283" s="78" t="s">
        <v>496</v>
      </c>
      <c r="P283" s="78" t="s">
        <v>952</v>
      </c>
    </row>
    <row r="284" spans="1:16" x14ac:dyDescent="0.2">
      <c r="A284" s="2" t="str">
        <f t="shared" si="24"/>
        <v>IBVS 1938 </v>
      </c>
      <c r="B284" s="15" t="str">
        <f t="shared" si="25"/>
        <v>I</v>
      </c>
      <c r="C284" s="2">
        <f t="shared" si="26"/>
        <v>43760.857300000003</v>
      </c>
      <c r="D284" t="str">
        <f t="shared" si="27"/>
        <v>vis</v>
      </c>
      <c r="E284">
        <f>VLOOKUP(C284,'Active 1'!C$21:E$973,3,FALSE)</f>
        <v>1294.998163730975</v>
      </c>
      <c r="F284" s="15" t="s">
        <v>434</v>
      </c>
      <c r="G284" t="str">
        <f t="shared" si="28"/>
        <v>43760.8573</v>
      </c>
      <c r="H284" s="2">
        <f t="shared" si="29"/>
        <v>1295</v>
      </c>
      <c r="I284" s="76" t="s">
        <v>1112</v>
      </c>
      <c r="J284" s="77" t="s">
        <v>1113</v>
      </c>
      <c r="K284" s="76">
        <v>1295</v>
      </c>
      <c r="L284" s="76" t="s">
        <v>1114</v>
      </c>
      <c r="M284" s="77" t="s">
        <v>609</v>
      </c>
      <c r="N284" s="77"/>
      <c r="O284" s="78" t="s">
        <v>1115</v>
      </c>
      <c r="P284" s="79" t="s">
        <v>1116</v>
      </c>
    </row>
    <row r="285" spans="1:16" x14ac:dyDescent="0.2">
      <c r="A285" s="2" t="str">
        <f t="shared" si="24"/>
        <v> BBS 39 </v>
      </c>
      <c r="B285" s="15" t="str">
        <f t="shared" si="25"/>
        <v>I</v>
      </c>
      <c r="C285" s="2">
        <f t="shared" si="26"/>
        <v>43772.517999999996</v>
      </c>
      <c r="D285" t="str">
        <f t="shared" si="27"/>
        <v>vis</v>
      </c>
      <c r="E285">
        <f>VLOOKUP(C285,'Active 1'!C$21:E$973,3,FALSE)</f>
        <v>1307.0005080618785</v>
      </c>
      <c r="F285" s="15" t="s">
        <v>434</v>
      </c>
      <c r="G285" t="str">
        <f t="shared" si="28"/>
        <v>43772.518</v>
      </c>
      <c r="H285" s="2">
        <f t="shared" si="29"/>
        <v>1307</v>
      </c>
      <c r="I285" s="76" t="s">
        <v>1117</v>
      </c>
      <c r="J285" s="77" t="s">
        <v>1118</v>
      </c>
      <c r="K285" s="76">
        <v>1307</v>
      </c>
      <c r="L285" s="76" t="s">
        <v>897</v>
      </c>
      <c r="M285" s="77" t="s">
        <v>438</v>
      </c>
      <c r="N285" s="77"/>
      <c r="O285" s="78" t="s">
        <v>545</v>
      </c>
      <c r="P285" s="78" t="s">
        <v>1119</v>
      </c>
    </row>
    <row r="286" spans="1:16" x14ac:dyDescent="0.2">
      <c r="A286" s="2" t="str">
        <f t="shared" si="24"/>
        <v> BBS 39 </v>
      </c>
      <c r="B286" s="15" t="str">
        <f t="shared" si="25"/>
        <v>I</v>
      </c>
      <c r="C286" s="2">
        <f t="shared" si="26"/>
        <v>43775.430999999997</v>
      </c>
      <c r="D286" t="str">
        <f t="shared" si="27"/>
        <v>vis</v>
      </c>
      <c r="E286">
        <f>VLOOKUP(C286,'Active 1'!C$21:E$973,3,FALSE)</f>
        <v>1309.9988554197512</v>
      </c>
      <c r="F286" s="15" t="s">
        <v>434</v>
      </c>
      <c r="G286" t="str">
        <f t="shared" si="28"/>
        <v>43775.431</v>
      </c>
      <c r="H286" s="2">
        <f t="shared" si="29"/>
        <v>1310</v>
      </c>
      <c r="I286" s="76" t="s">
        <v>1120</v>
      </c>
      <c r="J286" s="77" t="s">
        <v>1121</v>
      </c>
      <c r="K286" s="76">
        <v>1310</v>
      </c>
      <c r="L286" s="76" t="s">
        <v>840</v>
      </c>
      <c r="M286" s="77" t="s">
        <v>438</v>
      </c>
      <c r="N286" s="77"/>
      <c r="O286" s="78" t="s">
        <v>469</v>
      </c>
      <c r="P286" s="78" t="s">
        <v>1119</v>
      </c>
    </row>
    <row r="287" spans="1:16" x14ac:dyDescent="0.2">
      <c r="A287" s="2" t="str">
        <f t="shared" si="24"/>
        <v>BAVM 31 </v>
      </c>
      <c r="B287" s="15" t="str">
        <f t="shared" si="25"/>
        <v>I</v>
      </c>
      <c r="C287" s="2">
        <f t="shared" si="26"/>
        <v>43776.398000000001</v>
      </c>
      <c r="D287" t="str">
        <f t="shared" si="27"/>
        <v>vis</v>
      </c>
      <c r="E287">
        <f>VLOOKUP(C287,'Active 1'!C$21:E$973,3,FALSE)</f>
        <v>1310.9941873439102</v>
      </c>
      <c r="F287" s="15" t="s">
        <v>434</v>
      </c>
      <c r="G287" t="str">
        <f t="shared" si="28"/>
        <v>43776.398</v>
      </c>
      <c r="H287" s="2">
        <f t="shared" si="29"/>
        <v>1311</v>
      </c>
      <c r="I287" s="76" t="s">
        <v>1122</v>
      </c>
      <c r="J287" s="77" t="s">
        <v>1123</v>
      </c>
      <c r="K287" s="76">
        <v>1311</v>
      </c>
      <c r="L287" s="76" t="s">
        <v>922</v>
      </c>
      <c r="M287" s="77" t="s">
        <v>438</v>
      </c>
      <c r="N287" s="77"/>
      <c r="O287" s="78" t="s">
        <v>1017</v>
      </c>
      <c r="P287" s="79" t="s">
        <v>1124</v>
      </c>
    </row>
    <row r="288" spans="1:16" x14ac:dyDescent="0.2">
      <c r="A288" s="2" t="str">
        <f t="shared" si="24"/>
        <v> BBS 39 </v>
      </c>
      <c r="B288" s="15" t="str">
        <f t="shared" si="25"/>
        <v>I</v>
      </c>
      <c r="C288" s="2">
        <f t="shared" si="26"/>
        <v>43776.404999999999</v>
      </c>
      <c r="D288" t="str">
        <f t="shared" si="27"/>
        <v>vis</v>
      </c>
      <c r="E288">
        <f>VLOOKUP(C288,'Active 1'!C$21:E$973,3,FALSE)</f>
        <v>1311.0013924353962</v>
      </c>
      <c r="F288" s="15" t="s">
        <v>434</v>
      </c>
      <c r="G288" t="str">
        <f t="shared" si="28"/>
        <v>43776.405</v>
      </c>
      <c r="H288" s="2">
        <f t="shared" si="29"/>
        <v>1311</v>
      </c>
      <c r="I288" s="76" t="s">
        <v>1125</v>
      </c>
      <c r="J288" s="77" t="s">
        <v>1126</v>
      </c>
      <c r="K288" s="76">
        <v>1311</v>
      </c>
      <c r="L288" s="76" t="s">
        <v>859</v>
      </c>
      <c r="M288" s="77" t="s">
        <v>438</v>
      </c>
      <c r="N288" s="77"/>
      <c r="O288" s="78" t="s">
        <v>545</v>
      </c>
      <c r="P288" s="78" t="s">
        <v>1119</v>
      </c>
    </row>
    <row r="289" spans="1:16" x14ac:dyDescent="0.2">
      <c r="A289" s="2" t="str">
        <f t="shared" si="24"/>
        <v> BBS 39 </v>
      </c>
      <c r="B289" s="15" t="str">
        <f t="shared" si="25"/>
        <v>I</v>
      </c>
      <c r="C289" s="2">
        <f t="shared" si="26"/>
        <v>43776.409</v>
      </c>
      <c r="D289" t="str">
        <f t="shared" si="27"/>
        <v>vis</v>
      </c>
      <c r="E289">
        <f>VLOOKUP(C289,'Active 1'!C$21:E$973,3,FALSE)</f>
        <v>1311.005509630533</v>
      </c>
      <c r="F289" s="15" t="s">
        <v>434</v>
      </c>
      <c r="G289" t="str">
        <f t="shared" si="28"/>
        <v>43776.409</v>
      </c>
      <c r="H289" s="2">
        <f t="shared" si="29"/>
        <v>1311</v>
      </c>
      <c r="I289" s="76" t="s">
        <v>1127</v>
      </c>
      <c r="J289" s="77" t="s">
        <v>1128</v>
      </c>
      <c r="K289" s="76">
        <v>1311</v>
      </c>
      <c r="L289" s="76" t="s">
        <v>774</v>
      </c>
      <c r="M289" s="77" t="s">
        <v>438</v>
      </c>
      <c r="N289" s="77"/>
      <c r="O289" s="78" t="s">
        <v>777</v>
      </c>
      <c r="P289" s="78" t="s">
        <v>1119</v>
      </c>
    </row>
    <row r="290" spans="1:16" x14ac:dyDescent="0.2">
      <c r="A290" s="2" t="str">
        <f t="shared" si="24"/>
        <v>BAVM 31 </v>
      </c>
      <c r="B290" s="15" t="str">
        <f t="shared" si="25"/>
        <v>I</v>
      </c>
      <c r="C290" s="2">
        <f t="shared" si="26"/>
        <v>43777.37</v>
      </c>
      <c r="D290" t="str">
        <f t="shared" si="27"/>
        <v>vis</v>
      </c>
      <c r="E290">
        <f>VLOOKUP(C290,'Active 1'!C$21:E$973,3,FALSE)</f>
        <v>1311.9946657619867</v>
      </c>
      <c r="F290" s="15" t="s">
        <v>434</v>
      </c>
      <c r="G290" t="str">
        <f t="shared" si="28"/>
        <v>43777.370</v>
      </c>
      <c r="H290" s="2">
        <f t="shared" si="29"/>
        <v>1312</v>
      </c>
      <c r="I290" s="76" t="s">
        <v>1129</v>
      </c>
      <c r="J290" s="77" t="s">
        <v>1130</v>
      </c>
      <c r="K290" s="76">
        <v>1312</v>
      </c>
      <c r="L290" s="76" t="s">
        <v>1131</v>
      </c>
      <c r="M290" s="77" t="s">
        <v>438</v>
      </c>
      <c r="N290" s="77"/>
      <c r="O290" s="78" t="s">
        <v>1017</v>
      </c>
      <c r="P290" s="79" t="s">
        <v>1124</v>
      </c>
    </row>
    <row r="291" spans="1:16" x14ac:dyDescent="0.2">
      <c r="A291" s="2" t="str">
        <f t="shared" si="24"/>
        <v> AOEB 1 </v>
      </c>
      <c r="B291" s="15" t="str">
        <f t="shared" si="25"/>
        <v>I</v>
      </c>
      <c r="C291" s="2">
        <f t="shared" si="26"/>
        <v>43802.635000000002</v>
      </c>
      <c r="D291" t="str">
        <f t="shared" si="27"/>
        <v>vis</v>
      </c>
      <c r="E291">
        <f>VLOOKUP(C291,'Active 1'!C$21:E$973,3,FALSE)</f>
        <v>1337.999899540443</v>
      </c>
      <c r="F291" s="15" t="s">
        <v>434</v>
      </c>
      <c r="G291" t="str">
        <f t="shared" si="28"/>
        <v>43802.635</v>
      </c>
      <c r="H291" s="2">
        <f t="shared" si="29"/>
        <v>1338</v>
      </c>
      <c r="I291" s="76" t="s">
        <v>1132</v>
      </c>
      <c r="J291" s="77" t="s">
        <v>1133</v>
      </c>
      <c r="K291" s="76">
        <v>1338</v>
      </c>
      <c r="L291" s="76" t="s">
        <v>872</v>
      </c>
      <c r="M291" s="77" t="s">
        <v>438</v>
      </c>
      <c r="N291" s="77"/>
      <c r="O291" s="78" t="s">
        <v>951</v>
      </c>
      <c r="P291" s="78" t="s">
        <v>952</v>
      </c>
    </row>
    <row r="292" spans="1:16" x14ac:dyDescent="0.2">
      <c r="A292" s="2" t="str">
        <f t="shared" si="24"/>
        <v> BBS 39 </v>
      </c>
      <c r="B292" s="15" t="str">
        <f t="shared" si="25"/>
        <v>I</v>
      </c>
      <c r="C292" s="2">
        <f t="shared" si="26"/>
        <v>43804.576000000001</v>
      </c>
      <c r="D292" t="str">
        <f t="shared" si="27"/>
        <v>vis</v>
      </c>
      <c r="E292">
        <f>VLOOKUP(C292,'Active 1'!C$21:E$973,3,FALSE)</f>
        <v>1339.9977684802395</v>
      </c>
      <c r="F292" s="15" t="s">
        <v>434</v>
      </c>
      <c r="G292" t="str">
        <f t="shared" si="28"/>
        <v>43804.576</v>
      </c>
      <c r="H292" s="2">
        <f t="shared" si="29"/>
        <v>1340</v>
      </c>
      <c r="I292" s="76" t="s">
        <v>1134</v>
      </c>
      <c r="J292" s="77" t="s">
        <v>1135</v>
      </c>
      <c r="K292" s="76">
        <v>1340</v>
      </c>
      <c r="L292" s="76" t="s">
        <v>486</v>
      </c>
      <c r="M292" s="77" t="s">
        <v>438</v>
      </c>
      <c r="N292" s="77"/>
      <c r="O292" s="78" t="s">
        <v>545</v>
      </c>
      <c r="P292" s="78" t="s">
        <v>1119</v>
      </c>
    </row>
    <row r="293" spans="1:16" x14ac:dyDescent="0.2">
      <c r="A293" s="2" t="str">
        <f t="shared" si="24"/>
        <v> BBS 39 </v>
      </c>
      <c r="B293" s="15" t="str">
        <f t="shared" si="25"/>
        <v>I</v>
      </c>
      <c r="C293" s="2">
        <f t="shared" si="26"/>
        <v>43806.52</v>
      </c>
      <c r="D293" t="str">
        <f t="shared" si="27"/>
        <v>vis</v>
      </c>
      <c r="E293">
        <f>VLOOKUP(C293,'Active 1'!C$21:E$973,3,FALSE)</f>
        <v>1341.9987253163849</v>
      </c>
      <c r="F293" s="15" t="s">
        <v>434</v>
      </c>
      <c r="G293" t="str">
        <f t="shared" si="28"/>
        <v>43806.520</v>
      </c>
      <c r="H293" s="2">
        <f t="shared" si="29"/>
        <v>1342</v>
      </c>
      <c r="I293" s="76" t="s">
        <v>1136</v>
      </c>
      <c r="J293" s="77" t="s">
        <v>1137</v>
      </c>
      <c r="K293" s="76">
        <v>1342</v>
      </c>
      <c r="L293" s="76" t="s">
        <v>840</v>
      </c>
      <c r="M293" s="77" t="s">
        <v>438</v>
      </c>
      <c r="N293" s="77"/>
      <c r="O293" s="78" t="s">
        <v>545</v>
      </c>
      <c r="P293" s="78" t="s">
        <v>1119</v>
      </c>
    </row>
    <row r="294" spans="1:16" x14ac:dyDescent="0.2">
      <c r="A294" s="2" t="str">
        <f t="shared" si="24"/>
        <v> BBS 39 </v>
      </c>
      <c r="B294" s="15" t="str">
        <f t="shared" si="25"/>
        <v>I</v>
      </c>
      <c r="C294" s="2">
        <f t="shared" si="26"/>
        <v>43806.525000000001</v>
      </c>
      <c r="D294" t="str">
        <f t="shared" si="27"/>
        <v>vis</v>
      </c>
      <c r="E294">
        <f>VLOOKUP(C294,'Active 1'!C$21:E$973,3,FALSE)</f>
        <v>1342.0038718103099</v>
      </c>
      <c r="F294" s="15" t="s">
        <v>434</v>
      </c>
      <c r="G294" t="str">
        <f t="shared" si="28"/>
        <v>43806.525</v>
      </c>
      <c r="H294" s="2">
        <f t="shared" si="29"/>
        <v>1342</v>
      </c>
      <c r="I294" s="76" t="s">
        <v>1138</v>
      </c>
      <c r="J294" s="77" t="s">
        <v>1139</v>
      </c>
      <c r="K294" s="76">
        <v>1342</v>
      </c>
      <c r="L294" s="76" t="s">
        <v>833</v>
      </c>
      <c r="M294" s="77" t="s">
        <v>438</v>
      </c>
      <c r="N294" s="77"/>
      <c r="O294" s="78" t="s">
        <v>1140</v>
      </c>
      <c r="P294" s="78" t="s">
        <v>1119</v>
      </c>
    </row>
    <row r="295" spans="1:16" x14ac:dyDescent="0.2">
      <c r="A295" s="2" t="str">
        <f t="shared" si="24"/>
        <v> BBS 39 </v>
      </c>
      <c r="B295" s="15" t="str">
        <f t="shared" si="25"/>
        <v>I</v>
      </c>
      <c r="C295" s="2">
        <f t="shared" si="26"/>
        <v>43806.525999999998</v>
      </c>
      <c r="D295" t="str">
        <f t="shared" si="27"/>
        <v>vis</v>
      </c>
      <c r="E295">
        <f>VLOOKUP(C295,'Active 1'!C$21:E$973,3,FALSE)</f>
        <v>1342.0049011090903</v>
      </c>
      <c r="F295" s="15" t="s">
        <v>434</v>
      </c>
      <c r="G295" t="str">
        <f t="shared" si="28"/>
        <v>43806.526</v>
      </c>
      <c r="H295" s="2">
        <f t="shared" si="29"/>
        <v>1342</v>
      </c>
      <c r="I295" s="76" t="s">
        <v>1141</v>
      </c>
      <c r="J295" s="77" t="s">
        <v>1142</v>
      </c>
      <c r="K295" s="76">
        <v>1342</v>
      </c>
      <c r="L295" s="76" t="s">
        <v>774</v>
      </c>
      <c r="M295" s="77" t="s">
        <v>438</v>
      </c>
      <c r="N295" s="77"/>
      <c r="O295" s="78" t="s">
        <v>1143</v>
      </c>
      <c r="P295" s="78" t="s">
        <v>1119</v>
      </c>
    </row>
    <row r="296" spans="1:16" x14ac:dyDescent="0.2">
      <c r="A296" s="2" t="str">
        <f t="shared" si="24"/>
        <v> BBS 39 </v>
      </c>
      <c r="B296" s="15" t="str">
        <f t="shared" si="25"/>
        <v>I</v>
      </c>
      <c r="C296" s="2">
        <f t="shared" si="26"/>
        <v>43809.436000000002</v>
      </c>
      <c r="D296" t="str">
        <f t="shared" si="27"/>
        <v>vis</v>
      </c>
      <c r="E296">
        <f>VLOOKUP(C296,'Active 1'!C$21:E$973,3,FALSE)</f>
        <v>1345.0001605706141</v>
      </c>
      <c r="F296" s="15" t="s">
        <v>434</v>
      </c>
      <c r="G296" t="str">
        <f t="shared" si="28"/>
        <v>43809.436</v>
      </c>
      <c r="H296" s="2">
        <f t="shared" si="29"/>
        <v>1345</v>
      </c>
      <c r="I296" s="76" t="s">
        <v>1144</v>
      </c>
      <c r="J296" s="77" t="s">
        <v>1145</v>
      </c>
      <c r="K296" s="76">
        <v>1345</v>
      </c>
      <c r="L296" s="76" t="s">
        <v>897</v>
      </c>
      <c r="M296" s="77" t="s">
        <v>438</v>
      </c>
      <c r="N296" s="77"/>
      <c r="O296" s="78" t="s">
        <v>469</v>
      </c>
      <c r="P296" s="78" t="s">
        <v>1119</v>
      </c>
    </row>
    <row r="297" spans="1:16" x14ac:dyDescent="0.2">
      <c r="A297" s="2" t="str">
        <f t="shared" si="24"/>
        <v> BBS 40 </v>
      </c>
      <c r="B297" s="15" t="str">
        <f t="shared" si="25"/>
        <v>I</v>
      </c>
      <c r="C297" s="2">
        <f t="shared" si="26"/>
        <v>43814.29</v>
      </c>
      <c r="D297" t="str">
        <f t="shared" si="27"/>
        <v>vis</v>
      </c>
      <c r="E297">
        <f>VLOOKUP(C297,'Active 1'!C$21:E$973,3,FALSE)</f>
        <v>1349.9963768682835</v>
      </c>
      <c r="F297" s="15" t="s">
        <v>434</v>
      </c>
      <c r="G297" t="str">
        <f t="shared" si="28"/>
        <v>43814.290</v>
      </c>
      <c r="H297" s="2">
        <f t="shared" si="29"/>
        <v>1350</v>
      </c>
      <c r="I297" s="76" t="s">
        <v>1146</v>
      </c>
      <c r="J297" s="77" t="s">
        <v>1147</v>
      </c>
      <c r="K297" s="76">
        <v>1350</v>
      </c>
      <c r="L297" s="76" t="s">
        <v>884</v>
      </c>
      <c r="M297" s="77" t="s">
        <v>438</v>
      </c>
      <c r="N297" s="77"/>
      <c r="O297" s="78" t="s">
        <v>545</v>
      </c>
      <c r="P297" s="78" t="s">
        <v>1148</v>
      </c>
    </row>
    <row r="298" spans="1:16" x14ac:dyDescent="0.2">
      <c r="A298" s="2" t="str">
        <f t="shared" si="24"/>
        <v> BBS 40 </v>
      </c>
      <c r="B298" s="15" t="str">
        <f t="shared" si="25"/>
        <v>I</v>
      </c>
      <c r="C298" s="2">
        <f t="shared" si="26"/>
        <v>43815.264000000003</v>
      </c>
      <c r="D298" t="str">
        <f t="shared" si="27"/>
        <v>vis</v>
      </c>
      <c r="E298">
        <f>VLOOKUP(C298,'Active 1'!C$21:E$973,3,FALSE)</f>
        <v>1350.9989138839283</v>
      </c>
      <c r="F298" s="15" t="s">
        <v>434</v>
      </c>
      <c r="G298" t="str">
        <f t="shared" si="28"/>
        <v>43815.264</v>
      </c>
      <c r="H298" s="2">
        <f t="shared" si="29"/>
        <v>1351</v>
      </c>
      <c r="I298" s="76" t="s">
        <v>1149</v>
      </c>
      <c r="J298" s="77" t="s">
        <v>1150</v>
      </c>
      <c r="K298" s="76">
        <v>1351</v>
      </c>
      <c r="L298" s="76" t="s">
        <v>840</v>
      </c>
      <c r="M298" s="77" t="s">
        <v>438</v>
      </c>
      <c r="N298" s="77"/>
      <c r="O298" s="78" t="s">
        <v>1140</v>
      </c>
      <c r="P298" s="78" t="s">
        <v>1148</v>
      </c>
    </row>
    <row r="299" spans="1:16" x14ac:dyDescent="0.2">
      <c r="A299" s="2" t="str">
        <f t="shared" si="24"/>
        <v> BBS 40 </v>
      </c>
      <c r="B299" s="15" t="str">
        <f t="shared" si="25"/>
        <v>I</v>
      </c>
      <c r="C299" s="2">
        <f t="shared" si="26"/>
        <v>43815.264999999999</v>
      </c>
      <c r="D299" t="str">
        <f t="shared" si="27"/>
        <v>vis</v>
      </c>
      <c r="E299">
        <f>VLOOKUP(C299,'Active 1'!C$21:E$973,3,FALSE)</f>
        <v>1350.9999431827089</v>
      </c>
      <c r="F299" s="15" t="s">
        <v>434</v>
      </c>
      <c r="G299" t="str">
        <f t="shared" si="28"/>
        <v>43815.265</v>
      </c>
      <c r="H299" s="2">
        <f t="shared" si="29"/>
        <v>1351</v>
      </c>
      <c r="I299" s="76" t="s">
        <v>1151</v>
      </c>
      <c r="J299" s="77" t="s">
        <v>1152</v>
      </c>
      <c r="K299" s="76">
        <v>1351</v>
      </c>
      <c r="L299" s="76" t="s">
        <v>872</v>
      </c>
      <c r="M299" s="77" t="s">
        <v>438</v>
      </c>
      <c r="N299" s="77"/>
      <c r="O299" s="78" t="s">
        <v>1143</v>
      </c>
      <c r="P299" s="78" t="s">
        <v>1148</v>
      </c>
    </row>
    <row r="300" spans="1:16" x14ac:dyDescent="0.2">
      <c r="A300" s="2" t="str">
        <f t="shared" si="24"/>
        <v> BBS 40 </v>
      </c>
      <c r="B300" s="15" t="str">
        <f t="shared" si="25"/>
        <v>I</v>
      </c>
      <c r="C300" s="2">
        <f t="shared" si="26"/>
        <v>43815.267</v>
      </c>
      <c r="D300" t="str">
        <f t="shared" si="27"/>
        <v>vis</v>
      </c>
      <c r="E300">
        <f>VLOOKUP(C300,'Active 1'!C$21:E$973,3,FALSE)</f>
        <v>1351.0020017802772</v>
      </c>
      <c r="F300" s="15" t="s">
        <v>434</v>
      </c>
      <c r="G300" t="str">
        <f t="shared" si="28"/>
        <v>43815.267</v>
      </c>
      <c r="H300" s="2">
        <f t="shared" si="29"/>
        <v>1351</v>
      </c>
      <c r="I300" s="76" t="s">
        <v>1153</v>
      </c>
      <c r="J300" s="77" t="s">
        <v>1154</v>
      </c>
      <c r="K300" s="76">
        <v>1351</v>
      </c>
      <c r="L300" s="76" t="s">
        <v>821</v>
      </c>
      <c r="M300" s="77" t="s">
        <v>438</v>
      </c>
      <c r="N300" s="77"/>
      <c r="O300" s="78" t="s">
        <v>777</v>
      </c>
      <c r="P300" s="78" t="s">
        <v>1148</v>
      </c>
    </row>
    <row r="301" spans="1:16" x14ac:dyDescent="0.2">
      <c r="A301" s="2" t="str">
        <f t="shared" si="24"/>
        <v> BBS 40 </v>
      </c>
      <c r="B301" s="15" t="str">
        <f t="shared" si="25"/>
        <v>I</v>
      </c>
      <c r="C301" s="2">
        <f t="shared" si="26"/>
        <v>43815.267999999996</v>
      </c>
      <c r="D301" t="str">
        <f t="shared" si="27"/>
        <v>vis</v>
      </c>
      <c r="E301">
        <f>VLOOKUP(C301,'Active 1'!C$21:E$973,3,FALSE)</f>
        <v>1351.0030310790578</v>
      </c>
      <c r="F301" s="15" t="s">
        <v>434</v>
      </c>
      <c r="G301" t="str">
        <f t="shared" si="28"/>
        <v>43815.268</v>
      </c>
      <c r="H301" s="2">
        <f t="shared" si="29"/>
        <v>1351</v>
      </c>
      <c r="I301" s="76" t="s">
        <v>1155</v>
      </c>
      <c r="J301" s="77" t="s">
        <v>1156</v>
      </c>
      <c r="K301" s="76">
        <v>1351</v>
      </c>
      <c r="L301" s="76" t="s">
        <v>780</v>
      </c>
      <c r="M301" s="77" t="s">
        <v>438</v>
      </c>
      <c r="N301" s="77"/>
      <c r="O301" s="78" t="s">
        <v>1157</v>
      </c>
      <c r="P301" s="78" t="s">
        <v>1148</v>
      </c>
    </row>
    <row r="302" spans="1:16" x14ac:dyDescent="0.2">
      <c r="A302" s="2" t="str">
        <f t="shared" si="24"/>
        <v>IBVS 1938 </v>
      </c>
      <c r="B302" s="15" t="str">
        <f t="shared" si="25"/>
        <v>I</v>
      </c>
      <c r="C302" s="2">
        <f t="shared" si="26"/>
        <v>43831.779499999997</v>
      </c>
      <c r="D302" t="str">
        <f t="shared" si="27"/>
        <v>vis</v>
      </c>
      <c r="E302">
        <f>VLOOKUP(C302,'Active 1'!C$21:E$973,3,FALSE)</f>
        <v>1367.9982979515298</v>
      </c>
      <c r="F302" s="15" t="s">
        <v>434</v>
      </c>
      <c r="G302" t="str">
        <f t="shared" si="28"/>
        <v>43831.7795</v>
      </c>
      <c r="H302" s="2">
        <f t="shared" si="29"/>
        <v>1368</v>
      </c>
      <c r="I302" s="76" t="s">
        <v>1158</v>
      </c>
      <c r="J302" s="77" t="s">
        <v>1159</v>
      </c>
      <c r="K302" s="76">
        <v>1368</v>
      </c>
      <c r="L302" s="76" t="s">
        <v>1160</v>
      </c>
      <c r="M302" s="77" t="s">
        <v>609</v>
      </c>
      <c r="N302" s="77"/>
      <c r="O302" s="78" t="s">
        <v>1115</v>
      </c>
      <c r="P302" s="79" t="s">
        <v>1116</v>
      </c>
    </row>
    <row r="303" spans="1:16" x14ac:dyDescent="0.2">
      <c r="A303" s="2" t="str">
        <f t="shared" si="24"/>
        <v> BBS 41 </v>
      </c>
      <c r="B303" s="15" t="str">
        <f t="shared" si="25"/>
        <v>I</v>
      </c>
      <c r="C303" s="2">
        <f t="shared" si="26"/>
        <v>43848.294999999998</v>
      </c>
      <c r="D303" t="str">
        <f t="shared" si="27"/>
        <v>vis</v>
      </c>
      <c r="E303">
        <f>VLOOKUP(C303,'Active 1'!C$21:E$973,3,FALSE)</f>
        <v>1384.9976820191389</v>
      </c>
      <c r="F303" s="15" t="s">
        <v>434</v>
      </c>
      <c r="G303" t="str">
        <f t="shared" si="28"/>
        <v>43848.295</v>
      </c>
      <c r="H303" s="2">
        <f t="shared" si="29"/>
        <v>1385</v>
      </c>
      <c r="I303" s="76" t="s">
        <v>1161</v>
      </c>
      <c r="J303" s="77" t="s">
        <v>1162</v>
      </c>
      <c r="K303" s="76">
        <v>1385</v>
      </c>
      <c r="L303" s="76" t="s">
        <v>486</v>
      </c>
      <c r="M303" s="77" t="s">
        <v>438</v>
      </c>
      <c r="N303" s="77"/>
      <c r="O303" s="78" t="s">
        <v>545</v>
      </c>
      <c r="P303" s="78" t="s">
        <v>1163</v>
      </c>
    </row>
    <row r="304" spans="1:16" x14ac:dyDescent="0.2">
      <c r="A304" s="2" t="str">
        <f t="shared" si="24"/>
        <v> AOEB 1 </v>
      </c>
      <c r="B304" s="15" t="str">
        <f t="shared" si="25"/>
        <v>I</v>
      </c>
      <c r="C304" s="2">
        <f t="shared" si="26"/>
        <v>43870.641000000003</v>
      </c>
      <c r="D304" t="str">
        <f t="shared" si="27"/>
        <v>vis</v>
      </c>
      <c r="E304">
        <f>VLOOKUP(C304,'Active 1'!C$21:E$973,3,FALSE)</f>
        <v>1407.9983926470245</v>
      </c>
      <c r="F304" s="15" t="s">
        <v>434</v>
      </c>
      <c r="G304" t="str">
        <f t="shared" si="28"/>
        <v>43870.641</v>
      </c>
      <c r="H304" s="2">
        <f t="shared" si="29"/>
        <v>1408</v>
      </c>
      <c r="I304" s="76" t="s">
        <v>1164</v>
      </c>
      <c r="J304" s="77" t="s">
        <v>1165</v>
      </c>
      <c r="K304" s="76">
        <v>1408</v>
      </c>
      <c r="L304" s="76" t="s">
        <v>486</v>
      </c>
      <c r="M304" s="77" t="s">
        <v>438</v>
      </c>
      <c r="N304" s="77"/>
      <c r="O304" s="78" t="s">
        <v>496</v>
      </c>
      <c r="P304" s="78" t="s">
        <v>952</v>
      </c>
    </row>
    <row r="305" spans="1:16" x14ac:dyDescent="0.2">
      <c r="A305" s="2" t="str">
        <f t="shared" si="24"/>
        <v> BBS 41 </v>
      </c>
      <c r="B305" s="15" t="str">
        <f t="shared" si="25"/>
        <v>I</v>
      </c>
      <c r="C305" s="2">
        <f t="shared" si="26"/>
        <v>43878.415000000001</v>
      </c>
      <c r="D305" t="str">
        <f t="shared" si="27"/>
        <v>vis</v>
      </c>
      <c r="E305">
        <f>VLOOKUP(C305,'Active 1'!C$21:E$973,3,FALSE)</f>
        <v>1416.0001613940526</v>
      </c>
      <c r="F305" s="15" t="s">
        <v>434</v>
      </c>
      <c r="G305" t="str">
        <f t="shared" si="28"/>
        <v>43878.415</v>
      </c>
      <c r="H305" s="2">
        <f t="shared" si="29"/>
        <v>1416</v>
      </c>
      <c r="I305" s="76" t="s">
        <v>1166</v>
      </c>
      <c r="J305" s="77" t="s">
        <v>1167</v>
      </c>
      <c r="K305" s="76">
        <v>1416</v>
      </c>
      <c r="L305" s="76" t="s">
        <v>897</v>
      </c>
      <c r="M305" s="77" t="s">
        <v>438</v>
      </c>
      <c r="N305" s="77"/>
      <c r="O305" s="78" t="s">
        <v>545</v>
      </c>
      <c r="P305" s="78" t="s">
        <v>1163</v>
      </c>
    </row>
    <row r="306" spans="1:16" x14ac:dyDescent="0.2">
      <c r="A306" s="2" t="str">
        <f t="shared" si="24"/>
        <v> BBS 41 </v>
      </c>
      <c r="B306" s="15" t="str">
        <f t="shared" si="25"/>
        <v>I</v>
      </c>
      <c r="C306" s="2">
        <f t="shared" si="26"/>
        <v>43878.415999999997</v>
      </c>
      <c r="D306" t="str">
        <f t="shared" si="27"/>
        <v>vis</v>
      </c>
      <c r="E306">
        <f>VLOOKUP(C306,'Active 1'!C$21:E$973,3,FALSE)</f>
        <v>1416.001190692833</v>
      </c>
      <c r="F306" s="15" t="s">
        <v>434</v>
      </c>
      <c r="G306" t="str">
        <f t="shared" si="28"/>
        <v>43878.416</v>
      </c>
      <c r="H306" s="2">
        <f t="shared" si="29"/>
        <v>1416</v>
      </c>
      <c r="I306" s="76" t="s">
        <v>1168</v>
      </c>
      <c r="J306" s="77" t="s">
        <v>1169</v>
      </c>
      <c r="K306" s="76">
        <v>1416</v>
      </c>
      <c r="L306" s="76" t="s">
        <v>859</v>
      </c>
      <c r="M306" s="77" t="s">
        <v>438</v>
      </c>
      <c r="N306" s="77"/>
      <c r="O306" s="78" t="s">
        <v>469</v>
      </c>
      <c r="P306" s="78" t="s">
        <v>1163</v>
      </c>
    </row>
    <row r="307" spans="1:16" x14ac:dyDescent="0.2">
      <c r="A307" s="2" t="str">
        <f t="shared" si="24"/>
        <v> BBS 44 </v>
      </c>
      <c r="B307" s="15" t="str">
        <f t="shared" si="25"/>
        <v>I</v>
      </c>
      <c r="C307" s="2">
        <f t="shared" si="26"/>
        <v>44077.574000000001</v>
      </c>
      <c r="D307" t="str">
        <f t="shared" si="27"/>
        <v>vis</v>
      </c>
      <c r="E307">
        <f>VLOOKUP(C307,'Active 1'!C$21:E$973,3,FALSE)</f>
        <v>1620.9942779222026</v>
      </c>
      <c r="F307" s="15" t="s">
        <v>434</v>
      </c>
      <c r="G307" t="str">
        <f t="shared" si="28"/>
        <v>44077.574</v>
      </c>
      <c r="H307" s="2">
        <f t="shared" si="29"/>
        <v>1621</v>
      </c>
      <c r="I307" s="76" t="s">
        <v>1170</v>
      </c>
      <c r="J307" s="77" t="s">
        <v>1171</v>
      </c>
      <c r="K307" s="76">
        <v>1621</v>
      </c>
      <c r="L307" s="76" t="s">
        <v>922</v>
      </c>
      <c r="M307" s="77" t="s">
        <v>438</v>
      </c>
      <c r="N307" s="77"/>
      <c r="O307" s="78" t="s">
        <v>545</v>
      </c>
      <c r="P307" s="78" t="s">
        <v>1172</v>
      </c>
    </row>
    <row r="308" spans="1:16" x14ac:dyDescent="0.2">
      <c r="A308" s="2" t="str">
        <f t="shared" si="24"/>
        <v> BBS 44 </v>
      </c>
      <c r="B308" s="15" t="str">
        <f t="shared" si="25"/>
        <v>I</v>
      </c>
      <c r="C308" s="2">
        <f t="shared" si="26"/>
        <v>44078.548999999999</v>
      </c>
      <c r="D308" t="str">
        <f t="shared" si="27"/>
        <v>vis</v>
      </c>
      <c r="E308">
        <f>VLOOKUP(C308,'Active 1'!C$21:E$973,3,FALSE)</f>
        <v>1621.997844236628</v>
      </c>
      <c r="F308" s="15" t="s">
        <v>434</v>
      </c>
      <c r="G308" t="str">
        <f t="shared" si="28"/>
        <v>44078.549</v>
      </c>
      <c r="H308" s="2">
        <f t="shared" si="29"/>
        <v>1622</v>
      </c>
      <c r="I308" s="76" t="s">
        <v>1173</v>
      </c>
      <c r="J308" s="77" t="s">
        <v>1174</v>
      </c>
      <c r="K308" s="76">
        <v>1622</v>
      </c>
      <c r="L308" s="76" t="s">
        <v>486</v>
      </c>
      <c r="M308" s="77" t="s">
        <v>438</v>
      </c>
      <c r="N308" s="77"/>
      <c r="O308" s="78" t="s">
        <v>545</v>
      </c>
      <c r="P308" s="78" t="s">
        <v>1172</v>
      </c>
    </row>
    <row r="309" spans="1:16" x14ac:dyDescent="0.2">
      <c r="A309" s="2" t="str">
        <f t="shared" si="24"/>
        <v> BBS 44 </v>
      </c>
      <c r="B309" s="15" t="str">
        <f t="shared" si="25"/>
        <v>I</v>
      </c>
      <c r="C309" s="2">
        <f t="shared" si="26"/>
        <v>44114.497000000003</v>
      </c>
      <c r="D309" t="str">
        <f t="shared" si="27"/>
        <v>vis</v>
      </c>
      <c r="E309">
        <f>VLOOKUP(C309,'Active 1'!C$21:E$973,3,FALSE)</f>
        <v>1658.9990769248559</v>
      </c>
      <c r="F309" s="15" t="s">
        <v>434</v>
      </c>
      <c r="G309" t="str">
        <f t="shared" si="28"/>
        <v>44114.497</v>
      </c>
      <c r="H309" s="2">
        <f t="shared" si="29"/>
        <v>1659</v>
      </c>
      <c r="I309" s="76" t="s">
        <v>1175</v>
      </c>
      <c r="J309" s="77" t="s">
        <v>1176</v>
      </c>
      <c r="K309" s="76">
        <v>1659</v>
      </c>
      <c r="L309" s="76" t="s">
        <v>840</v>
      </c>
      <c r="M309" s="77" t="s">
        <v>438</v>
      </c>
      <c r="N309" s="77"/>
      <c r="O309" s="78" t="s">
        <v>545</v>
      </c>
      <c r="P309" s="78" t="s">
        <v>1172</v>
      </c>
    </row>
    <row r="310" spans="1:16" x14ac:dyDescent="0.2">
      <c r="A310" s="2" t="str">
        <f t="shared" si="24"/>
        <v> BBS 44 </v>
      </c>
      <c r="B310" s="15" t="str">
        <f t="shared" si="25"/>
        <v>I</v>
      </c>
      <c r="C310" s="2">
        <f t="shared" si="26"/>
        <v>44116.438000000002</v>
      </c>
      <c r="D310" t="str">
        <f t="shared" si="27"/>
        <v>vis</v>
      </c>
      <c r="E310">
        <f>VLOOKUP(C310,'Active 1'!C$21:E$973,3,FALSE)</f>
        <v>1660.9969458646522</v>
      </c>
      <c r="F310" s="15" t="s">
        <v>434</v>
      </c>
      <c r="G310" t="str">
        <f t="shared" si="28"/>
        <v>44116.438</v>
      </c>
      <c r="H310" s="2">
        <f t="shared" si="29"/>
        <v>1661</v>
      </c>
      <c r="I310" s="76" t="s">
        <v>1177</v>
      </c>
      <c r="J310" s="77" t="s">
        <v>1178</v>
      </c>
      <c r="K310" s="76">
        <v>1661</v>
      </c>
      <c r="L310" s="76" t="s">
        <v>975</v>
      </c>
      <c r="M310" s="77" t="s">
        <v>438</v>
      </c>
      <c r="N310" s="77"/>
      <c r="O310" s="78" t="s">
        <v>1140</v>
      </c>
      <c r="P310" s="78" t="s">
        <v>1172</v>
      </c>
    </row>
    <row r="311" spans="1:16" x14ac:dyDescent="0.2">
      <c r="A311" s="2" t="str">
        <f t="shared" si="24"/>
        <v> BBS 44 </v>
      </c>
      <c r="B311" s="15" t="str">
        <f t="shared" si="25"/>
        <v>I</v>
      </c>
      <c r="C311" s="2">
        <f t="shared" si="26"/>
        <v>44116.44</v>
      </c>
      <c r="D311" t="str">
        <f t="shared" si="27"/>
        <v>vis</v>
      </c>
      <c r="E311">
        <f>VLOOKUP(C311,'Active 1'!C$21:E$973,3,FALSE)</f>
        <v>1660.9990044622207</v>
      </c>
      <c r="F311" s="15" t="s">
        <v>434</v>
      </c>
      <c r="G311" t="str">
        <f t="shared" si="28"/>
        <v>44116.440</v>
      </c>
      <c r="H311" s="2">
        <f t="shared" si="29"/>
        <v>1661</v>
      </c>
      <c r="I311" s="76" t="s">
        <v>1179</v>
      </c>
      <c r="J311" s="77" t="s">
        <v>1180</v>
      </c>
      <c r="K311" s="76">
        <v>1661</v>
      </c>
      <c r="L311" s="76" t="s">
        <v>840</v>
      </c>
      <c r="M311" s="77" t="s">
        <v>438</v>
      </c>
      <c r="N311" s="77"/>
      <c r="O311" s="78" t="s">
        <v>1143</v>
      </c>
      <c r="P311" s="78" t="s">
        <v>1172</v>
      </c>
    </row>
    <row r="312" spans="1:16" x14ac:dyDescent="0.2">
      <c r="A312" s="2" t="str">
        <f t="shared" si="24"/>
        <v> BBS 45 </v>
      </c>
      <c r="B312" s="15" t="str">
        <f t="shared" si="25"/>
        <v>I</v>
      </c>
      <c r="C312" s="2">
        <f t="shared" si="26"/>
        <v>44118.381000000001</v>
      </c>
      <c r="D312" t="str">
        <f t="shared" si="27"/>
        <v>vis</v>
      </c>
      <c r="E312">
        <f>VLOOKUP(C312,'Active 1'!C$21:E$973,3,FALSE)</f>
        <v>1662.9968734020172</v>
      </c>
      <c r="F312" s="15" t="s">
        <v>434</v>
      </c>
      <c r="G312" t="str">
        <f t="shared" si="28"/>
        <v>44118.381</v>
      </c>
      <c r="H312" s="2">
        <f t="shared" si="29"/>
        <v>1663</v>
      </c>
      <c r="I312" s="76" t="s">
        <v>1181</v>
      </c>
      <c r="J312" s="77" t="s">
        <v>1182</v>
      </c>
      <c r="K312" s="76">
        <v>1663</v>
      </c>
      <c r="L312" s="76" t="s">
        <v>975</v>
      </c>
      <c r="M312" s="77" t="s">
        <v>438</v>
      </c>
      <c r="N312" s="77"/>
      <c r="O312" s="78" t="s">
        <v>1183</v>
      </c>
      <c r="P312" s="78" t="s">
        <v>1184</v>
      </c>
    </row>
    <row r="313" spans="1:16" x14ac:dyDescent="0.2">
      <c r="A313" s="2" t="str">
        <f t="shared" si="24"/>
        <v> BBS 45 </v>
      </c>
      <c r="B313" s="15" t="str">
        <f t="shared" si="25"/>
        <v>I</v>
      </c>
      <c r="C313" s="2">
        <f t="shared" si="26"/>
        <v>44118.383000000002</v>
      </c>
      <c r="D313" t="str">
        <f t="shared" si="27"/>
        <v>vis</v>
      </c>
      <c r="E313" t="e">
        <f>VLOOKUP(C313,'Active 1'!C$21:E$973,3,FALSE)</f>
        <v>#N/A</v>
      </c>
      <c r="F313" s="15" t="s">
        <v>434</v>
      </c>
      <c r="G313" t="str">
        <f t="shared" si="28"/>
        <v>44118.383</v>
      </c>
      <c r="H313" s="2">
        <f t="shared" si="29"/>
        <v>1663</v>
      </c>
      <c r="I313" s="76" t="s">
        <v>1185</v>
      </c>
      <c r="J313" s="77" t="s">
        <v>1186</v>
      </c>
      <c r="K313" s="76">
        <v>1663</v>
      </c>
      <c r="L313" s="76" t="s">
        <v>840</v>
      </c>
      <c r="M313" s="77" t="s">
        <v>438</v>
      </c>
      <c r="N313" s="77"/>
      <c r="O313" s="78" t="s">
        <v>777</v>
      </c>
      <c r="P313" s="78" t="s">
        <v>1184</v>
      </c>
    </row>
    <row r="314" spans="1:16" x14ac:dyDescent="0.2">
      <c r="A314" s="2" t="str">
        <f t="shared" si="24"/>
        <v> AOEB 1 </v>
      </c>
      <c r="B314" s="15" t="str">
        <f t="shared" si="25"/>
        <v>I</v>
      </c>
      <c r="C314" s="2">
        <f t="shared" si="26"/>
        <v>44140.726999999999</v>
      </c>
      <c r="D314" t="str">
        <f t="shared" si="27"/>
        <v>vis</v>
      </c>
      <c r="E314" t="e">
        <f>VLOOKUP(C314,'Active 1'!C$21:E$973,3,FALSE)</f>
        <v>#N/A</v>
      </c>
      <c r="F314" s="15" t="s">
        <v>434</v>
      </c>
      <c r="G314" t="str">
        <f t="shared" si="28"/>
        <v>44140.727</v>
      </c>
      <c r="H314" s="2">
        <f t="shared" si="29"/>
        <v>1686</v>
      </c>
      <c r="I314" s="76" t="s">
        <v>1187</v>
      </c>
      <c r="J314" s="77" t="s">
        <v>1188</v>
      </c>
      <c r="K314" s="76">
        <v>1686</v>
      </c>
      <c r="L314" s="76" t="s">
        <v>486</v>
      </c>
      <c r="M314" s="77" t="s">
        <v>438</v>
      </c>
      <c r="N314" s="77"/>
      <c r="O314" s="78" t="s">
        <v>496</v>
      </c>
      <c r="P314" s="78" t="s">
        <v>952</v>
      </c>
    </row>
    <row r="315" spans="1:16" x14ac:dyDescent="0.2">
      <c r="A315" s="2" t="str">
        <f t="shared" si="24"/>
        <v> AOEB 1 </v>
      </c>
      <c r="B315" s="15" t="str">
        <f t="shared" si="25"/>
        <v>I</v>
      </c>
      <c r="C315" s="2">
        <f t="shared" si="26"/>
        <v>44141.7</v>
      </c>
      <c r="D315" t="str">
        <f t="shared" si="27"/>
        <v>vis</v>
      </c>
      <c r="E315" t="e">
        <f>VLOOKUP(C315,'Active 1'!C$21:E$973,3,FALSE)</f>
        <v>#N/A</v>
      </c>
      <c r="F315" s="15" t="s">
        <v>434</v>
      </c>
      <c r="G315" t="str">
        <f t="shared" si="28"/>
        <v>44141.700</v>
      </c>
      <c r="H315" s="2">
        <f t="shared" si="29"/>
        <v>1687</v>
      </c>
      <c r="I315" s="76" t="s">
        <v>1189</v>
      </c>
      <c r="J315" s="77" t="s">
        <v>1190</v>
      </c>
      <c r="K315" s="76">
        <v>1687</v>
      </c>
      <c r="L315" s="76" t="s">
        <v>840</v>
      </c>
      <c r="M315" s="77" t="s">
        <v>438</v>
      </c>
      <c r="N315" s="77"/>
      <c r="O315" s="78" t="s">
        <v>496</v>
      </c>
      <c r="P315" s="78" t="s">
        <v>952</v>
      </c>
    </row>
    <row r="316" spans="1:16" x14ac:dyDescent="0.2">
      <c r="A316" s="2" t="str">
        <f t="shared" si="24"/>
        <v> AOEB 1 </v>
      </c>
      <c r="B316" s="15" t="str">
        <f t="shared" si="25"/>
        <v>I</v>
      </c>
      <c r="C316" s="2">
        <f t="shared" si="26"/>
        <v>44142.671000000002</v>
      </c>
      <c r="D316" t="str">
        <f t="shared" si="27"/>
        <v>vis</v>
      </c>
      <c r="E316" t="e">
        <f>VLOOKUP(C316,'Active 1'!C$21:E$973,3,FALSE)</f>
        <v>#N/A</v>
      </c>
      <c r="F316" s="15" t="s">
        <v>434</v>
      </c>
      <c r="G316" t="str">
        <f t="shared" si="28"/>
        <v>44142.671</v>
      </c>
      <c r="H316" s="2">
        <f t="shared" si="29"/>
        <v>1688</v>
      </c>
      <c r="I316" s="76" t="s">
        <v>1191</v>
      </c>
      <c r="J316" s="77" t="s">
        <v>1192</v>
      </c>
      <c r="K316" s="76">
        <v>1688</v>
      </c>
      <c r="L316" s="76" t="s">
        <v>840</v>
      </c>
      <c r="M316" s="77" t="s">
        <v>438</v>
      </c>
      <c r="N316" s="77"/>
      <c r="O316" s="78" t="s">
        <v>496</v>
      </c>
      <c r="P316" s="78" t="s">
        <v>952</v>
      </c>
    </row>
    <row r="317" spans="1:16" x14ac:dyDescent="0.2">
      <c r="A317" s="2" t="str">
        <f t="shared" si="24"/>
        <v> AOEB 1 </v>
      </c>
      <c r="B317" s="15" t="str">
        <f t="shared" si="25"/>
        <v>I</v>
      </c>
      <c r="C317" s="2">
        <f t="shared" si="26"/>
        <v>44143.641000000003</v>
      </c>
      <c r="D317" t="str">
        <f t="shared" si="27"/>
        <v>vis</v>
      </c>
      <c r="E317" t="e">
        <f>VLOOKUP(C317,'Active 1'!C$21:E$973,3,FALSE)</f>
        <v>#N/A</v>
      </c>
      <c r="F317" s="15" t="s">
        <v>434</v>
      </c>
      <c r="G317" t="str">
        <f t="shared" si="28"/>
        <v>44143.641</v>
      </c>
      <c r="H317" s="2">
        <f t="shared" si="29"/>
        <v>1689</v>
      </c>
      <c r="I317" s="76" t="s">
        <v>1193</v>
      </c>
      <c r="J317" s="77" t="s">
        <v>1194</v>
      </c>
      <c r="K317" s="76">
        <v>1689</v>
      </c>
      <c r="L317" s="76" t="s">
        <v>975</v>
      </c>
      <c r="M317" s="77" t="s">
        <v>438</v>
      </c>
      <c r="N317" s="77"/>
      <c r="O317" s="78" t="s">
        <v>951</v>
      </c>
      <c r="P317" s="78" t="s">
        <v>952</v>
      </c>
    </row>
    <row r="318" spans="1:16" x14ac:dyDescent="0.2">
      <c r="A318" s="2" t="str">
        <f t="shared" si="24"/>
        <v> BBS 45 </v>
      </c>
      <c r="B318" s="15" t="str">
        <f t="shared" si="25"/>
        <v>I</v>
      </c>
      <c r="C318" s="2">
        <f t="shared" si="26"/>
        <v>44148.499000000003</v>
      </c>
      <c r="D318" t="str">
        <f t="shared" si="27"/>
        <v>vis</v>
      </c>
      <c r="E318" t="e">
        <f>VLOOKUP(C318,'Active 1'!C$21:E$973,3,FALSE)</f>
        <v>#N/A</v>
      </c>
      <c r="F318" s="15" t="s">
        <v>434</v>
      </c>
      <c r="G318" t="str">
        <f t="shared" si="28"/>
        <v>44148.499</v>
      </c>
      <c r="H318" s="2">
        <f t="shared" si="29"/>
        <v>1694</v>
      </c>
      <c r="I318" s="76" t="s">
        <v>1195</v>
      </c>
      <c r="J318" s="77" t="s">
        <v>1196</v>
      </c>
      <c r="K318" s="76">
        <v>1694</v>
      </c>
      <c r="L318" s="76" t="s">
        <v>975</v>
      </c>
      <c r="M318" s="77" t="s">
        <v>438</v>
      </c>
      <c r="N318" s="77"/>
      <c r="O318" s="78" t="s">
        <v>1140</v>
      </c>
      <c r="P318" s="78" t="s">
        <v>1184</v>
      </c>
    </row>
    <row r="319" spans="1:16" x14ac:dyDescent="0.2">
      <c r="A319" s="2" t="str">
        <f t="shared" si="24"/>
        <v> BBS 45 </v>
      </c>
      <c r="B319" s="15" t="str">
        <f t="shared" si="25"/>
        <v>I</v>
      </c>
      <c r="C319" s="2">
        <f t="shared" si="26"/>
        <v>44148.5</v>
      </c>
      <c r="D319" t="str">
        <f t="shared" si="27"/>
        <v>vis</v>
      </c>
      <c r="E319" t="e">
        <f>VLOOKUP(C319,'Active 1'!C$21:E$973,3,FALSE)</f>
        <v>#N/A</v>
      </c>
      <c r="F319" s="15" t="s">
        <v>434</v>
      </c>
      <c r="G319" t="str">
        <f t="shared" si="28"/>
        <v>44148.500</v>
      </c>
      <c r="H319" s="2">
        <f t="shared" si="29"/>
        <v>1694</v>
      </c>
      <c r="I319" s="76" t="s">
        <v>1197</v>
      </c>
      <c r="J319" s="77" t="s">
        <v>1198</v>
      </c>
      <c r="K319" s="76">
        <v>1694</v>
      </c>
      <c r="L319" s="76" t="s">
        <v>486</v>
      </c>
      <c r="M319" s="77" t="s">
        <v>438</v>
      </c>
      <c r="N319" s="77"/>
      <c r="O319" s="78" t="s">
        <v>1143</v>
      </c>
      <c r="P319" s="78" t="s">
        <v>1184</v>
      </c>
    </row>
    <row r="320" spans="1:16" x14ac:dyDescent="0.2">
      <c r="A320" s="2" t="str">
        <f t="shared" si="24"/>
        <v> BBS 45 </v>
      </c>
      <c r="B320" s="15" t="str">
        <f t="shared" si="25"/>
        <v>I</v>
      </c>
      <c r="C320" s="2">
        <f t="shared" si="26"/>
        <v>44155.303999999996</v>
      </c>
      <c r="D320" t="str">
        <f t="shared" si="27"/>
        <v>vis</v>
      </c>
      <c r="E320" t="e">
        <f>VLOOKUP(C320,'Active 1'!C$21:E$973,3,FALSE)</f>
        <v>#N/A</v>
      </c>
      <c r="F320" s="15" t="s">
        <v>434</v>
      </c>
      <c r="G320" t="str">
        <f t="shared" si="28"/>
        <v>44155.304</v>
      </c>
      <c r="H320" s="2">
        <f t="shared" si="29"/>
        <v>1701</v>
      </c>
      <c r="I320" s="76" t="s">
        <v>1199</v>
      </c>
      <c r="J320" s="77" t="s">
        <v>1200</v>
      </c>
      <c r="K320" s="76">
        <v>1701</v>
      </c>
      <c r="L320" s="76" t="s">
        <v>821</v>
      </c>
      <c r="M320" s="77" t="s">
        <v>438</v>
      </c>
      <c r="N320" s="77"/>
      <c r="O320" s="78" t="s">
        <v>777</v>
      </c>
      <c r="P320" s="78" t="s">
        <v>1184</v>
      </c>
    </row>
    <row r="321" spans="1:16" x14ac:dyDescent="0.2">
      <c r="A321" s="2" t="str">
        <f t="shared" si="24"/>
        <v>IBVS 1938 </v>
      </c>
      <c r="B321" s="15" t="str">
        <f t="shared" si="25"/>
        <v>I</v>
      </c>
      <c r="C321" s="2">
        <f t="shared" si="26"/>
        <v>44171.818599999999</v>
      </c>
      <c r="D321" t="str">
        <f t="shared" si="27"/>
        <v>vis</v>
      </c>
      <c r="E321" t="e">
        <f>VLOOKUP(C321,'Active 1'!C$21:E$973,3,FALSE)</f>
        <v>#N/A</v>
      </c>
      <c r="F321" s="15" t="s">
        <v>434</v>
      </c>
      <c r="G321" t="str">
        <f t="shared" si="28"/>
        <v>44171.8186</v>
      </c>
      <c r="H321" s="2">
        <f t="shared" si="29"/>
        <v>1718</v>
      </c>
      <c r="I321" s="76" t="s">
        <v>1201</v>
      </c>
      <c r="J321" s="77" t="s">
        <v>1202</v>
      </c>
      <c r="K321" s="76">
        <v>1718</v>
      </c>
      <c r="L321" s="76" t="s">
        <v>1054</v>
      </c>
      <c r="M321" s="77" t="s">
        <v>609</v>
      </c>
      <c r="N321" s="77"/>
      <c r="O321" s="78" t="s">
        <v>1115</v>
      </c>
      <c r="P321" s="79" t="s">
        <v>1116</v>
      </c>
    </row>
    <row r="322" spans="1:16" x14ac:dyDescent="0.2">
      <c r="A322" s="2" t="str">
        <f t="shared" si="24"/>
        <v> BBS 45 </v>
      </c>
      <c r="B322" s="15" t="str">
        <f t="shared" si="25"/>
        <v>I</v>
      </c>
      <c r="C322" s="2">
        <f t="shared" si="26"/>
        <v>44177.642999999996</v>
      </c>
      <c r="D322" t="str">
        <f t="shared" si="27"/>
        <v>vis</v>
      </c>
      <c r="E322" t="e">
        <f>VLOOKUP(C322,'Active 1'!C$21:E$973,3,FALSE)</f>
        <v>#N/A</v>
      </c>
      <c r="F322" s="15" t="s">
        <v>434</v>
      </c>
      <c r="G322" t="str">
        <f t="shared" si="28"/>
        <v>44177.643</v>
      </c>
      <c r="H322" s="2">
        <f t="shared" si="29"/>
        <v>1724</v>
      </c>
      <c r="I322" s="76" t="s">
        <v>1203</v>
      </c>
      <c r="J322" s="77" t="s">
        <v>1204</v>
      </c>
      <c r="K322" s="76">
        <v>1724</v>
      </c>
      <c r="L322" s="76" t="s">
        <v>1131</v>
      </c>
      <c r="M322" s="77" t="s">
        <v>438</v>
      </c>
      <c r="N322" s="77"/>
      <c r="O322" s="78" t="s">
        <v>545</v>
      </c>
      <c r="P322" s="78" t="s">
        <v>1184</v>
      </c>
    </row>
    <row r="323" spans="1:16" x14ac:dyDescent="0.2">
      <c r="A323" s="2" t="str">
        <f t="shared" si="24"/>
        <v> BBS 45 </v>
      </c>
      <c r="B323" s="15" t="str">
        <f t="shared" si="25"/>
        <v>I</v>
      </c>
      <c r="C323" s="2">
        <f t="shared" si="26"/>
        <v>44189.307999999997</v>
      </c>
      <c r="D323" t="str">
        <f t="shared" si="27"/>
        <v>vis</v>
      </c>
      <c r="E323" t="e">
        <f>VLOOKUP(C323,'Active 1'!C$21:E$973,3,FALSE)</f>
        <v>#N/A</v>
      </c>
      <c r="F323" s="15" t="s">
        <v>434</v>
      </c>
      <c r="G323" t="str">
        <f t="shared" si="28"/>
        <v>44189.308</v>
      </c>
      <c r="H323" s="2">
        <f t="shared" si="29"/>
        <v>1736</v>
      </c>
      <c r="I323" s="76" t="s">
        <v>1205</v>
      </c>
      <c r="J323" s="77" t="s">
        <v>1206</v>
      </c>
      <c r="K323" s="76">
        <v>1736</v>
      </c>
      <c r="L323" s="76" t="s">
        <v>821</v>
      </c>
      <c r="M323" s="77" t="s">
        <v>438</v>
      </c>
      <c r="N323" s="77"/>
      <c r="O323" s="78" t="s">
        <v>469</v>
      </c>
      <c r="P323" s="78" t="s">
        <v>1184</v>
      </c>
    </row>
    <row r="324" spans="1:16" x14ac:dyDescent="0.2">
      <c r="A324" s="2" t="str">
        <f t="shared" si="24"/>
        <v> AOEB 1 </v>
      </c>
      <c r="B324" s="15" t="str">
        <f t="shared" si="25"/>
        <v>I</v>
      </c>
      <c r="C324" s="2">
        <f t="shared" si="26"/>
        <v>44212.623</v>
      </c>
      <c r="D324" t="str">
        <f t="shared" si="27"/>
        <v>vis</v>
      </c>
      <c r="E324" t="e">
        <f>VLOOKUP(C324,'Active 1'!C$21:E$973,3,FALSE)</f>
        <v>#N/A</v>
      </c>
      <c r="F324" s="15" t="s">
        <v>434</v>
      </c>
      <c r="G324" t="str">
        <f t="shared" si="28"/>
        <v>44212.623</v>
      </c>
      <c r="H324" s="2">
        <f t="shared" si="29"/>
        <v>1760</v>
      </c>
      <c r="I324" s="76" t="s">
        <v>1207</v>
      </c>
      <c r="J324" s="77" t="s">
        <v>1208</v>
      </c>
      <c r="K324" s="76">
        <v>1760</v>
      </c>
      <c r="L324" s="76" t="s">
        <v>897</v>
      </c>
      <c r="M324" s="77" t="s">
        <v>438</v>
      </c>
      <c r="N324" s="77"/>
      <c r="O324" s="78" t="s">
        <v>1209</v>
      </c>
      <c r="P324" s="78" t="s">
        <v>952</v>
      </c>
    </row>
    <row r="325" spans="1:16" x14ac:dyDescent="0.2">
      <c r="A325" s="2" t="str">
        <f t="shared" si="24"/>
        <v> AOEB 1 </v>
      </c>
      <c r="B325" s="15" t="str">
        <f t="shared" si="25"/>
        <v>I</v>
      </c>
      <c r="C325" s="2">
        <f t="shared" si="26"/>
        <v>44214.565999999999</v>
      </c>
      <c r="D325" t="str">
        <f t="shared" si="27"/>
        <v>vis</v>
      </c>
      <c r="E325" t="e">
        <f>VLOOKUP(C325,'Active 1'!C$21:E$973,3,FALSE)</f>
        <v>#N/A</v>
      </c>
      <c r="F325" s="15" t="s">
        <v>434</v>
      </c>
      <c r="G325" t="str">
        <f t="shared" si="28"/>
        <v>44214.566</v>
      </c>
      <c r="H325" s="2">
        <f t="shared" si="29"/>
        <v>1762</v>
      </c>
      <c r="I325" s="76" t="s">
        <v>1210</v>
      </c>
      <c r="J325" s="77" t="s">
        <v>1211</v>
      </c>
      <c r="K325" s="76">
        <v>1762</v>
      </c>
      <c r="L325" s="76" t="s">
        <v>872</v>
      </c>
      <c r="M325" s="77" t="s">
        <v>438</v>
      </c>
      <c r="N325" s="77"/>
      <c r="O325" s="78" t="s">
        <v>496</v>
      </c>
      <c r="P325" s="78" t="s">
        <v>952</v>
      </c>
    </row>
    <row r="326" spans="1:16" x14ac:dyDescent="0.2">
      <c r="A326" s="2" t="str">
        <f t="shared" si="24"/>
        <v> BBS 46 </v>
      </c>
      <c r="B326" s="15" t="str">
        <f t="shared" si="25"/>
        <v>I</v>
      </c>
      <c r="C326" s="2">
        <f t="shared" si="26"/>
        <v>44218.449000000001</v>
      </c>
      <c r="D326" t="str">
        <f t="shared" si="27"/>
        <v>vis</v>
      </c>
      <c r="E326" t="e">
        <f>VLOOKUP(C326,'Active 1'!C$21:E$973,3,FALSE)</f>
        <v>#N/A</v>
      </c>
      <c r="F326" s="15" t="s">
        <v>434</v>
      </c>
      <c r="G326" t="str">
        <f t="shared" si="28"/>
        <v>44218.449</v>
      </c>
      <c r="H326" s="2">
        <f t="shared" si="29"/>
        <v>1766</v>
      </c>
      <c r="I326" s="76" t="s">
        <v>1212</v>
      </c>
      <c r="J326" s="77" t="s">
        <v>1213</v>
      </c>
      <c r="K326" s="76">
        <v>1766</v>
      </c>
      <c r="L326" s="76" t="s">
        <v>975</v>
      </c>
      <c r="M326" s="77" t="s">
        <v>438</v>
      </c>
      <c r="N326" s="77"/>
      <c r="O326" s="78" t="s">
        <v>545</v>
      </c>
      <c r="P326" s="78" t="s">
        <v>1214</v>
      </c>
    </row>
    <row r="327" spans="1:16" x14ac:dyDescent="0.2">
      <c r="A327" s="2" t="str">
        <f t="shared" si="24"/>
        <v> BBS 46 </v>
      </c>
      <c r="B327" s="15" t="str">
        <f t="shared" si="25"/>
        <v>I</v>
      </c>
      <c r="C327" s="2">
        <f t="shared" si="26"/>
        <v>44221.364999999998</v>
      </c>
      <c r="D327" t="str">
        <f t="shared" si="27"/>
        <v>vis</v>
      </c>
      <c r="E327" t="e">
        <f>VLOOKUP(C327,'Active 1'!C$21:E$973,3,FALSE)</f>
        <v>#N/A</v>
      </c>
      <c r="F327" s="15" t="s">
        <v>434</v>
      </c>
      <c r="G327" t="str">
        <f t="shared" si="28"/>
        <v>44221.365</v>
      </c>
      <c r="H327" s="2">
        <f t="shared" si="29"/>
        <v>1769</v>
      </c>
      <c r="I327" s="76" t="s">
        <v>1215</v>
      </c>
      <c r="J327" s="77" t="s">
        <v>1216</v>
      </c>
      <c r="K327" s="76">
        <v>1769</v>
      </c>
      <c r="L327" s="76" t="s">
        <v>486</v>
      </c>
      <c r="M327" s="77" t="s">
        <v>438</v>
      </c>
      <c r="N327" s="77"/>
      <c r="O327" s="78" t="s">
        <v>545</v>
      </c>
      <c r="P327" s="78" t="s">
        <v>1214</v>
      </c>
    </row>
    <row r="328" spans="1:16" x14ac:dyDescent="0.2">
      <c r="A328" s="2" t="str">
        <f t="shared" si="24"/>
        <v> BBS 46 </v>
      </c>
      <c r="B328" s="15" t="str">
        <f t="shared" si="25"/>
        <v>I</v>
      </c>
      <c r="C328" s="2">
        <f t="shared" si="26"/>
        <v>44224.279000000002</v>
      </c>
      <c r="D328" t="str">
        <f t="shared" si="27"/>
        <v>vis</v>
      </c>
      <c r="E328" t="e">
        <f>VLOOKUP(C328,'Active 1'!C$21:E$973,3,FALSE)</f>
        <v>#N/A</v>
      </c>
      <c r="F328" s="15" t="s">
        <v>434</v>
      </c>
      <c r="G328" t="str">
        <f t="shared" si="28"/>
        <v>44224.279</v>
      </c>
      <c r="H328" s="2">
        <f t="shared" si="29"/>
        <v>1772</v>
      </c>
      <c r="I328" s="76" t="s">
        <v>1217</v>
      </c>
      <c r="J328" s="77" t="s">
        <v>1218</v>
      </c>
      <c r="K328" s="76">
        <v>1772</v>
      </c>
      <c r="L328" s="76" t="s">
        <v>486</v>
      </c>
      <c r="M328" s="77" t="s">
        <v>438</v>
      </c>
      <c r="N328" s="77"/>
      <c r="O328" s="78" t="s">
        <v>545</v>
      </c>
      <c r="P328" s="78" t="s">
        <v>1214</v>
      </c>
    </row>
    <row r="329" spans="1:16" x14ac:dyDescent="0.2">
      <c r="A329" s="2" t="str">
        <f t="shared" si="24"/>
        <v> BBS 46 </v>
      </c>
      <c r="B329" s="15" t="str">
        <f t="shared" si="25"/>
        <v>I</v>
      </c>
      <c r="C329" s="2">
        <f t="shared" si="26"/>
        <v>44225.252</v>
      </c>
      <c r="D329" t="str">
        <f t="shared" si="27"/>
        <v>vis</v>
      </c>
      <c r="E329" t="e">
        <f>VLOOKUP(C329,'Active 1'!C$21:E$973,3,FALSE)</f>
        <v>#N/A</v>
      </c>
      <c r="F329" s="15" t="s">
        <v>434</v>
      </c>
      <c r="G329" t="str">
        <f t="shared" si="28"/>
        <v>44225.252</v>
      </c>
      <c r="H329" s="2">
        <f t="shared" si="29"/>
        <v>1773</v>
      </c>
      <c r="I329" s="76" t="s">
        <v>1219</v>
      </c>
      <c r="J329" s="77" t="s">
        <v>1220</v>
      </c>
      <c r="K329" s="76">
        <v>1773</v>
      </c>
      <c r="L329" s="76" t="s">
        <v>840</v>
      </c>
      <c r="M329" s="77" t="s">
        <v>438</v>
      </c>
      <c r="N329" s="77"/>
      <c r="O329" s="78" t="s">
        <v>545</v>
      </c>
      <c r="P329" s="78" t="s">
        <v>1214</v>
      </c>
    </row>
    <row r="330" spans="1:16" x14ac:dyDescent="0.2">
      <c r="A330" s="2" t="str">
        <f t="shared" si="24"/>
        <v> AOEB 1 </v>
      </c>
      <c r="B330" s="15" t="str">
        <f t="shared" si="25"/>
        <v>I</v>
      </c>
      <c r="C330" s="2">
        <f t="shared" si="26"/>
        <v>44246.627999999997</v>
      </c>
      <c r="D330" t="str">
        <f t="shared" si="27"/>
        <v>vis</v>
      </c>
      <c r="E330" t="e">
        <f>VLOOKUP(C330,'Active 1'!C$21:E$973,3,FALSE)</f>
        <v>#N/A</v>
      </c>
      <c r="F330" s="15" t="s">
        <v>434</v>
      </c>
      <c r="G330" t="str">
        <f t="shared" si="28"/>
        <v>44246.628</v>
      </c>
      <c r="H330" s="2">
        <f t="shared" si="29"/>
        <v>1795</v>
      </c>
      <c r="I330" s="76" t="s">
        <v>1221</v>
      </c>
      <c r="J330" s="77" t="s">
        <v>1222</v>
      </c>
      <c r="K330" s="76">
        <v>1795</v>
      </c>
      <c r="L330" s="76" t="s">
        <v>859</v>
      </c>
      <c r="M330" s="77" t="s">
        <v>438</v>
      </c>
      <c r="N330" s="77"/>
      <c r="O330" s="78" t="s">
        <v>496</v>
      </c>
      <c r="P330" s="78" t="s">
        <v>952</v>
      </c>
    </row>
    <row r="331" spans="1:16" x14ac:dyDescent="0.2">
      <c r="A331" s="2" t="str">
        <f t="shared" ref="A331:A394" si="30">P331</f>
        <v> AOEB 1 </v>
      </c>
      <c r="B331" s="15" t="str">
        <f t="shared" ref="B331:B394" si="31">IF(H331=INT(H331),"I","II")</f>
        <v>I</v>
      </c>
      <c r="C331" s="2">
        <f t="shared" ref="C331:C394" si="32">1*G331</f>
        <v>44248.567000000003</v>
      </c>
      <c r="D331" t="str">
        <f t="shared" ref="D331:D394" si="33">VLOOKUP(F331,I$1:J$5,2,FALSE)</f>
        <v>vis</v>
      </c>
      <c r="E331" t="e">
        <f>VLOOKUP(C331,'Active 1'!C$21:E$973,3,FALSE)</f>
        <v>#N/A</v>
      </c>
      <c r="F331" s="15" t="s">
        <v>434</v>
      </c>
      <c r="G331" t="str">
        <f t="shared" ref="G331:G394" si="34">MID(I331,3,LEN(I331)-3)</f>
        <v>44248.567</v>
      </c>
      <c r="H331" s="2">
        <f t="shared" ref="H331:H394" si="35">1*K331</f>
        <v>1797</v>
      </c>
      <c r="I331" s="76" t="s">
        <v>1223</v>
      </c>
      <c r="J331" s="77" t="s">
        <v>1224</v>
      </c>
      <c r="K331" s="76">
        <v>1797</v>
      </c>
      <c r="L331" s="76" t="s">
        <v>975</v>
      </c>
      <c r="M331" s="77" t="s">
        <v>438</v>
      </c>
      <c r="N331" s="77"/>
      <c r="O331" s="78" t="s">
        <v>496</v>
      </c>
      <c r="P331" s="78" t="s">
        <v>952</v>
      </c>
    </row>
    <row r="332" spans="1:16" x14ac:dyDescent="0.2">
      <c r="A332" s="2" t="str">
        <f t="shared" si="30"/>
        <v> BBS 46 </v>
      </c>
      <c r="B332" s="15" t="str">
        <f t="shared" si="31"/>
        <v>I</v>
      </c>
      <c r="C332" s="2">
        <f t="shared" si="32"/>
        <v>44257.307999999997</v>
      </c>
      <c r="D332" t="str">
        <f t="shared" si="33"/>
        <v>vis</v>
      </c>
      <c r="E332" t="e">
        <f>VLOOKUP(C332,'Active 1'!C$21:E$973,3,FALSE)</f>
        <v>#N/A</v>
      </c>
      <c r="F332" s="15" t="s">
        <v>434</v>
      </c>
      <c r="G332" t="str">
        <f t="shared" si="34"/>
        <v>44257.308</v>
      </c>
      <c r="H332" s="2">
        <f t="shared" si="35"/>
        <v>1806</v>
      </c>
      <c r="I332" s="76" t="s">
        <v>1225</v>
      </c>
      <c r="J332" s="77" t="s">
        <v>1226</v>
      </c>
      <c r="K332" s="76">
        <v>1806</v>
      </c>
      <c r="L332" s="76" t="s">
        <v>922</v>
      </c>
      <c r="M332" s="77" t="s">
        <v>438</v>
      </c>
      <c r="N332" s="77"/>
      <c r="O332" s="78" t="s">
        <v>777</v>
      </c>
      <c r="P332" s="78" t="s">
        <v>1214</v>
      </c>
    </row>
    <row r="333" spans="1:16" x14ac:dyDescent="0.2">
      <c r="A333" s="2" t="str">
        <f t="shared" si="30"/>
        <v> AOEB 1 </v>
      </c>
      <c r="B333" s="15" t="str">
        <f t="shared" si="31"/>
        <v>I</v>
      </c>
      <c r="C333" s="2">
        <f t="shared" si="32"/>
        <v>44279.66</v>
      </c>
      <c r="D333" t="str">
        <f t="shared" si="33"/>
        <v>vis</v>
      </c>
      <c r="E333" t="e">
        <f>VLOOKUP(C333,'Active 1'!C$21:E$973,3,FALSE)</f>
        <v>#N/A</v>
      </c>
      <c r="F333" s="15" t="s">
        <v>434</v>
      </c>
      <c r="G333" t="str">
        <f t="shared" si="34"/>
        <v>44279.660</v>
      </c>
      <c r="H333" s="2">
        <f t="shared" si="35"/>
        <v>1829</v>
      </c>
      <c r="I333" s="76" t="s">
        <v>1227</v>
      </c>
      <c r="J333" s="77" t="s">
        <v>1228</v>
      </c>
      <c r="K333" s="76">
        <v>1829</v>
      </c>
      <c r="L333" s="76" t="s">
        <v>859</v>
      </c>
      <c r="M333" s="77" t="s">
        <v>438</v>
      </c>
      <c r="N333" s="77"/>
      <c r="O333" s="78" t="s">
        <v>1229</v>
      </c>
      <c r="P333" s="78" t="s">
        <v>952</v>
      </c>
    </row>
    <row r="334" spans="1:16" x14ac:dyDescent="0.2">
      <c r="A334" s="2" t="str">
        <f t="shared" si="30"/>
        <v> BBS 46 </v>
      </c>
      <c r="B334" s="15" t="str">
        <f t="shared" si="31"/>
        <v>I</v>
      </c>
      <c r="C334" s="2">
        <f t="shared" si="32"/>
        <v>44290.343999999997</v>
      </c>
      <c r="D334" t="str">
        <f t="shared" si="33"/>
        <v>vis</v>
      </c>
      <c r="E334" t="e">
        <f>VLOOKUP(C334,'Active 1'!C$21:E$973,3,FALSE)</f>
        <v>#N/A</v>
      </c>
      <c r="F334" s="15" t="s">
        <v>434</v>
      </c>
      <c r="G334" t="str">
        <f t="shared" si="34"/>
        <v>44290.344</v>
      </c>
      <c r="H334" s="2">
        <f t="shared" si="35"/>
        <v>1840</v>
      </c>
      <c r="I334" s="76" t="s">
        <v>1230</v>
      </c>
      <c r="J334" s="77" t="s">
        <v>1231</v>
      </c>
      <c r="K334" s="76">
        <v>1840</v>
      </c>
      <c r="L334" s="76" t="s">
        <v>486</v>
      </c>
      <c r="M334" s="77" t="s">
        <v>438</v>
      </c>
      <c r="N334" s="77"/>
      <c r="O334" s="78" t="s">
        <v>777</v>
      </c>
      <c r="P334" s="78" t="s">
        <v>1214</v>
      </c>
    </row>
    <row r="335" spans="1:16" x14ac:dyDescent="0.2">
      <c r="A335" s="2" t="str">
        <f t="shared" si="30"/>
        <v> BBS 46 </v>
      </c>
      <c r="B335" s="15" t="str">
        <f t="shared" si="31"/>
        <v>I</v>
      </c>
      <c r="C335" s="2">
        <f t="shared" si="32"/>
        <v>44291.317000000003</v>
      </c>
      <c r="D335" t="str">
        <f t="shared" si="33"/>
        <v>vis</v>
      </c>
      <c r="E335" t="e">
        <f>VLOOKUP(C335,'Active 1'!C$21:E$973,3,FALSE)</f>
        <v>#N/A</v>
      </c>
      <c r="F335" s="15" t="s">
        <v>434</v>
      </c>
      <c r="G335" t="str">
        <f t="shared" si="34"/>
        <v>44291.317</v>
      </c>
      <c r="H335" s="2">
        <f t="shared" si="35"/>
        <v>1841</v>
      </c>
      <c r="I335" s="76" t="s">
        <v>1232</v>
      </c>
      <c r="J335" s="77" t="s">
        <v>1233</v>
      </c>
      <c r="K335" s="76">
        <v>1841</v>
      </c>
      <c r="L335" s="76" t="s">
        <v>872</v>
      </c>
      <c r="M335" s="77" t="s">
        <v>438</v>
      </c>
      <c r="N335" s="77"/>
      <c r="O335" s="78" t="s">
        <v>777</v>
      </c>
      <c r="P335" s="78" t="s">
        <v>1214</v>
      </c>
    </row>
    <row r="336" spans="1:16" x14ac:dyDescent="0.2">
      <c r="A336" s="2" t="str">
        <f t="shared" si="30"/>
        <v> BBS 46 </v>
      </c>
      <c r="B336" s="15" t="str">
        <f t="shared" si="31"/>
        <v>I</v>
      </c>
      <c r="C336" s="2">
        <f t="shared" si="32"/>
        <v>44293.256999999998</v>
      </c>
      <c r="D336" t="str">
        <f t="shared" si="33"/>
        <v>vis</v>
      </c>
      <c r="E336" t="e">
        <f>VLOOKUP(C336,'Active 1'!C$21:E$973,3,FALSE)</f>
        <v>#N/A</v>
      </c>
      <c r="F336" s="15" t="s">
        <v>434</v>
      </c>
      <c r="G336" t="str">
        <f t="shared" si="34"/>
        <v>44293.257</v>
      </c>
      <c r="H336" s="2">
        <f t="shared" si="35"/>
        <v>1843</v>
      </c>
      <c r="I336" s="76" t="s">
        <v>1234</v>
      </c>
      <c r="J336" s="77" t="s">
        <v>1235</v>
      </c>
      <c r="K336" s="76">
        <v>1843</v>
      </c>
      <c r="L336" s="76" t="s">
        <v>975</v>
      </c>
      <c r="M336" s="77" t="s">
        <v>438</v>
      </c>
      <c r="N336" s="77"/>
      <c r="O336" s="78" t="s">
        <v>545</v>
      </c>
      <c r="P336" s="78" t="s">
        <v>1214</v>
      </c>
    </row>
    <row r="337" spans="1:16" x14ac:dyDescent="0.2">
      <c r="A337" s="2" t="str">
        <f t="shared" si="30"/>
        <v> BBS 49 </v>
      </c>
      <c r="B337" s="15" t="str">
        <f t="shared" si="31"/>
        <v>I</v>
      </c>
      <c r="C337" s="2">
        <f t="shared" si="32"/>
        <v>44452.591999999997</v>
      </c>
      <c r="D337" t="str">
        <f t="shared" si="33"/>
        <v>vis</v>
      </c>
      <c r="E337" t="e">
        <f>VLOOKUP(C337,'Active 1'!C$21:E$973,3,FALSE)</f>
        <v>#N/A</v>
      </c>
      <c r="F337" s="15" t="s">
        <v>434</v>
      </c>
      <c r="G337" t="str">
        <f t="shared" si="34"/>
        <v>44452.592</v>
      </c>
      <c r="H337" s="2">
        <f t="shared" si="35"/>
        <v>2007</v>
      </c>
      <c r="I337" s="76" t="s">
        <v>1236</v>
      </c>
      <c r="J337" s="77" t="s">
        <v>1237</v>
      </c>
      <c r="K337" s="76">
        <v>2007</v>
      </c>
      <c r="L337" s="76" t="s">
        <v>872</v>
      </c>
      <c r="M337" s="77" t="s">
        <v>438</v>
      </c>
      <c r="N337" s="77"/>
      <c r="O337" s="78" t="s">
        <v>545</v>
      </c>
      <c r="P337" s="78" t="s">
        <v>1238</v>
      </c>
    </row>
    <row r="338" spans="1:16" x14ac:dyDescent="0.2">
      <c r="A338" s="2" t="str">
        <f t="shared" si="30"/>
        <v> BBS 49 </v>
      </c>
      <c r="B338" s="15" t="str">
        <f t="shared" si="31"/>
        <v>I</v>
      </c>
      <c r="C338" s="2">
        <f t="shared" si="32"/>
        <v>44453.563999999998</v>
      </c>
      <c r="D338" t="str">
        <f t="shared" si="33"/>
        <v>vis</v>
      </c>
      <c r="E338" t="e">
        <f>VLOOKUP(C338,'Active 1'!C$21:E$973,3,FALSE)</f>
        <v>#N/A</v>
      </c>
      <c r="F338" s="15" t="s">
        <v>434</v>
      </c>
      <c r="G338" t="str">
        <f t="shared" si="34"/>
        <v>44453.564</v>
      </c>
      <c r="H338" s="2">
        <f t="shared" si="35"/>
        <v>2008</v>
      </c>
      <c r="I338" s="76" t="s">
        <v>1239</v>
      </c>
      <c r="J338" s="77" t="s">
        <v>1240</v>
      </c>
      <c r="K338" s="76">
        <v>2008</v>
      </c>
      <c r="L338" s="76" t="s">
        <v>897</v>
      </c>
      <c r="M338" s="77" t="s">
        <v>438</v>
      </c>
      <c r="N338" s="77"/>
      <c r="O338" s="78" t="s">
        <v>545</v>
      </c>
      <c r="P338" s="78" t="s">
        <v>1238</v>
      </c>
    </row>
    <row r="339" spans="1:16" x14ac:dyDescent="0.2">
      <c r="A339" s="2" t="str">
        <f t="shared" si="30"/>
        <v> BBS 49 </v>
      </c>
      <c r="B339" s="15" t="str">
        <f t="shared" si="31"/>
        <v>I</v>
      </c>
      <c r="C339" s="2">
        <f t="shared" si="32"/>
        <v>44458.42</v>
      </c>
      <c r="D339" t="str">
        <f t="shared" si="33"/>
        <v>vis</v>
      </c>
      <c r="E339" t="e">
        <f>VLOOKUP(C339,'Active 1'!C$21:E$973,3,FALSE)</f>
        <v>#N/A</v>
      </c>
      <c r="F339" s="15" t="s">
        <v>434</v>
      </c>
      <c r="G339" t="str">
        <f t="shared" si="34"/>
        <v>44458.420</v>
      </c>
      <c r="H339" s="2">
        <f t="shared" si="35"/>
        <v>2013</v>
      </c>
      <c r="I339" s="76" t="s">
        <v>1241</v>
      </c>
      <c r="J339" s="77" t="s">
        <v>1242</v>
      </c>
      <c r="K339" s="76">
        <v>2013</v>
      </c>
      <c r="L339" s="76" t="s">
        <v>840</v>
      </c>
      <c r="M339" s="77" t="s">
        <v>438</v>
      </c>
      <c r="N339" s="77"/>
      <c r="O339" s="78" t="s">
        <v>545</v>
      </c>
      <c r="P339" s="78" t="s">
        <v>1238</v>
      </c>
    </row>
    <row r="340" spans="1:16" x14ac:dyDescent="0.2">
      <c r="A340" s="2" t="str">
        <f t="shared" si="30"/>
        <v> BBS 50 </v>
      </c>
      <c r="B340" s="15" t="str">
        <f t="shared" si="31"/>
        <v>I</v>
      </c>
      <c r="C340" s="2">
        <f t="shared" si="32"/>
        <v>44484.652000000002</v>
      </c>
      <c r="D340" t="str">
        <f t="shared" si="33"/>
        <v>vis</v>
      </c>
      <c r="E340" t="e">
        <f>VLOOKUP(C340,'Active 1'!C$21:E$973,3,FALSE)</f>
        <v>#N/A</v>
      </c>
      <c r="F340" s="15" t="s">
        <v>434</v>
      </c>
      <c r="G340" t="str">
        <f t="shared" si="34"/>
        <v>44484.652</v>
      </c>
      <c r="H340" s="2">
        <f t="shared" si="35"/>
        <v>2040</v>
      </c>
      <c r="I340" s="76" t="s">
        <v>1243</v>
      </c>
      <c r="J340" s="77" t="s">
        <v>1244</v>
      </c>
      <c r="K340" s="76">
        <v>2040</v>
      </c>
      <c r="L340" s="76" t="s">
        <v>840</v>
      </c>
      <c r="M340" s="77" t="s">
        <v>438</v>
      </c>
      <c r="N340" s="77"/>
      <c r="O340" s="78" t="s">
        <v>545</v>
      </c>
      <c r="P340" s="78" t="s">
        <v>1245</v>
      </c>
    </row>
    <row r="341" spans="1:16" x14ac:dyDescent="0.2">
      <c r="A341" s="2" t="str">
        <f t="shared" si="30"/>
        <v> BBS 51 </v>
      </c>
      <c r="B341" s="15" t="str">
        <f t="shared" si="31"/>
        <v>I</v>
      </c>
      <c r="C341" s="2">
        <f t="shared" si="32"/>
        <v>44488.534</v>
      </c>
      <c r="D341" t="str">
        <f t="shared" si="33"/>
        <v>vis</v>
      </c>
      <c r="E341" t="e">
        <f>VLOOKUP(C341,'Active 1'!C$21:E$973,3,FALSE)</f>
        <v>#N/A</v>
      </c>
      <c r="F341" s="15" t="s">
        <v>434</v>
      </c>
      <c r="G341" t="str">
        <f t="shared" si="34"/>
        <v>44488.534</v>
      </c>
      <c r="H341" s="2">
        <f t="shared" si="35"/>
        <v>2044</v>
      </c>
      <c r="I341" s="76" t="s">
        <v>1246</v>
      </c>
      <c r="J341" s="77" t="s">
        <v>1247</v>
      </c>
      <c r="K341" s="76">
        <v>2044</v>
      </c>
      <c r="L341" s="76" t="s">
        <v>1131</v>
      </c>
      <c r="M341" s="77" t="s">
        <v>438</v>
      </c>
      <c r="N341" s="77"/>
      <c r="O341" s="78" t="s">
        <v>1157</v>
      </c>
      <c r="P341" s="78" t="s">
        <v>1248</v>
      </c>
    </row>
    <row r="342" spans="1:16" x14ac:dyDescent="0.2">
      <c r="A342" s="2" t="str">
        <f t="shared" si="30"/>
        <v> BBS 51 </v>
      </c>
      <c r="B342" s="15" t="str">
        <f t="shared" si="31"/>
        <v>I</v>
      </c>
      <c r="C342" s="2">
        <f t="shared" si="32"/>
        <v>44489.508000000002</v>
      </c>
      <c r="D342" t="str">
        <f t="shared" si="33"/>
        <v>vis</v>
      </c>
      <c r="E342" t="e">
        <f>VLOOKUP(C342,'Active 1'!C$21:E$973,3,FALSE)</f>
        <v>#N/A</v>
      </c>
      <c r="F342" s="15" t="s">
        <v>434</v>
      </c>
      <c r="G342" t="str">
        <f t="shared" si="34"/>
        <v>44489.508</v>
      </c>
      <c r="H342" s="2">
        <f t="shared" si="35"/>
        <v>2045</v>
      </c>
      <c r="I342" s="76" t="s">
        <v>1249</v>
      </c>
      <c r="J342" s="77" t="s">
        <v>1250</v>
      </c>
      <c r="K342" s="76">
        <v>2045</v>
      </c>
      <c r="L342" s="76" t="s">
        <v>486</v>
      </c>
      <c r="M342" s="77" t="s">
        <v>438</v>
      </c>
      <c r="N342" s="77"/>
      <c r="O342" s="78" t="s">
        <v>1157</v>
      </c>
      <c r="P342" s="78" t="s">
        <v>1248</v>
      </c>
    </row>
    <row r="343" spans="1:16" x14ac:dyDescent="0.2">
      <c r="A343" s="2" t="str">
        <f t="shared" si="30"/>
        <v> BRNO 23 </v>
      </c>
      <c r="B343" s="15" t="str">
        <f t="shared" si="31"/>
        <v>I</v>
      </c>
      <c r="C343" s="2">
        <f t="shared" si="32"/>
        <v>44489.51</v>
      </c>
      <c r="D343" t="str">
        <f t="shared" si="33"/>
        <v>vis</v>
      </c>
      <c r="E343" t="e">
        <f>VLOOKUP(C343,'Active 1'!C$21:E$973,3,FALSE)</f>
        <v>#N/A</v>
      </c>
      <c r="F343" s="15" t="s">
        <v>434</v>
      </c>
      <c r="G343" t="str">
        <f t="shared" si="34"/>
        <v>44489.510</v>
      </c>
      <c r="H343" s="2">
        <f t="shared" si="35"/>
        <v>2045</v>
      </c>
      <c r="I343" s="76" t="s">
        <v>1251</v>
      </c>
      <c r="J343" s="77" t="s">
        <v>1252</v>
      </c>
      <c r="K343" s="76">
        <v>2045</v>
      </c>
      <c r="L343" s="76" t="s">
        <v>872</v>
      </c>
      <c r="M343" s="77" t="s">
        <v>438</v>
      </c>
      <c r="N343" s="77"/>
      <c r="O343" s="78" t="s">
        <v>1253</v>
      </c>
      <c r="P343" s="78" t="s">
        <v>249</v>
      </c>
    </row>
    <row r="344" spans="1:16" x14ac:dyDescent="0.2">
      <c r="A344" s="2" t="str">
        <f t="shared" si="30"/>
        <v> BBS 50 </v>
      </c>
      <c r="B344" s="15" t="str">
        <f t="shared" si="31"/>
        <v>I</v>
      </c>
      <c r="C344" s="2">
        <f t="shared" si="32"/>
        <v>44489.51</v>
      </c>
      <c r="D344" t="str">
        <f t="shared" si="33"/>
        <v>vis</v>
      </c>
      <c r="E344" t="e">
        <f>VLOOKUP(C344,'Active 1'!C$21:E$973,3,FALSE)</f>
        <v>#N/A</v>
      </c>
      <c r="F344" s="15" t="s">
        <v>434</v>
      </c>
      <c r="G344" t="str">
        <f t="shared" si="34"/>
        <v>44489.510</v>
      </c>
      <c r="H344" s="2">
        <f t="shared" si="35"/>
        <v>2045</v>
      </c>
      <c r="I344" s="76" t="s">
        <v>1251</v>
      </c>
      <c r="J344" s="77" t="s">
        <v>1252</v>
      </c>
      <c r="K344" s="76">
        <v>2045</v>
      </c>
      <c r="L344" s="76" t="s">
        <v>872</v>
      </c>
      <c r="M344" s="77" t="s">
        <v>438</v>
      </c>
      <c r="N344" s="77"/>
      <c r="O344" s="78" t="s">
        <v>469</v>
      </c>
      <c r="P344" s="78" t="s">
        <v>1245</v>
      </c>
    </row>
    <row r="345" spans="1:16" x14ac:dyDescent="0.2">
      <c r="A345" s="2" t="str">
        <f t="shared" si="30"/>
        <v> BBS 51 </v>
      </c>
      <c r="B345" s="15" t="str">
        <f t="shared" si="31"/>
        <v>I</v>
      </c>
      <c r="C345" s="2">
        <f t="shared" si="32"/>
        <v>44490.48</v>
      </c>
      <c r="D345" t="str">
        <f t="shared" si="33"/>
        <v>vis</v>
      </c>
      <c r="E345" t="e">
        <f>VLOOKUP(C345,'Active 1'!C$21:E$973,3,FALSE)</f>
        <v>#N/A</v>
      </c>
      <c r="F345" s="15" t="s">
        <v>434</v>
      </c>
      <c r="G345" t="str">
        <f t="shared" si="34"/>
        <v>44490.480</v>
      </c>
      <c r="H345" s="2">
        <f t="shared" si="35"/>
        <v>2046</v>
      </c>
      <c r="I345" s="76" t="s">
        <v>1254</v>
      </c>
      <c r="J345" s="77" t="s">
        <v>1255</v>
      </c>
      <c r="K345" s="76">
        <v>2046</v>
      </c>
      <c r="L345" s="76" t="s">
        <v>486</v>
      </c>
      <c r="M345" s="77" t="s">
        <v>438</v>
      </c>
      <c r="N345" s="77"/>
      <c r="O345" s="78" t="s">
        <v>1157</v>
      </c>
      <c r="P345" s="78" t="s">
        <v>1248</v>
      </c>
    </row>
    <row r="346" spans="1:16" x14ac:dyDescent="0.2">
      <c r="A346" s="2" t="str">
        <f t="shared" si="30"/>
        <v> BBS 50 </v>
      </c>
      <c r="B346" s="15" t="str">
        <f t="shared" si="31"/>
        <v>I</v>
      </c>
      <c r="C346" s="2">
        <f t="shared" si="32"/>
        <v>44490.481</v>
      </c>
      <c r="D346" t="str">
        <f t="shared" si="33"/>
        <v>vis</v>
      </c>
      <c r="E346" t="e">
        <f>VLOOKUP(C346,'Active 1'!C$21:E$973,3,FALSE)</f>
        <v>#N/A</v>
      </c>
      <c r="F346" s="15" t="s">
        <v>434</v>
      </c>
      <c r="G346" t="str">
        <f t="shared" si="34"/>
        <v>44490.481</v>
      </c>
      <c r="H346" s="2">
        <f t="shared" si="35"/>
        <v>2046</v>
      </c>
      <c r="I346" s="76" t="s">
        <v>1256</v>
      </c>
      <c r="J346" s="77" t="s">
        <v>1257</v>
      </c>
      <c r="K346" s="76">
        <v>2046</v>
      </c>
      <c r="L346" s="76" t="s">
        <v>840</v>
      </c>
      <c r="M346" s="77" t="s">
        <v>438</v>
      </c>
      <c r="N346" s="77"/>
      <c r="O346" s="78" t="s">
        <v>469</v>
      </c>
      <c r="P346" s="78" t="s">
        <v>1245</v>
      </c>
    </row>
    <row r="347" spans="1:16" x14ac:dyDescent="0.2">
      <c r="A347" s="2" t="str">
        <f t="shared" si="30"/>
        <v> BBS 51 </v>
      </c>
      <c r="B347" s="15" t="str">
        <f t="shared" si="31"/>
        <v>I</v>
      </c>
      <c r="C347" s="2">
        <f t="shared" si="32"/>
        <v>44491.451999999997</v>
      </c>
      <c r="D347" t="str">
        <f t="shared" si="33"/>
        <v>vis</v>
      </c>
      <c r="E347" t="e">
        <f>VLOOKUP(C347,'Active 1'!C$21:E$973,3,FALSE)</f>
        <v>#N/A</v>
      </c>
      <c r="F347" s="15" t="s">
        <v>434</v>
      </c>
      <c r="G347" t="str">
        <f t="shared" si="34"/>
        <v>44491.452</v>
      </c>
      <c r="H347" s="2">
        <f t="shared" si="35"/>
        <v>2047</v>
      </c>
      <c r="I347" s="76" t="s">
        <v>1258</v>
      </c>
      <c r="J347" s="77" t="s">
        <v>1259</v>
      </c>
      <c r="K347" s="76">
        <v>2047</v>
      </c>
      <c r="L347" s="76" t="s">
        <v>486</v>
      </c>
      <c r="M347" s="77" t="s">
        <v>438</v>
      </c>
      <c r="N347" s="77"/>
      <c r="O347" s="78" t="s">
        <v>1157</v>
      </c>
      <c r="P347" s="78" t="s">
        <v>1248</v>
      </c>
    </row>
    <row r="348" spans="1:16" x14ac:dyDescent="0.2">
      <c r="A348" s="2" t="str">
        <f t="shared" si="30"/>
        <v> BBS 51 </v>
      </c>
      <c r="B348" s="15" t="str">
        <f t="shared" si="31"/>
        <v>I</v>
      </c>
      <c r="C348" s="2">
        <f t="shared" si="32"/>
        <v>44492.423999999999</v>
      </c>
      <c r="D348" t="str">
        <f t="shared" si="33"/>
        <v>vis</v>
      </c>
      <c r="E348" t="e">
        <f>VLOOKUP(C348,'Active 1'!C$21:E$973,3,FALSE)</f>
        <v>#N/A</v>
      </c>
      <c r="F348" s="15" t="s">
        <v>434</v>
      </c>
      <c r="G348" t="str">
        <f t="shared" si="34"/>
        <v>44492.424</v>
      </c>
      <c r="H348" s="2">
        <f t="shared" si="35"/>
        <v>2048</v>
      </c>
      <c r="I348" s="76" t="s">
        <v>1260</v>
      </c>
      <c r="J348" s="77" t="s">
        <v>1261</v>
      </c>
      <c r="K348" s="76">
        <v>2048</v>
      </c>
      <c r="L348" s="76" t="s">
        <v>840</v>
      </c>
      <c r="M348" s="77" t="s">
        <v>438</v>
      </c>
      <c r="N348" s="77"/>
      <c r="O348" s="78" t="s">
        <v>1157</v>
      </c>
      <c r="P348" s="78" t="s">
        <v>1248</v>
      </c>
    </row>
    <row r="349" spans="1:16" x14ac:dyDescent="0.2">
      <c r="A349" s="2" t="str">
        <f t="shared" si="30"/>
        <v> BBS 51 </v>
      </c>
      <c r="B349" s="15" t="str">
        <f t="shared" si="31"/>
        <v>I</v>
      </c>
      <c r="C349" s="2">
        <f t="shared" si="32"/>
        <v>44493.396999999997</v>
      </c>
      <c r="D349" t="str">
        <f t="shared" si="33"/>
        <v>vis</v>
      </c>
      <c r="E349" t="e">
        <f>VLOOKUP(C349,'Active 1'!C$21:E$973,3,FALSE)</f>
        <v>#N/A</v>
      </c>
      <c r="F349" s="15" t="s">
        <v>434</v>
      </c>
      <c r="G349" t="str">
        <f t="shared" si="34"/>
        <v>44493.397</v>
      </c>
      <c r="H349" s="2">
        <f t="shared" si="35"/>
        <v>2049</v>
      </c>
      <c r="I349" s="76" t="s">
        <v>1262</v>
      </c>
      <c r="J349" s="77" t="s">
        <v>1263</v>
      </c>
      <c r="K349" s="76">
        <v>2049</v>
      </c>
      <c r="L349" s="76" t="s">
        <v>897</v>
      </c>
      <c r="M349" s="77" t="s">
        <v>438</v>
      </c>
      <c r="N349" s="77"/>
      <c r="O349" s="78" t="s">
        <v>1157</v>
      </c>
      <c r="P349" s="78" t="s">
        <v>1248</v>
      </c>
    </row>
    <row r="350" spans="1:16" x14ac:dyDescent="0.2">
      <c r="A350" s="2" t="str">
        <f t="shared" si="30"/>
        <v> BBS 51 </v>
      </c>
      <c r="B350" s="15" t="str">
        <f t="shared" si="31"/>
        <v>I</v>
      </c>
      <c r="C350" s="2">
        <f t="shared" si="32"/>
        <v>44494.362000000001</v>
      </c>
      <c r="D350" t="str">
        <f t="shared" si="33"/>
        <v>vis</v>
      </c>
      <c r="E350" t="e">
        <f>VLOOKUP(C350,'Active 1'!C$21:E$973,3,FALSE)</f>
        <v>#N/A</v>
      </c>
      <c r="F350" s="15" t="s">
        <v>434</v>
      </c>
      <c r="G350" t="str">
        <f t="shared" si="34"/>
        <v>44494.362</v>
      </c>
      <c r="H350" s="2">
        <f t="shared" si="35"/>
        <v>2050</v>
      </c>
      <c r="I350" s="76" t="s">
        <v>1264</v>
      </c>
      <c r="J350" s="77" t="s">
        <v>1265</v>
      </c>
      <c r="K350" s="76">
        <v>2050</v>
      </c>
      <c r="L350" s="76" t="s">
        <v>922</v>
      </c>
      <c r="M350" s="77" t="s">
        <v>438</v>
      </c>
      <c r="N350" s="77"/>
      <c r="O350" s="78" t="s">
        <v>1157</v>
      </c>
      <c r="P350" s="78" t="s">
        <v>1248</v>
      </c>
    </row>
    <row r="351" spans="1:16" x14ac:dyDescent="0.2">
      <c r="A351" s="2" t="str">
        <f t="shared" si="30"/>
        <v> BBS 50 </v>
      </c>
      <c r="B351" s="15" t="str">
        <f t="shared" si="31"/>
        <v>I</v>
      </c>
      <c r="C351" s="2">
        <f t="shared" si="32"/>
        <v>44494.364999999998</v>
      </c>
      <c r="D351" t="str">
        <f t="shared" si="33"/>
        <v>vis</v>
      </c>
      <c r="E351" t="e">
        <f>VLOOKUP(C351,'Active 1'!C$21:E$973,3,FALSE)</f>
        <v>#N/A</v>
      </c>
      <c r="F351" s="15" t="s">
        <v>434</v>
      </c>
      <c r="G351" t="str">
        <f t="shared" si="34"/>
        <v>44494.365</v>
      </c>
      <c r="H351" s="2">
        <f t="shared" si="35"/>
        <v>2050</v>
      </c>
      <c r="I351" s="76" t="s">
        <v>1266</v>
      </c>
      <c r="J351" s="77" t="s">
        <v>1267</v>
      </c>
      <c r="K351" s="76">
        <v>2050</v>
      </c>
      <c r="L351" s="76" t="s">
        <v>975</v>
      </c>
      <c r="M351" s="77" t="s">
        <v>438</v>
      </c>
      <c r="N351" s="77"/>
      <c r="O351" s="78" t="s">
        <v>1268</v>
      </c>
      <c r="P351" s="78" t="s">
        <v>1245</v>
      </c>
    </row>
    <row r="352" spans="1:16" x14ac:dyDescent="0.2">
      <c r="A352" s="2" t="str">
        <f t="shared" si="30"/>
        <v> BBS 52 </v>
      </c>
      <c r="B352" s="15" t="str">
        <f t="shared" si="31"/>
        <v>I</v>
      </c>
      <c r="C352" s="2">
        <f t="shared" si="32"/>
        <v>44494.372000000003</v>
      </c>
      <c r="D352" t="str">
        <f t="shared" si="33"/>
        <v>vis</v>
      </c>
      <c r="E352" t="e">
        <f>VLOOKUP(C352,'Active 1'!C$21:E$973,3,FALSE)</f>
        <v>#N/A</v>
      </c>
      <c r="F352" s="15" t="s">
        <v>434</v>
      </c>
      <c r="G352" t="str">
        <f t="shared" si="34"/>
        <v>44494.372</v>
      </c>
      <c r="H352" s="2">
        <f t="shared" si="35"/>
        <v>2050</v>
      </c>
      <c r="I352" s="76" t="s">
        <v>1269</v>
      </c>
      <c r="J352" s="77" t="s">
        <v>1270</v>
      </c>
      <c r="K352" s="76">
        <v>2050</v>
      </c>
      <c r="L352" s="76" t="s">
        <v>833</v>
      </c>
      <c r="M352" s="77" t="s">
        <v>438</v>
      </c>
      <c r="N352" s="77"/>
      <c r="O352" s="78" t="s">
        <v>1183</v>
      </c>
      <c r="P352" s="78" t="s">
        <v>1271</v>
      </c>
    </row>
    <row r="353" spans="1:16" x14ac:dyDescent="0.2">
      <c r="A353" s="2" t="str">
        <f t="shared" si="30"/>
        <v> BBS 51 </v>
      </c>
      <c r="B353" s="15" t="str">
        <f t="shared" si="31"/>
        <v>I</v>
      </c>
      <c r="C353" s="2">
        <f t="shared" si="32"/>
        <v>44495.336000000003</v>
      </c>
      <c r="D353" t="str">
        <f t="shared" si="33"/>
        <v>vis</v>
      </c>
      <c r="E353" t="e">
        <f>VLOOKUP(C353,'Active 1'!C$21:E$973,3,FALSE)</f>
        <v>#N/A</v>
      </c>
      <c r="F353" s="15" t="s">
        <v>434</v>
      </c>
      <c r="G353" t="str">
        <f t="shared" si="34"/>
        <v>44495.336</v>
      </c>
      <c r="H353" s="2">
        <f t="shared" si="35"/>
        <v>2051</v>
      </c>
      <c r="I353" s="76" t="s">
        <v>1272</v>
      </c>
      <c r="J353" s="77" t="s">
        <v>1273</v>
      </c>
      <c r="K353" s="76">
        <v>2051</v>
      </c>
      <c r="L353" s="76" t="s">
        <v>884</v>
      </c>
      <c r="M353" s="77" t="s">
        <v>438</v>
      </c>
      <c r="N353" s="77"/>
      <c r="O353" s="78" t="s">
        <v>1157</v>
      </c>
      <c r="P353" s="78" t="s">
        <v>1248</v>
      </c>
    </row>
    <row r="354" spans="1:16" x14ac:dyDescent="0.2">
      <c r="A354" s="2" t="str">
        <f t="shared" si="30"/>
        <v> BBS 51 </v>
      </c>
      <c r="B354" s="15" t="str">
        <f t="shared" si="31"/>
        <v>I</v>
      </c>
      <c r="C354" s="2">
        <f t="shared" si="32"/>
        <v>44496.313000000002</v>
      </c>
      <c r="D354" t="str">
        <f t="shared" si="33"/>
        <v>vis</v>
      </c>
      <c r="E354" t="e">
        <f>VLOOKUP(C354,'Active 1'!C$21:E$973,3,FALSE)</f>
        <v>#N/A</v>
      </c>
      <c r="F354" s="15" t="s">
        <v>434</v>
      </c>
      <c r="G354" t="str">
        <f t="shared" si="34"/>
        <v>44496.313</v>
      </c>
      <c r="H354" s="2">
        <f t="shared" si="35"/>
        <v>2052</v>
      </c>
      <c r="I354" s="76" t="s">
        <v>1274</v>
      </c>
      <c r="J354" s="77" t="s">
        <v>1275</v>
      </c>
      <c r="K354" s="76">
        <v>2052</v>
      </c>
      <c r="L354" s="76" t="s">
        <v>821</v>
      </c>
      <c r="M354" s="77" t="s">
        <v>438</v>
      </c>
      <c r="N354" s="77"/>
      <c r="O354" s="78" t="s">
        <v>1157</v>
      </c>
      <c r="P354" s="78" t="s">
        <v>1248</v>
      </c>
    </row>
    <row r="355" spans="1:16" x14ac:dyDescent="0.2">
      <c r="A355" s="2" t="str">
        <f t="shared" si="30"/>
        <v> AOEB 1 </v>
      </c>
      <c r="B355" s="15" t="str">
        <f t="shared" si="31"/>
        <v>I</v>
      </c>
      <c r="C355" s="2">
        <f t="shared" si="32"/>
        <v>44518.656000000003</v>
      </c>
      <c r="D355" t="str">
        <f t="shared" si="33"/>
        <v>vis</v>
      </c>
      <c r="E355" t="e">
        <f>VLOOKUP(C355,'Active 1'!C$21:E$973,3,FALSE)</f>
        <v>#N/A</v>
      </c>
      <c r="F355" s="15" t="s">
        <v>434</v>
      </c>
      <c r="G355" t="str">
        <f t="shared" si="34"/>
        <v>44518.656</v>
      </c>
      <c r="H355" s="2">
        <f t="shared" si="35"/>
        <v>2075</v>
      </c>
      <c r="I355" s="76" t="s">
        <v>1276</v>
      </c>
      <c r="J355" s="77" t="s">
        <v>1277</v>
      </c>
      <c r="K355" s="76">
        <v>2075</v>
      </c>
      <c r="L355" s="76" t="s">
        <v>840</v>
      </c>
      <c r="M355" s="77" t="s">
        <v>438</v>
      </c>
      <c r="N355" s="77"/>
      <c r="O355" s="78" t="s">
        <v>1229</v>
      </c>
      <c r="P355" s="78" t="s">
        <v>952</v>
      </c>
    </row>
    <row r="356" spans="1:16" x14ac:dyDescent="0.2">
      <c r="A356" s="2" t="str">
        <f t="shared" si="30"/>
        <v> AOEB 1 </v>
      </c>
      <c r="B356" s="15" t="str">
        <f t="shared" si="31"/>
        <v>I</v>
      </c>
      <c r="C356" s="2">
        <f t="shared" si="32"/>
        <v>44520.601999999999</v>
      </c>
      <c r="D356" t="str">
        <f t="shared" si="33"/>
        <v>vis</v>
      </c>
      <c r="E356" t="e">
        <f>VLOOKUP(C356,'Active 1'!C$21:E$973,3,FALSE)</f>
        <v>#N/A</v>
      </c>
      <c r="F356" s="15" t="s">
        <v>434</v>
      </c>
      <c r="G356" t="str">
        <f t="shared" si="34"/>
        <v>44520.602</v>
      </c>
      <c r="H356" s="2">
        <f t="shared" si="35"/>
        <v>2077</v>
      </c>
      <c r="I356" s="76" t="s">
        <v>1278</v>
      </c>
      <c r="J356" s="77" t="s">
        <v>1279</v>
      </c>
      <c r="K356" s="76">
        <v>2077</v>
      </c>
      <c r="L356" s="76" t="s">
        <v>821</v>
      </c>
      <c r="M356" s="77" t="s">
        <v>438</v>
      </c>
      <c r="N356" s="77"/>
      <c r="O356" s="78" t="s">
        <v>951</v>
      </c>
      <c r="P356" s="78" t="s">
        <v>952</v>
      </c>
    </row>
    <row r="357" spans="1:16" x14ac:dyDescent="0.2">
      <c r="A357" s="2" t="str">
        <f t="shared" si="30"/>
        <v> BBS 51 </v>
      </c>
      <c r="B357" s="15" t="str">
        <f t="shared" si="31"/>
        <v>I</v>
      </c>
      <c r="C357" s="2">
        <f t="shared" si="32"/>
        <v>44524.489000000001</v>
      </c>
      <c r="D357" t="str">
        <f t="shared" si="33"/>
        <v>vis</v>
      </c>
      <c r="E357" t="e">
        <f>VLOOKUP(C357,'Active 1'!C$21:E$973,3,FALSE)</f>
        <v>#N/A</v>
      </c>
      <c r="F357" s="15" t="s">
        <v>434</v>
      </c>
      <c r="G357" t="str">
        <f t="shared" si="34"/>
        <v>44524.489</v>
      </c>
      <c r="H357" s="2">
        <f t="shared" si="35"/>
        <v>2081</v>
      </c>
      <c r="I357" s="76" t="s">
        <v>1280</v>
      </c>
      <c r="J357" s="77" t="s">
        <v>1281</v>
      </c>
      <c r="K357" s="76">
        <v>2081</v>
      </c>
      <c r="L357" s="76" t="s">
        <v>780</v>
      </c>
      <c r="M357" s="77" t="s">
        <v>438</v>
      </c>
      <c r="N357" s="77"/>
      <c r="O357" s="78" t="s">
        <v>1157</v>
      </c>
      <c r="P357" s="78" t="s">
        <v>1248</v>
      </c>
    </row>
    <row r="358" spans="1:16" x14ac:dyDescent="0.2">
      <c r="A358" s="2" t="str">
        <f t="shared" si="30"/>
        <v> BBS 51 </v>
      </c>
      <c r="B358" s="15" t="str">
        <f t="shared" si="31"/>
        <v>I</v>
      </c>
      <c r="C358" s="2">
        <f t="shared" si="32"/>
        <v>44525.459000000003</v>
      </c>
      <c r="D358" t="str">
        <f t="shared" si="33"/>
        <v>vis</v>
      </c>
      <c r="E358" t="e">
        <f>VLOOKUP(C358,'Active 1'!C$21:E$973,3,FALSE)</f>
        <v>#N/A</v>
      </c>
      <c r="F358" s="15" t="s">
        <v>434</v>
      </c>
      <c r="G358" t="str">
        <f t="shared" si="34"/>
        <v>44525.459</v>
      </c>
      <c r="H358" s="2">
        <f t="shared" si="35"/>
        <v>2082</v>
      </c>
      <c r="I358" s="76" t="s">
        <v>1282</v>
      </c>
      <c r="J358" s="77" t="s">
        <v>1283</v>
      </c>
      <c r="K358" s="76">
        <v>2082</v>
      </c>
      <c r="L358" s="76" t="s">
        <v>821</v>
      </c>
      <c r="M358" s="77" t="s">
        <v>438</v>
      </c>
      <c r="N358" s="77"/>
      <c r="O358" s="78" t="s">
        <v>469</v>
      </c>
      <c r="P358" s="78" t="s">
        <v>1248</v>
      </c>
    </row>
    <row r="359" spans="1:16" x14ac:dyDescent="0.2">
      <c r="A359" s="2" t="str">
        <f t="shared" si="30"/>
        <v> BBS 51 </v>
      </c>
      <c r="B359" s="15" t="str">
        <f t="shared" si="31"/>
        <v>I</v>
      </c>
      <c r="C359" s="2">
        <f t="shared" si="32"/>
        <v>44527.4</v>
      </c>
      <c r="D359" t="str">
        <f t="shared" si="33"/>
        <v>vis</v>
      </c>
      <c r="E359" t="e">
        <f>VLOOKUP(C359,'Active 1'!C$21:E$973,3,FALSE)</f>
        <v>#N/A</v>
      </c>
      <c r="F359" s="15" t="s">
        <v>434</v>
      </c>
      <c r="G359" t="str">
        <f t="shared" si="34"/>
        <v>44527.400</v>
      </c>
      <c r="H359" s="2">
        <f t="shared" si="35"/>
        <v>2084</v>
      </c>
      <c r="I359" s="76" t="s">
        <v>1284</v>
      </c>
      <c r="J359" s="77" t="s">
        <v>1285</v>
      </c>
      <c r="K359" s="76">
        <v>2084</v>
      </c>
      <c r="L359" s="76" t="s">
        <v>872</v>
      </c>
      <c r="M359" s="77" t="s">
        <v>438</v>
      </c>
      <c r="N359" s="77"/>
      <c r="O359" s="78" t="s">
        <v>1157</v>
      </c>
      <c r="P359" s="78" t="s">
        <v>1248</v>
      </c>
    </row>
    <row r="360" spans="1:16" x14ac:dyDescent="0.2">
      <c r="A360" s="2" t="str">
        <f t="shared" si="30"/>
        <v>IBVS 1938 </v>
      </c>
      <c r="B360" s="15" t="str">
        <f t="shared" si="31"/>
        <v>I</v>
      </c>
      <c r="C360" s="2">
        <f t="shared" si="32"/>
        <v>44546.830900000001</v>
      </c>
      <c r="D360" t="str">
        <f t="shared" si="33"/>
        <v>vis</v>
      </c>
      <c r="E360" t="e">
        <f>VLOOKUP(C360,'Active 1'!C$21:E$973,3,FALSE)</f>
        <v>#N/A</v>
      </c>
      <c r="F360" s="15" t="s">
        <v>434</v>
      </c>
      <c r="G360" t="str">
        <f t="shared" si="34"/>
        <v>44546.8309</v>
      </c>
      <c r="H360" s="2">
        <f t="shared" si="35"/>
        <v>2104</v>
      </c>
      <c r="I360" s="76" t="s">
        <v>1286</v>
      </c>
      <c r="J360" s="77" t="s">
        <v>1287</v>
      </c>
      <c r="K360" s="76">
        <v>2104</v>
      </c>
      <c r="L360" s="76" t="s">
        <v>1288</v>
      </c>
      <c r="M360" s="77" t="s">
        <v>609</v>
      </c>
      <c r="N360" s="77"/>
      <c r="O360" s="78" t="s">
        <v>1115</v>
      </c>
      <c r="P360" s="79" t="s">
        <v>1116</v>
      </c>
    </row>
    <row r="361" spans="1:16" x14ac:dyDescent="0.2">
      <c r="A361" s="2" t="str">
        <f t="shared" si="30"/>
        <v> AOEB 1 </v>
      </c>
      <c r="B361" s="15" t="str">
        <f t="shared" si="31"/>
        <v>I</v>
      </c>
      <c r="C361" s="2">
        <f t="shared" si="32"/>
        <v>44554.6</v>
      </c>
      <c r="D361" t="str">
        <f t="shared" si="33"/>
        <v>vis</v>
      </c>
      <c r="E361" t="e">
        <f>VLOOKUP(C361,'Active 1'!C$21:E$973,3,FALSE)</f>
        <v>#N/A</v>
      </c>
      <c r="F361" s="15" t="s">
        <v>434</v>
      </c>
      <c r="G361" t="str">
        <f t="shared" si="34"/>
        <v>44554.600</v>
      </c>
      <c r="H361" s="2">
        <f t="shared" si="35"/>
        <v>2112</v>
      </c>
      <c r="I361" s="76" t="s">
        <v>1289</v>
      </c>
      <c r="J361" s="77" t="s">
        <v>1290</v>
      </c>
      <c r="K361" s="76">
        <v>2112</v>
      </c>
      <c r="L361" s="76" t="s">
        <v>975</v>
      </c>
      <c r="M361" s="77" t="s">
        <v>438</v>
      </c>
      <c r="N361" s="77"/>
      <c r="O361" s="78" t="s">
        <v>1229</v>
      </c>
      <c r="P361" s="78" t="s">
        <v>952</v>
      </c>
    </row>
    <row r="362" spans="1:16" x14ac:dyDescent="0.2">
      <c r="A362" s="2" t="str">
        <f t="shared" si="30"/>
        <v> BBS 51 </v>
      </c>
      <c r="B362" s="15" t="str">
        <f t="shared" si="31"/>
        <v>I</v>
      </c>
      <c r="C362" s="2">
        <f t="shared" si="32"/>
        <v>44559.462</v>
      </c>
      <c r="D362" t="str">
        <f t="shared" si="33"/>
        <v>vis</v>
      </c>
      <c r="E362" t="e">
        <f>VLOOKUP(C362,'Active 1'!C$21:E$973,3,FALSE)</f>
        <v>#N/A</v>
      </c>
      <c r="F362" s="15" t="s">
        <v>434</v>
      </c>
      <c r="G362" t="str">
        <f t="shared" si="34"/>
        <v>44559.462</v>
      </c>
      <c r="H362" s="2">
        <f t="shared" si="35"/>
        <v>2117</v>
      </c>
      <c r="I362" s="76" t="s">
        <v>1291</v>
      </c>
      <c r="J362" s="77" t="s">
        <v>1292</v>
      </c>
      <c r="K362" s="76">
        <v>2117</v>
      </c>
      <c r="L362" s="76" t="s">
        <v>859</v>
      </c>
      <c r="M362" s="77" t="s">
        <v>438</v>
      </c>
      <c r="N362" s="77"/>
      <c r="O362" s="78" t="s">
        <v>1157</v>
      </c>
      <c r="P362" s="78" t="s">
        <v>1248</v>
      </c>
    </row>
    <row r="363" spans="1:16" x14ac:dyDescent="0.2">
      <c r="A363" s="2" t="str">
        <f t="shared" si="30"/>
        <v> BBS 51 </v>
      </c>
      <c r="B363" s="15" t="str">
        <f t="shared" si="31"/>
        <v>I</v>
      </c>
      <c r="C363" s="2">
        <f t="shared" si="32"/>
        <v>44561.404999999999</v>
      </c>
      <c r="D363" t="str">
        <f t="shared" si="33"/>
        <v>vis</v>
      </c>
      <c r="E363" t="e">
        <f>VLOOKUP(C363,'Active 1'!C$21:E$973,3,FALSE)</f>
        <v>#N/A</v>
      </c>
      <c r="F363" s="15" t="s">
        <v>434</v>
      </c>
      <c r="G363" t="str">
        <f t="shared" si="34"/>
        <v>44561.405</v>
      </c>
      <c r="H363" s="2">
        <f t="shared" si="35"/>
        <v>2119</v>
      </c>
      <c r="I363" s="76" t="s">
        <v>1293</v>
      </c>
      <c r="J363" s="77" t="s">
        <v>1294</v>
      </c>
      <c r="K363" s="76">
        <v>2119</v>
      </c>
      <c r="L363" s="76" t="s">
        <v>859</v>
      </c>
      <c r="M363" s="77" t="s">
        <v>438</v>
      </c>
      <c r="N363" s="77"/>
      <c r="O363" s="78" t="s">
        <v>545</v>
      </c>
      <c r="P363" s="78" t="s">
        <v>1248</v>
      </c>
    </row>
    <row r="364" spans="1:16" x14ac:dyDescent="0.2">
      <c r="A364" s="2" t="str">
        <f t="shared" si="30"/>
        <v> BBS 51 </v>
      </c>
      <c r="B364" s="15" t="str">
        <f t="shared" si="31"/>
        <v>I</v>
      </c>
      <c r="C364" s="2">
        <f t="shared" si="32"/>
        <v>44564.322</v>
      </c>
      <c r="D364" t="str">
        <f t="shared" si="33"/>
        <v>vis</v>
      </c>
      <c r="E364" t="e">
        <f>VLOOKUP(C364,'Active 1'!C$21:E$973,3,FALSE)</f>
        <v>#N/A</v>
      </c>
      <c r="F364" s="15" t="s">
        <v>434</v>
      </c>
      <c r="G364" t="str">
        <f t="shared" si="34"/>
        <v>44564.322</v>
      </c>
      <c r="H364" s="2">
        <f t="shared" si="35"/>
        <v>2122</v>
      </c>
      <c r="I364" s="76" t="s">
        <v>1295</v>
      </c>
      <c r="J364" s="77" t="s">
        <v>1296</v>
      </c>
      <c r="K364" s="76">
        <v>2122</v>
      </c>
      <c r="L364" s="76" t="s">
        <v>780</v>
      </c>
      <c r="M364" s="77" t="s">
        <v>438</v>
      </c>
      <c r="N364" s="77"/>
      <c r="O364" s="78" t="s">
        <v>777</v>
      </c>
      <c r="P364" s="78" t="s">
        <v>1248</v>
      </c>
    </row>
    <row r="365" spans="1:16" x14ac:dyDescent="0.2">
      <c r="A365" s="2" t="str">
        <f t="shared" si="30"/>
        <v> BBS 51 </v>
      </c>
      <c r="B365" s="15" t="str">
        <f t="shared" si="31"/>
        <v>I</v>
      </c>
      <c r="C365" s="2">
        <f t="shared" si="32"/>
        <v>44565.292999999998</v>
      </c>
      <c r="D365" t="str">
        <f t="shared" si="33"/>
        <v>vis</v>
      </c>
      <c r="E365" t="e">
        <f>VLOOKUP(C365,'Active 1'!C$21:E$973,3,FALSE)</f>
        <v>#N/A</v>
      </c>
      <c r="F365" s="15" t="s">
        <v>434</v>
      </c>
      <c r="G365" t="str">
        <f t="shared" si="34"/>
        <v>44565.293</v>
      </c>
      <c r="H365" s="2">
        <f t="shared" si="35"/>
        <v>2123</v>
      </c>
      <c r="I365" s="76" t="s">
        <v>1297</v>
      </c>
      <c r="J365" s="77" t="s">
        <v>1298</v>
      </c>
      <c r="K365" s="76">
        <v>2123</v>
      </c>
      <c r="L365" s="76" t="s">
        <v>780</v>
      </c>
      <c r="M365" s="77" t="s">
        <v>438</v>
      </c>
      <c r="N365" s="77"/>
      <c r="O365" s="78" t="s">
        <v>777</v>
      </c>
      <c r="P365" s="78" t="s">
        <v>1248</v>
      </c>
    </row>
    <row r="366" spans="1:16" x14ac:dyDescent="0.2">
      <c r="A366" s="2" t="str">
        <f t="shared" si="30"/>
        <v> BBS 51 </v>
      </c>
      <c r="B366" s="15" t="str">
        <f t="shared" si="31"/>
        <v>I</v>
      </c>
      <c r="C366" s="2">
        <f t="shared" si="32"/>
        <v>44567.235000000001</v>
      </c>
      <c r="D366" t="str">
        <f t="shared" si="33"/>
        <v>vis</v>
      </c>
      <c r="E366" t="e">
        <f>VLOOKUP(C366,'Active 1'!C$21:E$973,3,FALSE)</f>
        <v>#N/A</v>
      </c>
      <c r="F366" s="15" t="s">
        <v>434</v>
      </c>
      <c r="G366" t="str">
        <f t="shared" si="34"/>
        <v>44567.235</v>
      </c>
      <c r="H366" s="2">
        <f t="shared" si="35"/>
        <v>2125</v>
      </c>
      <c r="I366" s="76" t="s">
        <v>1299</v>
      </c>
      <c r="J366" s="77" t="s">
        <v>1300</v>
      </c>
      <c r="K366" s="76">
        <v>2125</v>
      </c>
      <c r="L366" s="76" t="s">
        <v>821</v>
      </c>
      <c r="M366" s="77" t="s">
        <v>438</v>
      </c>
      <c r="N366" s="77"/>
      <c r="O366" s="78" t="s">
        <v>545</v>
      </c>
      <c r="P366" s="78" t="s">
        <v>1248</v>
      </c>
    </row>
    <row r="367" spans="1:16" x14ac:dyDescent="0.2">
      <c r="A367" s="2" t="str">
        <f t="shared" si="30"/>
        <v> BBS 51 </v>
      </c>
      <c r="B367" s="15" t="str">
        <f t="shared" si="31"/>
        <v>I</v>
      </c>
      <c r="C367" s="2">
        <f t="shared" si="32"/>
        <v>44567.241000000002</v>
      </c>
      <c r="D367" t="str">
        <f t="shared" si="33"/>
        <v>vis</v>
      </c>
      <c r="E367" t="e">
        <f>VLOOKUP(C367,'Active 1'!C$21:E$973,3,FALSE)</f>
        <v>#N/A</v>
      </c>
      <c r="F367" s="15" t="s">
        <v>434</v>
      </c>
      <c r="G367" t="str">
        <f t="shared" si="34"/>
        <v>44567.241</v>
      </c>
      <c r="H367" s="2">
        <f t="shared" si="35"/>
        <v>2125</v>
      </c>
      <c r="I367" s="76" t="s">
        <v>1301</v>
      </c>
      <c r="J367" s="77" t="s">
        <v>1302</v>
      </c>
      <c r="K367" s="76">
        <v>2125</v>
      </c>
      <c r="L367" s="76" t="s">
        <v>693</v>
      </c>
      <c r="M367" s="77" t="s">
        <v>438</v>
      </c>
      <c r="N367" s="77"/>
      <c r="O367" s="78" t="s">
        <v>777</v>
      </c>
      <c r="P367" s="78" t="s">
        <v>1248</v>
      </c>
    </row>
    <row r="368" spans="1:16" x14ac:dyDescent="0.2">
      <c r="A368" s="2" t="str">
        <f t="shared" si="30"/>
        <v> BBS 52 </v>
      </c>
      <c r="B368" s="15" t="str">
        <f t="shared" si="31"/>
        <v>I</v>
      </c>
      <c r="C368" s="2">
        <f t="shared" si="32"/>
        <v>44568.201000000001</v>
      </c>
      <c r="D368" t="str">
        <f t="shared" si="33"/>
        <v>vis</v>
      </c>
      <c r="E368" t="e">
        <f>VLOOKUP(C368,'Active 1'!C$21:E$973,3,FALSE)</f>
        <v>#N/A</v>
      </c>
      <c r="F368" s="15" t="s">
        <v>434</v>
      </c>
      <c r="G368" t="str">
        <f t="shared" si="34"/>
        <v>44568.201</v>
      </c>
      <c r="H368" s="2">
        <f t="shared" si="35"/>
        <v>2126</v>
      </c>
      <c r="I368" s="76" t="s">
        <v>1303</v>
      </c>
      <c r="J368" s="77" t="s">
        <v>1304</v>
      </c>
      <c r="K368" s="76">
        <v>2126</v>
      </c>
      <c r="L368" s="76" t="s">
        <v>884</v>
      </c>
      <c r="M368" s="77" t="s">
        <v>438</v>
      </c>
      <c r="N368" s="77"/>
      <c r="O368" s="78" t="s">
        <v>1157</v>
      </c>
      <c r="P368" s="78" t="s">
        <v>1271</v>
      </c>
    </row>
    <row r="369" spans="1:16" x14ac:dyDescent="0.2">
      <c r="A369" s="2" t="str">
        <f t="shared" si="30"/>
        <v> BBS 52 </v>
      </c>
      <c r="B369" s="15" t="str">
        <f t="shared" si="31"/>
        <v>I</v>
      </c>
      <c r="C369" s="2">
        <f t="shared" si="32"/>
        <v>44590.55</v>
      </c>
      <c r="D369" t="str">
        <f t="shared" si="33"/>
        <v>vis</v>
      </c>
      <c r="E369" t="e">
        <f>VLOOKUP(C369,'Active 1'!C$21:E$973,3,FALSE)</f>
        <v>#N/A</v>
      </c>
      <c r="F369" s="15" t="s">
        <v>434</v>
      </c>
      <c r="G369" t="str">
        <f t="shared" si="34"/>
        <v>44590.550</v>
      </c>
      <c r="H369" s="2">
        <f t="shared" si="35"/>
        <v>2149</v>
      </c>
      <c r="I369" s="76" t="s">
        <v>1305</v>
      </c>
      <c r="J369" s="77" t="s">
        <v>1306</v>
      </c>
      <c r="K369" s="76">
        <v>2149</v>
      </c>
      <c r="L369" s="76" t="s">
        <v>872</v>
      </c>
      <c r="M369" s="77" t="s">
        <v>438</v>
      </c>
      <c r="N369" s="77"/>
      <c r="O369" s="78" t="s">
        <v>545</v>
      </c>
      <c r="P369" s="78" t="s">
        <v>1271</v>
      </c>
    </row>
    <row r="370" spans="1:16" x14ac:dyDescent="0.2">
      <c r="A370" s="2" t="str">
        <f t="shared" si="30"/>
        <v> BBS 52 </v>
      </c>
      <c r="B370" s="15" t="str">
        <f t="shared" si="31"/>
        <v>I</v>
      </c>
      <c r="C370" s="2">
        <f t="shared" si="32"/>
        <v>44595.408000000003</v>
      </c>
      <c r="D370" t="str">
        <f t="shared" si="33"/>
        <v>vis</v>
      </c>
      <c r="E370" t="e">
        <f>VLOOKUP(C370,'Active 1'!C$21:E$973,3,FALSE)</f>
        <v>#N/A</v>
      </c>
      <c r="F370" s="15" t="s">
        <v>434</v>
      </c>
      <c r="G370" t="str">
        <f t="shared" si="34"/>
        <v>44595.408</v>
      </c>
      <c r="H370" s="2">
        <f t="shared" si="35"/>
        <v>2154</v>
      </c>
      <c r="I370" s="76" t="s">
        <v>1307</v>
      </c>
      <c r="J370" s="77" t="s">
        <v>1308</v>
      </c>
      <c r="K370" s="76">
        <v>2154</v>
      </c>
      <c r="L370" s="76" t="s">
        <v>897</v>
      </c>
      <c r="M370" s="77" t="s">
        <v>438</v>
      </c>
      <c r="N370" s="77"/>
      <c r="O370" s="78" t="s">
        <v>545</v>
      </c>
      <c r="P370" s="78" t="s">
        <v>1271</v>
      </c>
    </row>
    <row r="371" spans="1:16" x14ac:dyDescent="0.2">
      <c r="A371" s="2" t="str">
        <f t="shared" si="30"/>
        <v> BBS 52 </v>
      </c>
      <c r="B371" s="15" t="str">
        <f t="shared" si="31"/>
        <v>I</v>
      </c>
      <c r="C371" s="2">
        <f t="shared" si="32"/>
        <v>44601.237999999998</v>
      </c>
      <c r="D371" t="str">
        <f t="shared" si="33"/>
        <v>vis</v>
      </c>
      <c r="E371" t="e">
        <f>VLOOKUP(C371,'Active 1'!C$21:E$973,3,FALSE)</f>
        <v>#N/A</v>
      </c>
      <c r="F371" s="15" t="s">
        <v>434</v>
      </c>
      <c r="G371" t="str">
        <f t="shared" si="34"/>
        <v>44601.238</v>
      </c>
      <c r="H371" s="2">
        <f t="shared" si="35"/>
        <v>2160</v>
      </c>
      <c r="I371" s="76" t="s">
        <v>1309</v>
      </c>
      <c r="J371" s="77" t="s">
        <v>1310</v>
      </c>
      <c r="K371" s="76">
        <v>2160</v>
      </c>
      <c r="L371" s="76" t="s">
        <v>859</v>
      </c>
      <c r="M371" s="77" t="s">
        <v>438</v>
      </c>
      <c r="N371" s="77"/>
      <c r="O371" s="78" t="s">
        <v>469</v>
      </c>
      <c r="P371" s="78" t="s">
        <v>1271</v>
      </c>
    </row>
    <row r="372" spans="1:16" x14ac:dyDescent="0.2">
      <c r="A372" s="2" t="str">
        <f t="shared" si="30"/>
        <v> AOEB 1 </v>
      </c>
      <c r="B372" s="15" t="str">
        <f t="shared" si="31"/>
        <v>I</v>
      </c>
      <c r="C372" s="2">
        <f t="shared" si="32"/>
        <v>44622.608999999997</v>
      </c>
      <c r="D372" t="str">
        <f t="shared" si="33"/>
        <v>vis</v>
      </c>
      <c r="E372" t="e">
        <f>VLOOKUP(C372,'Active 1'!C$21:E$973,3,FALSE)</f>
        <v>#N/A</v>
      </c>
      <c r="F372" s="15" t="s">
        <v>434</v>
      </c>
      <c r="G372" t="str">
        <f t="shared" si="34"/>
        <v>44622.609</v>
      </c>
      <c r="H372" s="2">
        <f t="shared" si="35"/>
        <v>2182</v>
      </c>
      <c r="I372" s="76" t="s">
        <v>1311</v>
      </c>
      <c r="J372" s="77" t="s">
        <v>1312</v>
      </c>
      <c r="K372" s="76">
        <v>2182</v>
      </c>
      <c r="L372" s="76" t="s">
        <v>486</v>
      </c>
      <c r="M372" s="77" t="s">
        <v>438</v>
      </c>
      <c r="N372" s="77"/>
      <c r="O372" s="78" t="s">
        <v>1229</v>
      </c>
      <c r="P372" s="78" t="s">
        <v>952</v>
      </c>
    </row>
    <row r="373" spans="1:16" x14ac:dyDescent="0.2">
      <c r="A373" s="2" t="str">
        <f t="shared" si="30"/>
        <v> BBS 53 </v>
      </c>
      <c r="B373" s="15" t="str">
        <f t="shared" si="31"/>
        <v>I</v>
      </c>
      <c r="C373" s="2">
        <f t="shared" si="32"/>
        <v>44631.355000000003</v>
      </c>
      <c r="D373" t="str">
        <f t="shared" si="33"/>
        <v>vis</v>
      </c>
      <c r="E373" t="e">
        <f>VLOOKUP(C373,'Active 1'!C$21:E$973,3,FALSE)</f>
        <v>#N/A</v>
      </c>
      <c r="F373" s="15" t="s">
        <v>434</v>
      </c>
      <c r="G373" t="str">
        <f t="shared" si="34"/>
        <v>44631.355</v>
      </c>
      <c r="H373" s="2">
        <f t="shared" si="35"/>
        <v>2191</v>
      </c>
      <c r="I373" s="76" t="s">
        <v>1313</v>
      </c>
      <c r="J373" s="77" t="s">
        <v>1314</v>
      </c>
      <c r="K373" s="76">
        <v>2191</v>
      </c>
      <c r="L373" s="76" t="s">
        <v>897</v>
      </c>
      <c r="M373" s="77" t="s">
        <v>438</v>
      </c>
      <c r="N373" s="77"/>
      <c r="O373" s="78" t="s">
        <v>469</v>
      </c>
      <c r="P373" s="78" t="s">
        <v>1315</v>
      </c>
    </row>
    <row r="374" spans="1:16" x14ac:dyDescent="0.2">
      <c r="A374" s="2" t="str">
        <f t="shared" si="30"/>
        <v> BBS 52 </v>
      </c>
      <c r="B374" s="15" t="str">
        <f t="shared" si="31"/>
        <v>I</v>
      </c>
      <c r="C374" s="2">
        <f t="shared" si="32"/>
        <v>44633.298000000003</v>
      </c>
      <c r="D374" t="str">
        <f t="shared" si="33"/>
        <v>vis</v>
      </c>
      <c r="E374" t="e">
        <f>VLOOKUP(C374,'Active 1'!C$21:E$973,3,FALSE)</f>
        <v>#N/A</v>
      </c>
      <c r="F374" s="15" t="s">
        <v>434</v>
      </c>
      <c r="G374" t="str">
        <f t="shared" si="34"/>
        <v>44633.298</v>
      </c>
      <c r="H374" s="2">
        <f t="shared" si="35"/>
        <v>2193</v>
      </c>
      <c r="I374" s="76" t="s">
        <v>1316</v>
      </c>
      <c r="J374" s="77" t="s">
        <v>1317</v>
      </c>
      <c r="K374" s="76">
        <v>2193</v>
      </c>
      <c r="L374" s="76" t="s">
        <v>897</v>
      </c>
      <c r="M374" s="77" t="s">
        <v>438</v>
      </c>
      <c r="N374" s="77"/>
      <c r="O374" s="78" t="s">
        <v>545</v>
      </c>
      <c r="P374" s="78" t="s">
        <v>1271</v>
      </c>
    </row>
    <row r="375" spans="1:16" x14ac:dyDescent="0.2">
      <c r="A375" s="2" t="str">
        <f t="shared" si="30"/>
        <v> BBS 52 </v>
      </c>
      <c r="B375" s="15" t="str">
        <f t="shared" si="31"/>
        <v>I</v>
      </c>
      <c r="C375" s="2">
        <f t="shared" si="32"/>
        <v>44635.241000000002</v>
      </c>
      <c r="D375" t="str">
        <f t="shared" si="33"/>
        <v>vis</v>
      </c>
      <c r="E375" t="e">
        <f>VLOOKUP(C375,'Active 1'!C$21:E$973,3,FALSE)</f>
        <v>#N/A</v>
      </c>
      <c r="F375" s="15" t="s">
        <v>434</v>
      </c>
      <c r="G375" t="str">
        <f t="shared" si="34"/>
        <v>44635.241</v>
      </c>
      <c r="H375" s="2">
        <f t="shared" si="35"/>
        <v>2195</v>
      </c>
      <c r="I375" s="76" t="s">
        <v>1318</v>
      </c>
      <c r="J375" s="77" t="s">
        <v>1319</v>
      </c>
      <c r="K375" s="76">
        <v>2195</v>
      </c>
      <c r="L375" s="76" t="s">
        <v>897</v>
      </c>
      <c r="M375" s="77" t="s">
        <v>438</v>
      </c>
      <c r="N375" s="77"/>
      <c r="O375" s="78" t="s">
        <v>545</v>
      </c>
      <c r="P375" s="78" t="s">
        <v>1271</v>
      </c>
    </row>
    <row r="376" spans="1:16" x14ac:dyDescent="0.2">
      <c r="A376" s="2" t="str">
        <f t="shared" si="30"/>
        <v> BBS 53 </v>
      </c>
      <c r="B376" s="15" t="str">
        <f t="shared" si="31"/>
        <v>I</v>
      </c>
      <c r="C376" s="2">
        <f t="shared" si="32"/>
        <v>44636.213000000003</v>
      </c>
      <c r="D376" t="str">
        <f t="shared" si="33"/>
        <v>vis</v>
      </c>
      <c r="E376" t="e">
        <f>VLOOKUP(C376,'Active 1'!C$21:E$973,3,FALSE)</f>
        <v>#N/A</v>
      </c>
      <c r="F376" s="15" t="s">
        <v>434</v>
      </c>
      <c r="G376" t="str">
        <f t="shared" si="34"/>
        <v>44636.213</v>
      </c>
      <c r="H376" s="2">
        <f t="shared" si="35"/>
        <v>2196</v>
      </c>
      <c r="I376" s="76" t="s">
        <v>1320</v>
      </c>
      <c r="J376" s="77" t="s">
        <v>1321</v>
      </c>
      <c r="K376" s="76">
        <v>2196</v>
      </c>
      <c r="L376" s="76" t="s">
        <v>859</v>
      </c>
      <c r="M376" s="77" t="s">
        <v>438</v>
      </c>
      <c r="N376" s="77"/>
      <c r="O376" s="78" t="s">
        <v>1157</v>
      </c>
      <c r="P376" s="78" t="s">
        <v>1315</v>
      </c>
    </row>
    <row r="377" spans="1:16" x14ac:dyDescent="0.2">
      <c r="A377" s="2" t="str">
        <f t="shared" si="30"/>
        <v> BBS 56 </v>
      </c>
      <c r="B377" s="15" t="str">
        <f t="shared" si="31"/>
        <v>I</v>
      </c>
      <c r="C377" s="2">
        <f t="shared" si="32"/>
        <v>44829.546000000002</v>
      </c>
      <c r="D377" t="str">
        <f t="shared" si="33"/>
        <v>vis</v>
      </c>
      <c r="E377" t="e">
        <f>VLOOKUP(C377,'Active 1'!C$21:E$973,3,FALSE)</f>
        <v>#N/A</v>
      </c>
      <c r="F377" s="15" t="s">
        <v>434</v>
      </c>
      <c r="G377" t="str">
        <f t="shared" si="34"/>
        <v>44829.546</v>
      </c>
      <c r="H377" s="2">
        <f t="shared" si="35"/>
        <v>2395</v>
      </c>
      <c r="I377" s="76" t="s">
        <v>1322</v>
      </c>
      <c r="J377" s="77" t="s">
        <v>1323</v>
      </c>
      <c r="K377" s="76">
        <v>2395</v>
      </c>
      <c r="L377" s="76" t="s">
        <v>486</v>
      </c>
      <c r="M377" s="77" t="s">
        <v>438</v>
      </c>
      <c r="N377" s="77"/>
      <c r="O377" s="78" t="s">
        <v>545</v>
      </c>
      <c r="P377" s="78" t="s">
        <v>1324</v>
      </c>
    </row>
    <row r="378" spans="1:16" x14ac:dyDescent="0.2">
      <c r="A378" s="2" t="str">
        <f t="shared" si="30"/>
        <v> BBS 56 </v>
      </c>
      <c r="B378" s="15" t="str">
        <f t="shared" si="31"/>
        <v>I</v>
      </c>
      <c r="C378" s="2">
        <f t="shared" si="32"/>
        <v>44830.52</v>
      </c>
      <c r="D378" t="str">
        <f t="shared" si="33"/>
        <v>vis</v>
      </c>
      <c r="E378" t="e">
        <f>VLOOKUP(C378,'Active 1'!C$21:E$973,3,FALSE)</f>
        <v>#N/A</v>
      </c>
      <c r="F378" s="15" t="s">
        <v>434</v>
      </c>
      <c r="G378" t="str">
        <f t="shared" si="34"/>
        <v>44830.520</v>
      </c>
      <c r="H378" s="2">
        <f t="shared" si="35"/>
        <v>2396</v>
      </c>
      <c r="I378" s="76" t="s">
        <v>1325</v>
      </c>
      <c r="J378" s="77" t="s">
        <v>1326</v>
      </c>
      <c r="K378" s="76">
        <v>2396</v>
      </c>
      <c r="L378" s="76" t="s">
        <v>859</v>
      </c>
      <c r="M378" s="77" t="s">
        <v>438</v>
      </c>
      <c r="N378" s="77"/>
      <c r="O378" s="78" t="s">
        <v>545</v>
      </c>
      <c r="P378" s="78" t="s">
        <v>1324</v>
      </c>
    </row>
    <row r="379" spans="1:16" x14ac:dyDescent="0.2">
      <c r="A379" s="2" t="str">
        <f t="shared" si="30"/>
        <v> BBS 56 </v>
      </c>
      <c r="B379" s="15" t="str">
        <f t="shared" si="31"/>
        <v>I</v>
      </c>
      <c r="C379" s="2">
        <f t="shared" si="32"/>
        <v>44834.406999999999</v>
      </c>
      <c r="D379" t="str">
        <f t="shared" si="33"/>
        <v>vis</v>
      </c>
      <c r="E379" t="e">
        <f>VLOOKUP(C379,'Active 1'!C$21:E$973,3,FALSE)</f>
        <v>#N/A</v>
      </c>
      <c r="F379" s="15" t="s">
        <v>434</v>
      </c>
      <c r="G379" t="str">
        <f t="shared" si="34"/>
        <v>44834.407</v>
      </c>
      <c r="H379" s="2">
        <f t="shared" si="35"/>
        <v>2400</v>
      </c>
      <c r="I379" s="76" t="s">
        <v>1327</v>
      </c>
      <c r="J379" s="77" t="s">
        <v>1328</v>
      </c>
      <c r="K379" s="76">
        <v>2400</v>
      </c>
      <c r="L379" s="76" t="s">
        <v>821</v>
      </c>
      <c r="M379" s="77" t="s">
        <v>438</v>
      </c>
      <c r="N379" s="77"/>
      <c r="O379" s="78" t="s">
        <v>545</v>
      </c>
      <c r="P379" s="78" t="s">
        <v>1324</v>
      </c>
    </row>
    <row r="380" spans="1:16" x14ac:dyDescent="0.2">
      <c r="A380" s="2" t="str">
        <f t="shared" si="30"/>
        <v> BBS 56 </v>
      </c>
      <c r="B380" s="15" t="str">
        <f t="shared" si="31"/>
        <v>I</v>
      </c>
      <c r="C380" s="2">
        <f t="shared" si="32"/>
        <v>44835.377999999997</v>
      </c>
      <c r="D380" t="str">
        <f t="shared" si="33"/>
        <v>vis</v>
      </c>
      <c r="E380" t="e">
        <f>VLOOKUP(C380,'Active 1'!C$21:E$973,3,FALSE)</f>
        <v>#N/A</v>
      </c>
      <c r="F380" s="15" t="s">
        <v>434</v>
      </c>
      <c r="G380" t="str">
        <f t="shared" si="34"/>
        <v>44835.378</v>
      </c>
      <c r="H380" s="2">
        <f t="shared" si="35"/>
        <v>2401</v>
      </c>
      <c r="I380" s="76" t="s">
        <v>1329</v>
      </c>
      <c r="J380" s="77" t="s">
        <v>1330</v>
      </c>
      <c r="K380" s="76">
        <v>2401</v>
      </c>
      <c r="L380" s="76" t="s">
        <v>859</v>
      </c>
      <c r="M380" s="77" t="s">
        <v>438</v>
      </c>
      <c r="N380" s="77"/>
      <c r="O380" s="78" t="s">
        <v>545</v>
      </c>
      <c r="P380" s="78" t="s">
        <v>1324</v>
      </c>
    </row>
    <row r="381" spans="1:16" x14ac:dyDescent="0.2">
      <c r="A381" s="2" t="str">
        <f t="shared" si="30"/>
        <v> AOEB 1 </v>
      </c>
      <c r="B381" s="15" t="str">
        <f t="shared" si="31"/>
        <v>I</v>
      </c>
      <c r="C381" s="2">
        <f t="shared" si="32"/>
        <v>44852.862999999998</v>
      </c>
      <c r="D381" t="str">
        <f t="shared" si="33"/>
        <v>vis</v>
      </c>
      <c r="E381" t="e">
        <f>VLOOKUP(C381,'Active 1'!C$21:E$973,3,FALSE)</f>
        <v>#N/A</v>
      </c>
      <c r="F381" s="15" t="s">
        <v>434</v>
      </c>
      <c r="G381" t="str">
        <f t="shared" si="34"/>
        <v>44852.863</v>
      </c>
      <c r="H381" s="2">
        <f t="shared" si="35"/>
        <v>2419</v>
      </c>
      <c r="I381" s="76" t="s">
        <v>1331</v>
      </c>
      <c r="J381" s="77" t="s">
        <v>1332</v>
      </c>
      <c r="K381" s="76">
        <v>2419</v>
      </c>
      <c r="L381" s="76" t="s">
        <v>486</v>
      </c>
      <c r="M381" s="77" t="s">
        <v>438</v>
      </c>
      <c r="N381" s="77"/>
      <c r="O381" s="78" t="s">
        <v>1333</v>
      </c>
      <c r="P381" s="78" t="s">
        <v>952</v>
      </c>
    </row>
    <row r="382" spans="1:16" x14ac:dyDescent="0.2">
      <c r="A382" s="2" t="str">
        <f t="shared" si="30"/>
        <v> AOEB 1 </v>
      </c>
      <c r="B382" s="15" t="str">
        <f t="shared" si="31"/>
        <v>I</v>
      </c>
      <c r="C382" s="2">
        <f t="shared" si="32"/>
        <v>44884.925999999999</v>
      </c>
      <c r="D382" t="str">
        <f t="shared" si="33"/>
        <v>vis</v>
      </c>
      <c r="E382" t="e">
        <f>VLOOKUP(C382,'Active 1'!C$21:E$973,3,FALSE)</f>
        <v>#N/A</v>
      </c>
      <c r="F382" s="15" t="s">
        <v>434</v>
      </c>
      <c r="G382" t="str">
        <f t="shared" si="34"/>
        <v>44884.926</v>
      </c>
      <c r="H382" s="2">
        <f t="shared" si="35"/>
        <v>2452</v>
      </c>
      <c r="I382" s="76" t="s">
        <v>1334</v>
      </c>
      <c r="J382" s="77" t="s">
        <v>1335</v>
      </c>
      <c r="K382" s="76">
        <v>2452</v>
      </c>
      <c r="L382" s="76" t="s">
        <v>859</v>
      </c>
      <c r="M382" s="77" t="s">
        <v>438</v>
      </c>
      <c r="N382" s="77"/>
      <c r="O382" s="78" t="s">
        <v>1333</v>
      </c>
      <c r="P382" s="78" t="s">
        <v>952</v>
      </c>
    </row>
    <row r="383" spans="1:16" x14ac:dyDescent="0.2">
      <c r="A383" s="2" t="str">
        <f t="shared" si="30"/>
        <v> BBS 57 </v>
      </c>
      <c r="B383" s="15" t="str">
        <f t="shared" si="31"/>
        <v>I</v>
      </c>
      <c r="C383" s="2">
        <f t="shared" si="32"/>
        <v>44902.42</v>
      </c>
      <c r="D383" t="str">
        <f t="shared" si="33"/>
        <v>vis</v>
      </c>
      <c r="E383" t="e">
        <f>VLOOKUP(C383,'Active 1'!C$21:E$973,3,FALSE)</f>
        <v>#N/A</v>
      </c>
      <c r="F383" s="15" t="s">
        <v>434</v>
      </c>
      <c r="G383" t="str">
        <f t="shared" si="34"/>
        <v>44902.420</v>
      </c>
      <c r="H383" s="2">
        <f t="shared" si="35"/>
        <v>2470</v>
      </c>
      <c r="I383" s="76" t="s">
        <v>1336</v>
      </c>
      <c r="J383" s="77" t="s">
        <v>1337</v>
      </c>
      <c r="K383" s="76">
        <v>2470</v>
      </c>
      <c r="L383" s="76" t="s">
        <v>770</v>
      </c>
      <c r="M383" s="77" t="s">
        <v>438</v>
      </c>
      <c r="N383" s="77"/>
      <c r="O383" s="78" t="s">
        <v>1157</v>
      </c>
      <c r="P383" s="78" t="s">
        <v>1338</v>
      </c>
    </row>
    <row r="384" spans="1:16" x14ac:dyDescent="0.2">
      <c r="A384" s="2" t="str">
        <f t="shared" si="30"/>
        <v> BBS 57 </v>
      </c>
      <c r="B384" s="15" t="str">
        <f t="shared" si="31"/>
        <v>I</v>
      </c>
      <c r="C384" s="2">
        <f t="shared" si="32"/>
        <v>44903.385999999999</v>
      </c>
      <c r="D384" t="str">
        <f t="shared" si="33"/>
        <v>vis</v>
      </c>
      <c r="E384" t="e">
        <f>VLOOKUP(C384,'Active 1'!C$21:E$973,3,FALSE)</f>
        <v>#N/A</v>
      </c>
      <c r="F384" s="15" t="s">
        <v>434</v>
      </c>
      <c r="G384" t="str">
        <f t="shared" si="34"/>
        <v>44903.386</v>
      </c>
      <c r="H384" s="2">
        <f t="shared" si="35"/>
        <v>2471</v>
      </c>
      <c r="I384" s="76" t="s">
        <v>1339</v>
      </c>
      <c r="J384" s="77" t="s">
        <v>1340</v>
      </c>
      <c r="K384" s="76">
        <v>2471</v>
      </c>
      <c r="L384" s="76" t="s">
        <v>821</v>
      </c>
      <c r="M384" s="77" t="s">
        <v>438</v>
      </c>
      <c r="N384" s="77"/>
      <c r="O384" s="78" t="s">
        <v>1157</v>
      </c>
      <c r="P384" s="78" t="s">
        <v>1338</v>
      </c>
    </row>
    <row r="385" spans="1:16" x14ac:dyDescent="0.2">
      <c r="A385" s="2" t="str">
        <f t="shared" si="30"/>
        <v> BBS 57 </v>
      </c>
      <c r="B385" s="15" t="str">
        <f t="shared" si="31"/>
        <v>I</v>
      </c>
      <c r="C385" s="2">
        <f t="shared" si="32"/>
        <v>44906.3</v>
      </c>
      <c r="D385" t="str">
        <f t="shared" si="33"/>
        <v>vis</v>
      </c>
      <c r="E385" t="e">
        <f>VLOOKUP(C385,'Active 1'!C$21:E$973,3,FALSE)</f>
        <v>#N/A</v>
      </c>
      <c r="F385" s="15" t="s">
        <v>434</v>
      </c>
      <c r="G385" t="str">
        <f t="shared" si="34"/>
        <v>44906.300</v>
      </c>
      <c r="H385" s="2">
        <f t="shared" si="35"/>
        <v>2474</v>
      </c>
      <c r="I385" s="76" t="s">
        <v>1341</v>
      </c>
      <c r="J385" s="77" t="s">
        <v>1342</v>
      </c>
      <c r="K385" s="76">
        <v>2474</v>
      </c>
      <c r="L385" s="76" t="s">
        <v>859</v>
      </c>
      <c r="M385" s="77" t="s">
        <v>438</v>
      </c>
      <c r="N385" s="77"/>
      <c r="O385" s="78" t="s">
        <v>1157</v>
      </c>
      <c r="P385" s="78" t="s">
        <v>1338</v>
      </c>
    </row>
    <row r="386" spans="1:16" x14ac:dyDescent="0.2">
      <c r="A386" s="2" t="str">
        <f t="shared" si="30"/>
        <v> BBS 57 </v>
      </c>
      <c r="B386" s="15" t="str">
        <f t="shared" si="31"/>
        <v>I</v>
      </c>
      <c r="C386" s="2">
        <f t="shared" si="32"/>
        <v>44906.300999999999</v>
      </c>
      <c r="D386" t="str">
        <f t="shared" si="33"/>
        <v>vis</v>
      </c>
      <c r="E386" t="e">
        <f>VLOOKUP(C386,'Active 1'!C$21:E$973,3,FALSE)</f>
        <v>#N/A</v>
      </c>
      <c r="F386" s="15" t="s">
        <v>434</v>
      </c>
      <c r="G386" t="str">
        <f t="shared" si="34"/>
        <v>44906.301</v>
      </c>
      <c r="H386" s="2">
        <f t="shared" si="35"/>
        <v>2474</v>
      </c>
      <c r="I386" s="76" t="s">
        <v>1343</v>
      </c>
      <c r="J386" s="77" t="s">
        <v>1344</v>
      </c>
      <c r="K386" s="76">
        <v>2474</v>
      </c>
      <c r="L386" s="76" t="s">
        <v>821</v>
      </c>
      <c r="M386" s="77" t="s">
        <v>438</v>
      </c>
      <c r="N386" s="77"/>
      <c r="O386" s="78" t="s">
        <v>545</v>
      </c>
      <c r="P386" s="78" t="s">
        <v>1338</v>
      </c>
    </row>
    <row r="387" spans="1:16" x14ac:dyDescent="0.2">
      <c r="A387" s="2" t="str">
        <f t="shared" si="30"/>
        <v> BBS 58 </v>
      </c>
      <c r="B387" s="15" t="str">
        <f t="shared" si="31"/>
        <v>I</v>
      </c>
      <c r="C387" s="2">
        <f t="shared" si="32"/>
        <v>44942.243999999999</v>
      </c>
      <c r="D387" t="str">
        <f t="shared" si="33"/>
        <v>vis</v>
      </c>
      <c r="E387" t="e">
        <f>VLOOKUP(C387,'Active 1'!C$21:E$973,3,FALSE)</f>
        <v>#N/A</v>
      </c>
      <c r="F387" s="15" t="s">
        <v>434</v>
      </c>
      <c r="G387" t="str">
        <f t="shared" si="34"/>
        <v>44942.244</v>
      </c>
      <c r="H387" s="2">
        <f t="shared" si="35"/>
        <v>2511</v>
      </c>
      <c r="I387" s="76" t="s">
        <v>1345</v>
      </c>
      <c r="J387" s="77" t="s">
        <v>1346</v>
      </c>
      <c r="K387" s="76">
        <v>2511</v>
      </c>
      <c r="L387" s="76" t="s">
        <v>486</v>
      </c>
      <c r="M387" s="77" t="s">
        <v>438</v>
      </c>
      <c r="N387" s="77"/>
      <c r="O387" s="78" t="s">
        <v>1347</v>
      </c>
      <c r="P387" s="78" t="s">
        <v>1348</v>
      </c>
    </row>
    <row r="388" spans="1:16" x14ac:dyDescent="0.2">
      <c r="A388" s="2" t="str">
        <f t="shared" si="30"/>
        <v> BBS 58 </v>
      </c>
      <c r="B388" s="15" t="str">
        <f t="shared" si="31"/>
        <v>I</v>
      </c>
      <c r="C388" s="2">
        <f t="shared" si="32"/>
        <v>44942.248</v>
      </c>
      <c r="D388" t="str">
        <f t="shared" si="33"/>
        <v>vis</v>
      </c>
      <c r="E388" t="e">
        <f>VLOOKUP(C388,'Active 1'!C$21:E$973,3,FALSE)</f>
        <v>#N/A</v>
      </c>
      <c r="F388" s="15" t="s">
        <v>434</v>
      </c>
      <c r="G388" t="str">
        <f t="shared" si="34"/>
        <v>44942.248</v>
      </c>
      <c r="H388" s="2">
        <f t="shared" si="35"/>
        <v>2511</v>
      </c>
      <c r="I388" s="76" t="s">
        <v>1349</v>
      </c>
      <c r="J388" s="77" t="s">
        <v>1350</v>
      </c>
      <c r="K388" s="76">
        <v>2511</v>
      </c>
      <c r="L388" s="76" t="s">
        <v>821</v>
      </c>
      <c r="M388" s="77" t="s">
        <v>438</v>
      </c>
      <c r="N388" s="77"/>
      <c r="O388" s="78" t="s">
        <v>1351</v>
      </c>
      <c r="P388" s="78" t="s">
        <v>1348</v>
      </c>
    </row>
    <row r="389" spans="1:16" x14ac:dyDescent="0.2">
      <c r="A389" s="2" t="str">
        <f t="shared" si="30"/>
        <v> BBS 58 </v>
      </c>
      <c r="B389" s="15" t="str">
        <f t="shared" si="31"/>
        <v>I</v>
      </c>
      <c r="C389" s="2">
        <f t="shared" si="32"/>
        <v>44942.249000000003</v>
      </c>
      <c r="D389" t="str">
        <f t="shared" si="33"/>
        <v>vis</v>
      </c>
      <c r="E389" t="e">
        <f>VLOOKUP(C389,'Active 1'!C$21:E$973,3,FALSE)</f>
        <v>#N/A</v>
      </c>
      <c r="F389" s="15" t="s">
        <v>434</v>
      </c>
      <c r="G389" t="str">
        <f t="shared" si="34"/>
        <v>44942.249</v>
      </c>
      <c r="H389" s="2">
        <f t="shared" si="35"/>
        <v>2511</v>
      </c>
      <c r="I389" s="76" t="s">
        <v>1352</v>
      </c>
      <c r="J389" s="77" t="s">
        <v>1353</v>
      </c>
      <c r="K389" s="76">
        <v>2511</v>
      </c>
      <c r="L389" s="76" t="s">
        <v>780</v>
      </c>
      <c r="M389" s="77" t="s">
        <v>438</v>
      </c>
      <c r="N389" s="77"/>
      <c r="O389" s="78" t="s">
        <v>1354</v>
      </c>
      <c r="P389" s="78" t="s">
        <v>1348</v>
      </c>
    </row>
    <row r="390" spans="1:16" x14ac:dyDescent="0.2">
      <c r="A390" s="2" t="str">
        <f t="shared" si="30"/>
        <v> BBS 58 </v>
      </c>
      <c r="B390" s="15" t="str">
        <f t="shared" si="31"/>
        <v>I</v>
      </c>
      <c r="C390" s="2">
        <f t="shared" si="32"/>
        <v>44942.25</v>
      </c>
      <c r="D390" t="str">
        <f t="shared" si="33"/>
        <v>vis</v>
      </c>
      <c r="E390" t="e">
        <f>VLOOKUP(C390,'Active 1'!C$21:E$973,3,FALSE)</f>
        <v>#N/A</v>
      </c>
      <c r="F390" s="15" t="s">
        <v>434</v>
      </c>
      <c r="G390" t="str">
        <f t="shared" si="34"/>
        <v>44942.250</v>
      </c>
      <c r="H390" s="2">
        <f t="shared" si="35"/>
        <v>2511</v>
      </c>
      <c r="I390" s="76" t="s">
        <v>1355</v>
      </c>
      <c r="J390" s="77" t="s">
        <v>1356</v>
      </c>
      <c r="K390" s="76">
        <v>2511</v>
      </c>
      <c r="L390" s="76" t="s">
        <v>833</v>
      </c>
      <c r="M390" s="77" t="s">
        <v>438</v>
      </c>
      <c r="N390" s="77"/>
      <c r="O390" s="78" t="s">
        <v>1357</v>
      </c>
      <c r="P390" s="78" t="s">
        <v>1348</v>
      </c>
    </row>
    <row r="391" spans="1:16" x14ac:dyDescent="0.2">
      <c r="A391" s="2" t="str">
        <f t="shared" si="30"/>
        <v> AOEB 1 </v>
      </c>
      <c r="B391" s="15" t="str">
        <f t="shared" si="31"/>
        <v>I</v>
      </c>
      <c r="C391" s="2">
        <f t="shared" si="32"/>
        <v>44957.79</v>
      </c>
      <c r="D391" t="str">
        <f t="shared" si="33"/>
        <v>vis</v>
      </c>
      <c r="E391" t="e">
        <f>VLOOKUP(C391,'Active 1'!C$21:E$973,3,FALSE)</f>
        <v>#N/A</v>
      </c>
      <c r="F391" s="15" t="s">
        <v>434</v>
      </c>
      <c r="G391" t="str">
        <f t="shared" si="34"/>
        <v>44957.790</v>
      </c>
      <c r="H391" s="2">
        <f t="shared" si="35"/>
        <v>2527</v>
      </c>
      <c r="I391" s="76" t="s">
        <v>1358</v>
      </c>
      <c r="J391" s="77" t="s">
        <v>1359</v>
      </c>
      <c r="K391" s="76">
        <v>2527</v>
      </c>
      <c r="L391" s="76" t="s">
        <v>872</v>
      </c>
      <c r="M391" s="77" t="s">
        <v>438</v>
      </c>
      <c r="N391" s="77"/>
      <c r="O391" s="78" t="s">
        <v>951</v>
      </c>
      <c r="P391" s="78" t="s">
        <v>952</v>
      </c>
    </row>
    <row r="392" spans="1:16" x14ac:dyDescent="0.2">
      <c r="A392" s="2" t="str">
        <f t="shared" si="30"/>
        <v> VSSC 59.20 </v>
      </c>
      <c r="B392" s="15" t="str">
        <f t="shared" si="31"/>
        <v>I</v>
      </c>
      <c r="C392" s="2">
        <f t="shared" si="32"/>
        <v>44970.417000000001</v>
      </c>
      <c r="D392" t="str">
        <f t="shared" si="33"/>
        <v>vis</v>
      </c>
      <c r="E392" t="e">
        <f>VLOOKUP(C392,'Active 1'!C$21:E$973,3,FALSE)</f>
        <v>#N/A</v>
      </c>
      <c r="F392" s="15" t="s">
        <v>434</v>
      </c>
      <c r="G392" t="str">
        <f t="shared" si="34"/>
        <v>44970.417</v>
      </c>
      <c r="H392" s="2">
        <f t="shared" si="35"/>
        <v>2540</v>
      </c>
      <c r="I392" s="76" t="s">
        <v>1360</v>
      </c>
      <c r="J392" s="77" t="s">
        <v>1361</v>
      </c>
      <c r="K392" s="76">
        <v>2540</v>
      </c>
      <c r="L392" s="76" t="s">
        <v>975</v>
      </c>
      <c r="M392" s="77" t="s">
        <v>438</v>
      </c>
      <c r="N392" s="77"/>
      <c r="O392" s="78" t="s">
        <v>1362</v>
      </c>
      <c r="P392" s="78" t="s">
        <v>1363</v>
      </c>
    </row>
    <row r="393" spans="1:16" x14ac:dyDescent="0.2">
      <c r="A393" s="2" t="str">
        <f t="shared" si="30"/>
        <v> BBS 58 </v>
      </c>
      <c r="B393" s="15" t="str">
        <f t="shared" si="31"/>
        <v>I</v>
      </c>
      <c r="C393" s="2">
        <f t="shared" si="32"/>
        <v>44970.419000000002</v>
      </c>
      <c r="D393" t="str">
        <f t="shared" si="33"/>
        <v>vis</v>
      </c>
      <c r="E393" t="e">
        <f>VLOOKUP(C393,'Active 1'!C$21:E$973,3,FALSE)</f>
        <v>#N/A</v>
      </c>
      <c r="F393" s="15" t="s">
        <v>434</v>
      </c>
      <c r="G393" t="str">
        <f t="shared" si="34"/>
        <v>44970.419</v>
      </c>
      <c r="H393" s="2">
        <f t="shared" si="35"/>
        <v>2540</v>
      </c>
      <c r="I393" s="76" t="s">
        <v>1364</v>
      </c>
      <c r="J393" s="77" t="s">
        <v>1365</v>
      </c>
      <c r="K393" s="76">
        <v>2540</v>
      </c>
      <c r="L393" s="76" t="s">
        <v>840</v>
      </c>
      <c r="M393" s="77" t="s">
        <v>438</v>
      </c>
      <c r="N393" s="77"/>
      <c r="O393" s="78" t="s">
        <v>1157</v>
      </c>
      <c r="P393" s="78" t="s">
        <v>1348</v>
      </c>
    </row>
    <row r="394" spans="1:16" x14ac:dyDescent="0.2">
      <c r="A394" s="2" t="str">
        <f t="shared" si="30"/>
        <v> BBS 58 </v>
      </c>
      <c r="B394" s="15" t="str">
        <f t="shared" si="31"/>
        <v>I</v>
      </c>
      <c r="C394" s="2">
        <f t="shared" si="32"/>
        <v>44971.385999999999</v>
      </c>
      <c r="D394" t="str">
        <f t="shared" si="33"/>
        <v>vis</v>
      </c>
      <c r="E394" t="e">
        <f>VLOOKUP(C394,'Active 1'!C$21:E$973,3,FALSE)</f>
        <v>#N/A</v>
      </c>
      <c r="F394" s="15" t="s">
        <v>434</v>
      </c>
      <c r="G394" t="str">
        <f t="shared" si="34"/>
        <v>44971.386</v>
      </c>
      <c r="H394" s="2">
        <f t="shared" si="35"/>
        <v>2541</v>
      </c>
      <c r="I394" s="76" t="s">
        <v>1366</v>
      </c>
      <c r="J394" s="77" t="s">
        <v>1367</v>
      </c>
      <c r="K394" s="76">
        <v>2541</v>
      </c>
      <c r="L394" s="76" t="s">
        <v>922</v>
      </c>
      <c r="M394" s="77" t="s">
        <v>438</v>
      </c>
      <c r="N394" s="77"/>
      <c r="O394" s="78" t="s">
        <v>1157</v>
      </c>
      <c r="P394" s="78" t="s">
        <v>1348</v>
      </c>
    </row>
    <row r="395" spans="1:16" x14ac:dyDescent="0.2">
      <c r="A395" s="2" t="str">
        <f t="shared" ref="A395:A458" si="36">P395</f>
        <v> AOEB 1 </v>
      </c>
      <c r="B395" s="15" t="str">
        <f t="shared" ref="B395:B458" si="37">IF(H395=INT(H395),"I","II")</f>
        <v>I</v>
      </c>
      <c r="C395" s="2">
        <f t="shared" ref="C395:C458" si="38">1*G395</f>
        <v>44995.678</v>
      </c>
      <c r="D395" t="str">
        <f t="shared" ref="D395:D458" si="39">VLOOKUP(F395,I$1:J$5,2,FALSE)</f>
        <v>vis</v>
      </c>
      <c r="E395" t="e">
        <f>VLOOKUP(C395,'Active 1'!C$21:E$973,3,FALSE)</f>
        <v>#N/A</v>
      </c>
      <c r="F395" s="15" t="s">
        <v>434</v>
      </c>
      <c r="G395" t="str">
        <f t="shared" ref="G395:G458" si="40">MID(I395,3,LEN(I395)-3)</f>
        <v>44995.678</v>
      </c>
      <c r="H395" s="2">
        <f t="shared" ref="H395:H458" si="41">1*K395</f>
        <v>2566</v>
      </c>
      <c r="I395" s="76" t="s">
        <v>1368</v>
      </c>
      <c r="J395" s="77" t="s">
        <v>1369</v>
      </c>
      <c r="K395" s="76">
        <v>2566</v>
      </c>
      <c r="L395" s="76" t="s">
        <v>486</v>
      </c>
      <c r="M395" s="77" t="s">
        <v>438</v>
      </c>
      <c r="N395" s="77"/>
      <c r="O395" s="78" t="s">
        <v>951</v>
      </c>
      <c r="P395" s="78" t="s">
        <v>952</v>
      </c>
    </row>
    <row r="396" spans="1:16" x14ac:dyDescent="0.2">
      <c r="A396" s="2" t="str">
        <f t="shared" si="36"/>
        <v> BBS 59 </v>
      </c>
      <c r="B396" s="15" t="str">
        <f t="shared" si="37"/>
        <v>I</v>
      </c>
      <c r="C396" s="2">
        <f t="shared" si="38"/>
        <v>45007.336000000003</v>
      </c>
      <c r="D396" t="str">
        <f t="shared" si="39"/>
        <v>vis</v>
      </c>
      <c r="E396" t="e">
        <f>VLOOKUP(C396,'Active 1'!C$21:E$973,3,FALSE)</f>
        <v>#N/A</v>
      </c>
      <c r="F396" s="15" t="s">
        <v>434</v>
      </c>
      <c r="G396" t="str">
        <f t="shared" si="40"/>
        <v>45007.336</v>
      </c>
      <c r="H396" s="2">
        <f t="shared" si="41"/>
        <v>2578</v>
      </c>
      <c r="I396" s="76" t="s">
        <v>1370</v>
      </c>
      <c r="J396" s="77" t="s">
        <v>1371</v>
      </c>
      <c r="K396" s="76">
        <v>2578</v>
      </c>
      <c r="L396" s="76" t="s">
        <v>975</v>
      </c>
      <c r="M396" s="77" t="s">
        <v>438</v>
      </c>
      <c r="N396" s="77"/>
      <c r="O396" s="78" t="s">
        <v>1157</v>
      </c>
      <c r="P396" s="78" t="s">
        <v>1372</v>
      </c>
    </row>
    <row r="397" spans="1:16" x14ac:dyDescent="0.2">
      <c r="A397" s="2" t="str">
        <f t="shared" si="36"/>
        <v> BBS 59 </v>
      </c>
      <c r="B397" s="15" t="str">
        <f t="shared" si="37"/>
        <v>I</v>
      </c>
      <c r="C397" s="2">
        <f t="shared" si="38"/>
        <v>45008.309000000001</v>
      </c>
      <c r="D397" t="str">
        <f t="shared" si="39"/>
        <v>vis</v>
      </c>
      <c r="E397" t="e">
        <f>VLOOKUP(C397,'Active 1'!C$21:E$973,3,FALSE)</f>
        <v>#N/A</v>
      </c>
      <c r="F397" s="15" t="s">
        <v>434</v>
      </c>
      <c r="G397" t="str">
        <f t="shared" si="40"/>
        <v>45008.309</v>
      </c>
      <c r="H397" s="2">
        <f t="shared" si="41"/>
        <v>2579</v>
      </c>
      <c r="I397" s="76" t="s">
        <v>1373</v>
      </c>
      <c r="J397" s="77" t="s">
        <v>1374</v>
      </c>
      <c r="K397" s="76">
        <v>2579</v>
      </c>
      <c r="L397" s="76" t="s">
        <v>840</v>
      </c>
      <c r="M397" s="77" t="s">
        <v>438</v>
      </c>
      <c r="N397" s="77"/>
      <c r="O397" s="78" t="s">
        <v>1157</v>
      </c>
      <c r="P397" s="78" t="s">
        <v>1372</v>
      </c>
    </row>
    <row r="398" spans="1:16" x14ac:dyDescent="0.2">
      <c r="A398" s="2" t="str">
        <f t="shared" si="36"/>
        <v> BBS 59 </v>
      </c>
      <c r="B398" s="15" t="str">
        <f t="shared" si="37"/>
        <v>I</v>
      </c>
      <c r="C398" s="2">
        <f t="shared" si="38"/>
        <v>45009.281000000003</v>
      </c>
      <c r="D398" t="str">
        <f t="shared" si="39"/>
        <v>vis</v>
      </c>
      <c r="E398" t="e">
        <f>VLOOKUP(C398,'Active 1'!C$21:E$973,3,FALSE)</f>
        <v>#N/A</v>
      </c>
      <c r="F398" s="15" t="s">
        <v>434</v>
      </c>
      <c r="G398" t="str">
        <f t="shared" si="40"/>
        <v>45009.281</v>
      </c>
      <c r="H398" s="2">
        <f t="shared" si="41"/>
        <v>2580</v>
      </c>
      <c r="I398" s="76" t="s">
        <v>1375</v>
      </c>
      <c r="J398" s="77" t="s">
        <v>1376</v>
      </c>
      <c r="K398" s="76">
        <v>2580</v>
      </c>
      <c r="L398" s="76" t="s">
        <v>840</v>
      </c>
      <c r="M398" s="77" t="s">
        <v>438</v>
      </c>
      <c r="N398" s="77"/>
      <c r="O398" s="78" t="s">
        <v>1157</v>
      </c>
      <c r="P398" s="78" t="s">
        <v>1372</v>
      </c>
    </row>
    <row r="399" spans="1:16" x14ac:dyDescent="0.2">
      <c r="A399" s="2" t="str">
        <f t="shared" si="36"/>
        <v> BBS 59 </v>
      </c>
      <c r="B399" s="15" t="str">
        <f t="shared" si="37"/>
        <v>I</v>
      </c>
      <c r="C399" s="2">
        <f t="shared" si="38"/>
        <v>45010.252</v>
      </c>
      <c r="D399" t="str">
        <f t="shared" si="39"/>
        <v>vis</v>
      </c>
      <c r="E399" t="e">
        <f>VLOOKUP(C399,'Active 1'!C$21:E$973,3,FALSE)</f>
        <v>#N/A</v>
      </c>
      <c r="F399" s="15" t="s">
        <v>434</v>
      </c>
      <c r="G399" t="str">
        <f t="shared" si="40"/>
        <v>45010.252</v>
      </c>
      <c r="H399" s="2">
        <f t="shared" si="41"/>
        <v>2581</v>
      </c>
      <c r="I399" s="76" t="s">
        <v>1377</v>
      </c>
      <c r="J399" s="77" t="s">
        <v>1378</v>
      </c>
      <c r="K399" s="76">
        <v>2581</v>
      </c>
      <c r="L399" s="76" t="s">
        <v>840</v>
      </c>
      <c r="M399" s="77" t="s">
        <v>438</v>
      </c>
      <c r="N399" s="77"/>
      <c r="O399" s="78" t="s">
        <v>777</v>
      </c>
      <c r="P399" s="78" t="s">
        <v>1372</v>
      </c>
    </row>
    <row r="400" spans="1:16" x14ac:dyDescent="0.2">
      <c r="A400" s="2" t="str">
        <f t="shared" si="36"/>
        <v> BBS 59 </v>
      </c>
      <c r="B400" s="15" t="str">
        <f t="shared" si="37"/>
        <v>I</v>
      </c>
      <c r="C400" s="2">
        <f t="shared" si="38"/>
        <v>45010.252999999997</v>
      </c>
      <c r="D400" t="str">
        <f t="shared" si="39"/>
        <v>vis</v>
      </c>
      <c r="E400" t="e">
        <f>VLOOKUP(C400,'Active 1'!C$21:E$973,3,FALSE)</f>
        <v>#N/A</v>
      </c>
      <c r="F400" s="15" t="s">
        <v>434</v>
      </c>
      <c r="G400" t="str">
        <f t="shared" si="40"/>
        <v>45010.253</v>
      </c>
      <c r="H400" s="2">
        <f t="shared" si="41"/>
        <v>2581</v>
      </c>
      <c r="I400" s="76" t="s">
        <v>1379</v>
      </c>
      <c r="J400" s="77" t="s">
        <v>1380</v>
      </c>
      <c r="K400" s="76">
        <v>2581</v>
      </c>
      <c r="L400" s="76" t="s">
        <v>872</v>
      </c>
      <c r="M400" s="77" t="s">
        <v>438</v>
      </c>
      <c r="N400" s="77"/>
      <c r="O400" s="78" t="s">
        <v>1157</v>
      </c>
      <c r="P400" s="78" t="s">
        <v>1372</v>
      </c>
    </row>
    <row r="401" spans="1:16" x14ac:dyDescent="0.2">
      <c r="A401" s="2" t="str">
        <f t="shared" si="36"/>
        <v> BBS 61 </v>
      </c>
      <c r="B401" s="15" t="str">
        <f t="shared" si="37"/>
        <v>I</v>
      </c>
      <c r="C401" s="2">
        <f t="shared" si="38"/>
        <v>45169.582000000002</v>
      </c>
      <c r="D401" t="str">
        <f t="shared" si="39"/>
        <v>vis</v>
      </c>
      <c r="E401" t="e">
        <f>VLOOKUP(C401,'Active 1'!C$21:E$973,3,FALSE)</f>
        <v>#N/A</v>
      </c>
      <c r="F401" s="15" t="s">
        <v>434</v>
      </c>
      <c r="G401" t="str">
        <f t="shared" si="40"/>
        <v>45169.582</v>
      </c>
      <c r="H401" s="2">
        <f t="shared" si="41"/>
        <v>2745</v>
      </c>
      <c r="I401" s="76" t="s">
        <v>1381</v>
      </c>
      <c r="J401" s="77" t="s">
        <v>1382</v>
      </c>
      <c r="K401" s="76">
        <v>2745</v>
      </c>
      <c r="L401" s="76" t="s">
        <v>975</v>
      </c>
      <c r="M401" s="77" t="s">
        <v>438</v>
      </c>
      <c r="N401" s="77"/>
      <c r="O401" s="78" t="s">
        <v>545</v>
      </c>
      <c r="P401" s="78" t="s">
        <v>1383</v>
      </c>
    </row>
    <row r="402" spans="1:16" x14ac:dyDescent="0.2">
      <c r="A402" s="2" t="str">
        <f t="shared" si="36"/>
        <v> BBS 62 </v>
      </c>
      <c r="B402" s="15" t="str">
        <f t="shared" si="37"/>
        <v>I</v>
      </c>
      <c r="C402" s="2">
        <f t="shared" si="38"/>
        <v>45207.476000000002</v>
      </c>
      <c r="D402" t="str">
        <f t="shared" si="39"/>
        <v>vis</v>
      </c>
      <c r="E402" t="e">
        <f>VLOOKUP(C402,'Active 1'!C$21:E$973,3,FALSE)</f>
        <v>#N/A</v>
      </c>
      <c r="F402" s="15" t="s">
        <v>434</v>
      </c>
      <c r="G402" t="str">
        <f t="shared" si="40"/>
        <v>45207.476</v>
      </c>
      <c r="H402" s="2">
        <f t="shared" si="41"/>
        <v>2784</v>
      </c>
      <c r="I402" s="76" t="s">
        <v>1384</v>
      </c>
      <c r="J402" s="77" t="s">
        <v>1385</v>
      </c>
      <c r="K402" s="76">
        <v>2784</v>
      </c>
      <c r="L402" s="76" t="s">
        <v>859</v>
      </c>
      <c r="M402" s="77" t="s">
        <v>438</v>
      </c>
      <c r="N402" s="77"/>
      <c r="O402" s="78" t="s">
        <v>469</v>
      </c>
      <c r="P402" s="78" t="s">
        <v>1386</v>
      </c>
    </row>
    <row r="403" spans="1:16" x14ac:dyDescent="0.2">
      <c r="A403" s="2" t="str">
        <f t="shared" si="36"/>
        <v> VSSC 60.23 </v>
      </c>
      <c r="B403" s="15" t="str">
        <f t="shared" si="37"/>
        <v>I</v>
      </c>
      <c r="C403" s="2">
        <f t="shared" si="38"/>
        <v>45208.447</v>
      </c>
      <c r="D403" t="str">
        <f t="shared" si="39"/>
        <v>vis</v>
      </c>
      <c r="E403" t="e">
        <f>VLOOKUP(C403,'Active 1'!C$21:E$973,3,FALSE)</f>
        <v>#N/A</v>
      </c>
      <c r="F403" s="15" t="s">
        <v>434</v>
      </c>
      <c r="G403" t="str">
        <f t="shared" si="40"/>
        <v>45208.447</v>
      </c>
      <c r="H403" s="2">
        <f t="shared" si="41"/>
        <v>2785</v>
      </c>
      <c r="I403" s="76" t="s">
        <v>1387</v>
      </c>
      <c r="J403" s="77" t="s">
        <v>1388</v>
      </c>
      <c r="K403" s="76">
        <v>2785</v>
      </c>
      <c r="L403" s="76" t="s">
        <v>897</v>
      </c>
      <c r="M403" s="77" t="s">
        <v>438</v>
      </c>
      <c r="N403" s="77"/>
      <c r="O403" s="78" t="s">
        <v>1362</v>
      </c>
      <c r="P403" s="78" t="s">
        <v>1389</v>
      </c>
    </row>
    <row r="404" spans="1:16" x14ac:dyDescent="0.2">
      <c r="A404" s="2" t="str">
        <f t="shared" si="36"/>
        <v> BBS 63 </v>
      </c>
      <c r="B404" s="15" t="str">
        <f t="shared" si="37"/>
        <v>I</v>
      </c>
      <c r="C404" s="2">
        <f t="shared" si="38"/>
        <v>45244.394999999997</v>
      </c>
      <c r="D404" t="str">
        <f t="shared" si="39"/>
        <v>vis</v>
      </c>
      <c r="E404" t="e">
        <f>VLOOKUP(C404,'Active 1'!C$21:E$973,3,FALSE)</f>
        <v>#N/A</v>
      </c>
      <c r="F404" s="15" t="s">
        <v>434</v>
      </c>
      <c r="G404" t="str">
        <f t="shared" si="40"/>
        <v>45244.395</v>
      </c>
      <c r="H404" s="2">
        <f t="shared" si="41"/>
        <v>2822</v>
      </c>
      <c r="I404" s="76" t="s">
        <v>1390</v>
      </c>
      <c r="J404" s="77" t="s">
        <v>1391</v>
      </c>
      <c r="K404" s="76">
        <v>2822</v>
      </c>
      <c r="L404" s="76" t="s">
        <v>821</v>
      </c>
      <c r="M404" s="77" t="s">
        <v>438</v>
      </c>
      <c r="N404" s="77"/>
      <c r="O404" s="78" t="s">
        <v>545</v>
      </c>
      <c r="P404" s="78" t="s">
        <v>1392</v>
      </c>
    </row>
    <row r="405" spans="1:16" x14ac:dyDescent="0.2">
      <c r="A405" s="2" t="str">
        <f t="shared" si="36"/>
        <v> AOEB 1 </v>
      </c>
      <c r="B405" s="15" t="str">
        <f t="shared" si="37"/>
        <v>I</v>
      </c>
      <c r="C405" s="2">
        <f t="shared" si="38"/>
        <v>45266.743000000002</v>
      </c>
      <c r="D405" t="str">
        <f t="shared" si="39"/>
        <v>vis</v>
      </c>
      <c r="E405" t="e">
        <f>VLOOKUP(C405,'Active 1'!C$21:E$973,3,FALSE)</f>
        <v>#N/A</v>
      </c>
      <c r="F405" s="15" t="s">
        <v>434</v>
      </c>
      <c r="G405" t="str">
        <f t="shared" si="40"/>
        <v>45266.743</v>
      </c>
      <c r="H405" s="2">
        <f t="shared" si="41"/>
        <v>2845</v>
      </c>
      <c r="I405" s="76" t="s">
        <v>1393</v>
      </c>
      <c r="J405" s="77" t="s">
        <v>1394</v>
      </c>
      <c r="K405" s="76">
        <v>2845</v>
      </c>
      <c r="L405" s="76" t="s">
        <v>833</v>
      </c>
      <c r="M405" s="77" t="s">
        <v>438</v>
      </c>
      <c r="N405" s="77"/>
      <c r="O405" s="78" t="s">
        <v>501</v>
      </c>
      <c r="P405" s="78" t="s">
        <v>952</v>
      </c>
    </row>
    <row r="406" spans="1:16" x14ac:dyDescent="0.2">
      <c r="A406" s="2" t="str">
        <f t="shared" si="36"/>
        <v> BBS 64 </v>
      </c>
      <c r="B406" s="15" t="str">
        <f t="shared" si="37"/>
        <v>I</v>
      </c>
      <c r="C406" s="2">
        <f t="shared" si="38"/>
        <v>45277.425999999999</v>
      </c>
      <c r="D406" t="str">
        <f t="shared" si="39"/>
        <v>vis</v>
      </c>
      <c r="E406" t="e">
        <f>VLOOKUP(C406,'Active 1'!C$21:E$973,3,FALSE)</f>
        <v>#N/A</v>
      </c>
      <c r="F406" s="15" t="s">
        <v>434</v>
      </c>
      <c r="G406" t="str">
        <f t="shared" si="40"/>
        <v>45277.426</v>
      </c>
      <c r="H406" s="2">
        <f t="shared" si="41"/>
        <v>2856</v>
      </c>
      <c r="I406" s="76" t="s">
        <v>1395</v>
      </c>
      <c r="J406" s="77" t="s">
        <v>1396</v>
      </c>
      <c r="K406" s="76">
        <v>2856</v>
      </c>
      <c r="L406" s="76" t="s">
        <v>897</v>
      </c>
      <c r="M406" s="77" t="s">
        <v>438</v>
      </c>
      <c r="N406" s="77"/>
      <c r="O406" s="78" t="s">
        <v>545</v>
      </c>
      <c r="P406" s="78" t="s">
        <v>277</v>
      </c>
    </row>
    <row r="407" spans="1:16" x14ac:dyDescent="0.2">
      <c r="A407" s="2" t="str">
        <f t="shared" si="36"/>
        <v> BBS 64 </v>
      </c>
      <c r="B407" s="15" t="str">
        <f t="shared" si="37"/>
        <v>I</v>
      </c>
      <c r="C407" s="2">
        <f t="shared" si="38"/>
        <v>45278.396000000001</v>
      </c>
      <c r="D407" t="str">
        <f t="shared" si="39"/>
        <v>vis</v>
      </c>
      <c r="E407" t="e">
        <f>VLOOKUP(C407,'Active 1'!C$21:E$973,3,FALSE)</f>
        <v>#N/A</v>
      </c>
      <c r="F407" s="15" t="s">
        <v>434</v>
      </c>
      <c r="G407" t="str">
        <f t="shared" si="40"/>
        <v>45278.396</v>
      </c>
      <c r="H407" s="2">
        <f t="shared" si="41"/>
        <v>2857</v>
      </c>
      <c r="I407" s="76" t="s">
        <v>1397</v>
      </c>
      <c r="J407" s="77" t="s">
        <v>1398</v>
      </c>
      <c r="K407" s="76">
        <v>2857</v>
      </c>
      <c r="L407" s="76" t="s">
        <v>840</v>
      </c>
      <c r="M407" s="77" t="s">
        <v>438</v>
      </c>
      <c r="N407" s="77"/>
      <c r="O407" s="78" t="s">
        <v>545</v>
      </c>
      <c r="P407" s="78" t="s">
        <v>277</v>
      </c>
    </row>
    <row r="408" spans="1:16" x14ac:dyDescent="0.2">
      <c r="A408" s="2" t="str">
        <f t="shared" si="36"/>
        <v>BAVM 36 </v>
      </c>
      <c r="B408" s="15" t="str">
        <f t="shared" si="37"/>
        <v>I</v>
      </c>
      <c r="C408" s="2">
        <f t="shared" si="38"/>
        <v>45280.34</v>
      </c>
      <c r="D408" t="str">
        <f t="shared" si="39"/>
        <v>vis</v>
      </c>
      <c r="E408" t="e">
        <f>VLOOKUP(C408,'Active 1'!C$21:E$973,3,FALSE)</f>
        <v>#N/A</v>
      </c>
      <c r="F408" s="15" t="s">
        <v>434</v>
      </c>
      <c r="G408" t="str">
        <f t="shared" si="40"/>
        <v>45280.340</v>
      </c>
      <c r="H408" s="2">
        <f t="shared" si="41"/>
        <v>2859</v>
      </c>
      <c r="I408" s="76" t="s">
        <v>1399</v>
      </c>
      <c r="J408" s="77" t="s">
        <v>1400</v>
      </c>
      <c r="K408" s="76">
        <v>2859</v>
      </c>
      <c r="L408" s="76" t="s">
        <v>872</v>
      </c>
      <c r="M408" s="77" t="s">
        <v>465</v>
      </c>
      <c r="N408" s="77"/>
      <c r="O408" s="78" t="s">
        <v>1401</v>
      </c>
      <c r="P408" s="79" t="s">
        <v>1402</v>
      </c>
    </row>
    <row r="409" spans="1:16" x14ac:dyDescent="0.2">
      <c r="A409" s="2" t="str">
        <f t="shared" si="36"/>
        <v>BAVM 36 </v>
      </c>
      <c r="B409" s="15" t="str">
        <f t="shared" si="37"/>
        <v>I</v>
      </c>
      <c r="C409" s="2">
        <f t="shared" si="38"/>
        <v>45280.341</v>
      </c>
      <c r="D409" t="str">
        <f t="shared" si="39"/>
        <v>vis</v>
      </c>
      <c r="E409" t="e">
        <f>VLOOKUP(C409,'Active 1'!C$21:E$973,3,FALSE)</f>
        <v>#N/A</v>
      </c>
      <c r="F409" s="15" t="s">
        <v>434</v>
      </c>
      <c r="G409" t="str">
        <f t="shared" si="40"/>
        <v>45280.341</v>
      </c>
      <c r="H409" s="2">
        <f t="shared" si="41"/>
        <v>2859</v>
      </c>
      <c r="I409" s="76" t="s">
        <v>1403</v>
      </c>
      <c r="J409" s="77" t="s">
        <v>1404</v>
      </c>
      <c r="K409" s="76">
        <v>2859</v>
      </c>
      <c r="L409" s="76" t="s">
        <v>859</v>
      </c>
      <c r="M409" s="77" t="s">
        <v>438</v>
      </c>
      <c r="N409" s="77"/>
      <c r="O409" s="78" t="s">
        <v>1405</v>
      </c>
      <c r="P409" s="79" t="s">
        <v>1402</v>
      </c>
    </row>
    <row r="410" spans="1:16" x14ac:dyDescent="0.2">
      <c r="A410" s="2" t="str">
        <f t="shared" si="36"/>
        <v>BAVM 36 </v>
      </c>
      <c r="B410" s="15" t="str">
        <f t="shared" si="37"/>
        <v>I</v>
      </c>
      <c r="C410" s="2">
        <f t="shared" si="38"/>
        <v>45280.341999999997</v>
      </c>
      <c r="D410" t="str">
        <f t="shared" si="39"/>
        <v>vis</v>
      </c>
      <c r="E410" t="e">
        <f>VLOOKUP(C410,'Active 1'!C$21:E$973,3,FALSE)</f>
        <v>#N/A</v>
      </c>
      <c r="F410" s="15" t="s">
        <v>434</v>
      </c>
      <c r="G410" t="str">
        <f t="shared" si="40"/>
        <v>45280.342</v>
      </c>
      <c r="H410" s="2">
        <f t="shared" si="41"/>
        <v>2859</v>
      </c>
      <c r="I410" s="76" t="s">
        <v>1406</v>
      </c>
      <c r="J410" s="77" t="s">
        <v>1407</v>
      </c>
      <c r="K410" s="76">
        <v>2859</v>
      </c>
      <c r="L410" s="76" t="s">
        <v>821</v>
      </c>
      <c r="M410" s="77" t="s">
        <v>438</v>
      </c>
      <c r="N410" s="77"/>
      <c r="O410" s="78" t="s">
        <v>1408</v>
      </c>
      <c r="P410" s="79" t="s">
        <v>1402</v>
      </c>
    </row>
    <row r="411" spans="1:16" x14ac:dyDescent="0.2">
      <c r="A411" s="2" t="str">
        <f t="shared" si="36"/>
        <v>BAVM 36 </v>
      </c>
      <c r="B411" s="15" t="str">
        <f t="shared" si="37"/>
        <v>I</v>
      </c>
      <c r="C411" s="2">
        <f t="shared" si="38"/>
        <v>45280.343000000001</v>
      </c>
      <c r="D411" t="str">
        <f t="shared" si="39"/>
        <v>vis</v>
      </c>
      <c r="E411" t="e">
        <f>VLOOKUP(C411,'Active 1'!C$21:E$973,3,FALSE)</f>
        <v>#N/A</v>
      </c>
      <c r="F411" s="15" t="s">
        <v>434</v>
      </c>
      <c r="G411" t="str">
        <f t="shared" si="40"/>
        <v>45280.343</v>
      </c>
      <c r="H411" s="2">
        <f t="shared" si="41"/>
        <v>2859</v>
      </c>
      <c r="I411" s="76" t="s">
        <v>1409</v>
      </c>
      <c r="J411" s="77" t="s">
        <v>1410</v>
      </c>
      <c r="K411" s="76">
        <v>2859</v>
      </c>
      <c r="L411" s="76" t="s">
        <v>780</v>
      </c>
      <c r="M411" s="77" t="s">
        <v>438</v>
      </c>
      <c r="N411" s="77"/>
      <c r="O411" s="78" t="s">
        <v>1411</v>
      </c>
      <c r="P411" s="79" t="s">
        <v>1402</v>
      </c>
    </row>
    <row r="412" spans="1:16" x14ac:dyDescent="0.2">
      <c r="A412" s="2" t="str">
        <f t="shared" si="36"/>
        <v>BAVM 36 </v>
      </c>
      <c r="B412" s="15" t="str">
        <f t="shared" si="37"/>
        <v>I</v>
      </c>
      <c r="C412" s="2">
        <f t="shared" si="38"/>
        <v>45280.343000000001</v>
      </c>
      <c r="D412" t="str">
        <f t="shared" si="39"/>
        <v>vis</v>
      </c>
      <c r="E412" t="e">
        <f>VLOOKUP(C412,'Active 1'!C$21:E$973,3,FALSE)</f>
        <v>#N/A</v>
      </c>
      <c r="F412" s="15" t="s">
        <v>434</v>
      </c>
      <c r="G412" t="str">
        <f t="shared" si="40"/>
        <v>45280.343</v>
      </c>
      <c r="H412" s="2">
        <f t="shared" si="41"/>
        <v>2859</v>
      </c>
      <c r="I412" s="76" t="s">
        <v>1409</v>
      </c>
      <c r="J412" s="77" t="s">
        <v>1410</v>
      </c>
      <c r="K412" s="76">
        <v>2859</v>
      </c>
      <c r="L412" s="76" t="s">
        <v>780</v>
      </c>
      <c r="M412" s="77" t="s">
        <v>438</v>
      </c>
      <c r="N412" s="77"/>
      <c r="O412" s="78" t="s">
        <v>1412</v>
      </c>
      <c r="P412" s="79" t="s">
        <v>1402</v>
      </c>
    </row>
    <row r="413" spans="1:16" x14ac:dyDescent="0.2">
      <c r="A413" s="2" t="str">
        <f t="shared" si="36"/>
        <v> AOEB 1 </v>
      </c>
      <c r="B413" s="15" t="str">
        <f t="shared" si="37"/>
        <v>I</v>
      </c>
      <c r="C413" s="2">
        <f t="shared" si="38"/>
        <v>45298.796999999999</v>
      </c>
      <c r="D413" t="str">
        <f t="shared" si="39"/>
        <v>vis</v>
      </c>
      <c r="E413" t="e">
        <f>VLOOKUP(C413,'Active 1'!C$21:E$973,3,FALSE)</f>
        <v>#N/A</v>
      </c>
      <c r="F413" s="15" t="s">
        <v>434</v>
      </c>
      <c r="G413" t="str">
        <f t="shared" si="40"/>
        <v>45298.797</v>
      </c>
      <c r="H413" s="2">
        <f t="shared" si="41"/>
        <v>2878</v>
      </c>
      <c r="I413" s="76" t="s">
        <v>1413</v>
      </c>
      <c r="J413" s="77" t="s">
        <v>1414</v>
      </c>
      <c r="K413" s="76">
        <v>2878</v>
      </c>
      <c r="L413" s="76" t="s">
        <v>486</v>
      </c>
      <c r="M413" s="77" t="s">
        <v>438</v>
      </c>
      <c r="N413" s="77"/>
      <c r="O413" s="78" t="s">
        <v>951</v>
      </c>
      <c r="P413" s="78" t="s">
        <v>952</v>
      </c>
    </row>
    <row r="414" spans="1:16" x14ac:dyDescent="0.2">
      <c r="A414" s="2" t="str">
        <f t="shared" si="36"/>
        <v> BBS 64 </v>
      </c>
      <c r="B414" s="15" t="str">
        <f t="shared" si="37"/>
        <v>I</v>
      </c>
      <c r="C414" s="2">
        <f t="shared" si="38"/>
        <v>45314.345999999998</v>
      </c>
      <c r="D414" t="str">
        <f t="shared" si="39"/>
        <v>vis</v>
      </c>
      <c r="E414" t="e">
        <f>VLOOKUP(C414,'Active 1'!C$21:E$973,3,FALSE)</f>
        <v>#N/A</v>
      </c>
      <c r="F414" s="15" t="s">
        <v>434</v>
      </c>
      <c r="G414" t="str">
        <f t="shared" si="40"/>
        <v>45314.346</v>
      </c>
      <c r="H414" s="2">
        <f t="shared" si="41"/>
        <v>2894</v>
      </c>
      <c r="I414" s="76" t="s">
        <v>1415</v>
      </c>
      <c r="J414" s="77" t="s">
        <v>1416</v>
      </c>
      <c r="K414" s="76">
        <v>2894</v>
      </c>
      <c r="L414" s="76" t="s">
        <v>821</v>
      </c>
      <c r="M414" s="77" t="s">
        <v>438</v>
      </c>
      <c r="N414" s="77"/>
      <c r="O414" s="78" t="s">
        <v>545</v>
      </c>
      <c r="P414" s="78" t="s">
        <v>277</v>
      </c>
    </row>
    <row r="415" spans="1:16" x14ac:dyDescent="0.2">
      <c r="A415" s="2" t="str">
        <f t="shared" si="36"/>
        <v> VSSC 60.23 </v>
      </c>
      <c r="B415" s="15" t="str">
        <f t="shared" si="37"/>
        <v>I</v>
      </c>
      <c r="C415" s="2">
        <f t="shared" si="38"/>
        <v>45315.315999999999</v>
      </c>
      <c r="D415" t="str">
        <f t="shared" si="39"/>
        <v>vis</v>
      </c>
      <c r="E415" t="e">
        <f>VLOOKUP(C415,'Active 1'!C$21:E$973,3,FALSE)</f>
        <v>#N/A</v>
      </c>
      <c r="F415" s="15" t="s">
        <v>434</v>
      </c>
      <c r="G415" t="str">
        <f t="shared" si="40"/>
        <v>45315.316</v>
      </c>
      <c r="H415" s="2">
        <f t="shared" si="41"/>
        <v>2895</v>
      </c>
      <c r="I415" s="76" t="s">
        <v>1417</v>
      </c>
      <c r="J415" s="77" t="s">
        <v>1418</v>
      </c>
      <c r="K415" s="76">
        <v>2895</v>
      </c>
      <c r="L415" s="76" t="s">
        <v>859</v>
      </c>
      <c r="M415" s="77" t="s">
        <v>438</v>
      </c>
      <c r="N415" s="77"/>
      <c r="O415" s="78" t="s">
        <v>1362</v>
      </c>
      <c r="P415" s="78" t="s">
        <v>1389</v>
      </c>
    </row>
    <row r="416" spans="1:16" x14ac:dyDescent="0.2">
      <c r="A416" s="2" t="str">
        <f t="shared" si="36"/>
        <v> BBS 64 </v>
      </c>
      <c r="B416" s="15" t="str">
        <f t="shared" si="37"/>
        <v>I</v>
      </c>
      <c r="C416" s="2">
        <f t="shared" si="38"/>
        <v>45345.434000000001</v>
      </c>
      <c r="D416" t="str">
        <f t="shared" si="39"/>
        <v>vis</v>
      </c>
      <c r="E416" t="e">
        <f>VLOOKUP(C416,'Active 1'!C$21:E$973,3,FALSE)</f>
        <v>#N/A</v>
      </c>
      <c r="F416" s="15" t="s">
        <v>434</v>
      </c>
      <c r="G416" t="str">
        <f t="shared" si="40"/>
        <v>45345.434</v>
      </c>
      <c r="H416" s="2">
        <f t="shared" si="41"/>
        <v>2926</v>
      </c>
      <c r="I416" s="76" t="s">
        <v>1419</v>
      </c>
      <c r="J416" s="77" t="s">
        <v>1420</v>
      </c>
      <c r="K416" s="76">
        <v>2926</v>
      </c>
      <c r="L416" s="76" t="s">
        <v>859</v>
      </c>
      <c r="M416" s="77" t="s">
        <v>438</v>
      </c>
      <c r="N416" s="77"/>
      <c r="O416" s="78" t="s">
        <v>469</v>
      </c>
      <c r="P416" s="78" t="s">
        <v>277</v>
      </c>
    </row>
    <row r="417" spans="1:16" x14ac:dyDescent="0.2">
      <c r="A417" s="2" t="str">
        <f t="shared" si="36"/>
        <v> BBS 64 </v>
      </c>
      <c r="B417" s="15" t="str">
        <f t="shared" si="37"/>
        <v>I</v>
      </c>
      <c r="C417" s="2">
        <f t="shared" si="38"/>
        <v>45346.404000000002</v>
      </c>
      <c r="D417" t="str">
        <f t="shared" si="39"/>
        <v>vis</v>
      </c>
      <c r="E417" t="e">
        <f>VLOOKUP(C417,'Active 1'!C$21:E$973,3,FALSE)</f>
        <v>#N/A</v>
      </c>
      <c r="F417" s="15" t="s">
        <v>434</v>
      </c>
      <c r="G417" t="str">
        <f t="shared" si="40"/>
        <v>45346.404</v>
      </c>
      <c r="H417" s="2">
        <f t="shared" si="41"/>
        <v>2927</v>
      </c>
      <c r="I417" s="76" t="s">
        <v>1421</v>
      </c>
      <c r="J417" s="77" t="s">
        <v>1422</v>
      </c>
      <c r="K417" s="76">
        <v>2927</v>
      </c>
      <c r="L417" s="76" t="s">
        <v>840</v>
      </c>
      <c r="M417" s="77" t="s">
        <v>438</v>
      </c>
      <c r="N417" s="77"/>
      <c r="O417" s="78" t="s">
        <v>469</v>
      </c>
      <c r="P417" s="78" t="s">
        <v>277</v>
      </c>
    </row>
    <row r="418" spans="1:16" x14ac:dyDescent="0.2">
      <c r="A418" s="2" t="str">
        <f t="shared" si="36"/>
        <v> BBS 64 </v>
      </c>
      <c r="B418" s="15" t="str">
        <f t="shared" si="37"/>
        <v>I</v>
      </c>
      <c r="C418" s="2">
        <f t="shared" si="38"/>
        <v>45349.315999999999</v>
      </c>
      <c r="D418" t="str">
        <f t="shared" si="39"/>
        <v>vis</v>
      </c>
      <c r="E418" t="e">
        <f>VLOOKUP(C418,'Active 1'!C$21:E$973,3,FALSE)</f>
        <v>#N/A</v>
      </c>
      <c r="F418" s="15" t="s">
        <v>434</v>
      </c>
      <c r="G418" t="str">
        <f t="shared" si="40"/>
        <v>45349.316</v>
      </c>
      <c r="H418" s="2">
        <f t="shared" si="41"/>
        <v>2930</v>
      </c>
      <c r="I418" s="76" t="s">
        <v>1423</v>
      </c>
      <c r="J418" s="77" t="s">
        <v>1424</v>
      </c>
      <c r="K418" s="76">
        <v>2930</v>
      </c>
      <c r="L418" s="76" t="s">
        <v>975</v>
      </c>
      <c r="M418" s="77" t="s">
        <v>438</v>
      </c>
      <c r="N418" s="77"/>
      <c r="O418" s="78" t="s">
        <v>1157</v>
      </c>
      <c r="P418" s="78" t="s">
        <v>277</v>
      </c>
    </row>
    <row r="419" spans="1:16" x14ac:dyDescent="0.2">
      <c r="A419" s="2" t="str">
        <f t="shared" si="36"/>
        <v> BBS 64 </v>
      </c>
      <c r="B419" s="15" t="str">
        <f t="shared" si="37"/>
        <v>I</v>
      </c>
      <c r="C419" s="2">
        <f t="shared" si="38"/>
        <v>45351.264000000003</v>
      </c>
      <c r="D419" t="str">
        <f t="shared" si="39"/>
        <v>vis</v>
      </c>
      <c r="E419" t="e">
        <f>VLOOKUP(C419,'Active 1'!C$21:E$973,3,FALSE)</f>
        <v>#N/A</v>
      </c>
      <c r="F419" s="15" t="s">
        <v>434</v>
      </c>
      <c r="G419" t="str">
        <f t="shared" si="40"/>
        <v>45351.264</v>
      </c>
      <c r="H419" s="2">
        <f t="shared" si="41"/>
        <v>2932</v>
      </c>
      <c r="I419" s="76" t="s">
        <v>1425</v>
      </c>
      <c r="J419" s="77" t="s">
        <v>1426</v>
      </c>
      <c r="K419" s="76">
        <v>2932</v>
      </c>
      <c r="L419" s="76" t="s">
        <v>821</v>
      </c>
      <c r="M419" s="77" t="s">
        <v>438</v>
      </c>
      <c r="N419" s="77"/>
      <c r="O419" s="78" t="s">
        <v>1157</v>
      </c>
      <c r="P419" s="78" t="s">
        <v>277</v>
      </c>
    </row>
    <row r="420" spans="1:16" x14ac:dyDescent="0.2">
      <c r="A420" s="2" t="str">
        <f t="shared" si="36"/>
        <v> BBS 65 </v>
      </c>
      <c r="B420" s="15" t="str">
        <f t="shared" si="37"/>
        <v>I</v>
      </c>
      <c r="C420" s="2">
        <f t="shared" si="38"/>
        <v>45381.38</v>
      </c>
      <c r="D420" t="str">
        <f t="shared" si="39"/>
        <v>vis</v>
      </c>
      <c r="E420" t="e">
        <f>VLOOKUP(C420,'Active 1'!C$21:E$973,3,FALSE)</f>
        <v>#N/A</v>
      </c>
      <c r="F420" s="15" t="s">
        <v>434</v>
      </c>
      <c r="G420" t="str">
        <f t="shared" si="40"/>
        <v>45381.380</v>
      </c>
      <c r="H420" s="2">
        <f t="shared" si="41"/>
        <v>2963</v>
      </c>
      <c r="I420" s="76" t="s">
        <v>1427</v>
      </c>
      <c r="J420" s="77" t="s">
        <v>1428</v>
      </c>
      <c r="K420" s="76">
        <v>2963</v>
      </c>
      <c r="L420" s="76" t="s">
        <v>897</v>
      </c>
      <c r="M420" s="77" t="s">
        <v>438</v>
      </c>
      <c r="N420" s="77"/>
      <c r="O420" s="78" t="s">
        <v>1429</v>
      </c>
      <c r="P420" s="78" t="s">
        <v>1430</v>
      </c>
    </row>
    <row r="421" spans="1:16" x14ac:dyDescent="0.2">
      <c r="A421" s="2" t="str">
        <f t="shared" si="36"/>
        <v> BBS 65 </v>
      </c>
      <c r="B421" s="15" t="str">
        <f t="shared" si="37"/>
        <v>I</v>
      </c>
      <c r="C421" s="2">
        <f t="shared" si="38"/>
        <v>45383.322</v>
      </c>
      <c r="D421" t="str">
        <f t="shared" si="39"/>
        <v>vis</v>
      </c>
      <c r="E421" t="e">
        <f>VLOOKUP(C421,'Active 1'!C$21:E$973,3,FALSE)</f>
        <v>#N/A</v>
      </c>
      <c r="F421" s="15" t="s">
        <v>434</v>
      </c>
      <c r="G421" t="str">
        <f t="shared" si="40"/>
        <v>45383.322</v>
      </c>
      <c r="H421" s="2">
        <f t="shared" si="41"/>
        <v>2965</v>
      </c>
      <c r="I421" s="76" t="s">
        <v>1431</v>
      </c>
      <c r="J421" s="77" t="s">
        <v>1432</v>
      </c>
      <c r="K421" s="76">
        <v>2965</v>
      </c>
      <c r="L421" s="76" t="s">
        <v>840</v>
      </c>
      <c r="M421" s="77" t="s">
        <v>438</v>
      </c>
      <c r="N421" s="77"/>
      <c r="O421" s="78" t="s">
        <v>469</v>
      </c>
      <c r="P421" s="78" t="s">
        <v>1430</v>
      </c>
    </row>
    <row r="422" spans="1:16" x14ac:dyDescent="0.2">
      <c r="A422" s="2" t="str">
        <f t="shared" si="36"/>
        <v> BBS 65 </v>
      </c>
      <c r="B422" s="15" t="str">
        <f t="shared" si="37"/>
        <v>I</v>
      </c>
      <c r="C422" s="2">
        <f t="shared" si="38"/>
        <v>45383.328000000001</v>
      </c>
      <c r="D422" t="str">
        <f t="shared" si="39"/>
        <v>vis</v>
      </c>
      <c r="E422" t="e">
        <f>VLOOKUP(C422,'Active 1'!C$21:E$973,3,FALSE)</f>
        <v>#N/A</v>
      </c>
      <c r="F422" s="15" t="s">
        <v>434</v>
      </c>
      <c r="G422" t="str">
        <f t="shared" si="40"/>
        <v>45383.328</v>
      </c>
      <c r="H422" s="2">
        <f t="shared" si="41"/>
        <v>2965</v>
      </c>
      <c r="I422" s="76" t="s">
        <v>1433</v>
      </c>
      <c r="J422" s="77" t="s">
        <v>1434</v>
      </c>
      <c r="K422" s="76">
        <v>2965</v>
      </c>
      <c r="L422" s="76" t="s">
        <v>774</v>
      </c>
      <c r="M422" s="77" t="s">
        <v>438</v>
      </c>
      <c r="N422" s="77"/>
      <c r="O422" s="78" t="s">
        <v>1429</v>
      </c>
      <c r="P422" s="78" t="s">
        <v>1430</v>
      </c>
    </row>
    <row r="423" spans="1:16" x14ac:dyDescent="0.2">
      <c r="A423" s="2" t="str">
        <f t="shared" si="36"/>
        <v> BBS 65 </v>
      </c>
      <c r="B423" s="15" t="str">
        <f t="shared" si="37"/>
        <v>I</v>
      </c>
      <c r="C423" s="2">
        <f t="shared" si="38"/>
        <v>45384.292000000001</v>
      </c>
      <c r="D423" t="str">
        <f t="shared" si="39"/>
        <v>vis</v>
      </c>
      <c r="E423" t="e">
        <f>VLOOKUP(C423,'Active 1'!C$21:E$973,3,FALSE)</f>
        <v>#N/A</v>
      </c>
      <c r="F423" s="15" t="s">
        <v>434</v>
      </c>
      <c r="G423" t="str">
        <f t="shared" si="40"/>
        <v>45384.292</v>
      </c>
      <c r="H423" s="2">
        <f t="shared" si="41"/>
        <v>2966</v>
      </c>
      <c r="I423" s="76" t="s">
        <v>1435</v>
      </c>
      <c r="J423" s="77" t="s">
        <v>1436</v>
      </c>
      <c r="K423" s="76">
        <v>2966</v>
      </c>
      <c r="L423" s="76" t="s">
        <v>486</v>
      </c>
      <c r="M423" s="77" t="s">
        <v>438</v>
      </c>
      <c r="N423" s="77"/>
      <c r="O423" s="78" t="s">
        <v>777</v>
      </c>
      <c r="P423" s="78" t="s">
        <v>1430</v>
      </c>
    </row>
    <row r="424" spans="1:16" x14ac:dyDescent="0.2">
      <c r="A424" s="2" t="str">
        <f t="shared" si="36"/>
        <v> BBS 65 </v>
      </c>
      <c r="B424" s="15" t="str">
        <f t="shared" si="37"/>
        <v>I</v>
      </c>
      <c r="C424" s="2">
        <f t="shared" si="38"/>
        <v>45384.294000000002</v>
      </c>
      <c r="D424" t="str">
        <f t="shared" si="39"/>
        <v>vis</v>
      </c>
      <c r="E424" t="e">
        <f>VLOOKUP(C424,'Active 1'!C$21:E$973,3,FALSE)</f>
        <v>#N/A</v>
      </c>
      <c r="F424" s="15" t="s">
        <v>434</v>
      </c>
      <c r="G424" t="str">
        <f t="shared" si="40"/>
        <v>45384.294</v>
      </c>
      <c r="H424" s="2">
        <f t="shared" si="41"/>
        <v>2966</v>
      </c>
      <c r="I424" s="76" t="s">
        <v>1437</v>
      </c>
      <c r="J424" s="77" t="s">
        <v>1438</v>
      </c>
      <c r="K424" s="76">
        <v>2966</v>
      </c>
      <c r="L424" s="76" t="s">
        <v>872</v>
      </c>
      <c r="M424" s="77" t="s">
        <v>438</v>
      </c>
      <c r="N424" s="77"/>
      <c r="O424" s="78" t="s">
        <v>545</v>
      </c>
      <c r="P424" s="78" t="s">
        <v>1430</v>
      </c>
    </row>
    <row r="425" spans="1:16" x14ac:dyDescent="0.2">
      <c r="A425" s="2" t="str">
        <f t="shared" si="36"/>
        <v> BBS 65 </v>
      </c>
      <c r="B425" s="15" t="str">
        <f t="shared" si="37"/>
        <v>I</v>
      </c>
      <c r="C425" s="2">
        <f t="shared" si="38"/>
        <v>45384.298999999999</v>
      </c>
      <c r="D425" t="str">
        <f t="shared" si="39"/>
        <v>vis</v>
      </c>
      <c r="E425" t="e">
        <f>VLOOKUP(C425,'Active 1'!C$21:E$973,3,FALSE)</f>
        <v>#N/A</v>
      </c>
      <c r="F425" s="15" t="s">
        <v>434</v>
      </c>
      <c r="G425" t="str">
        <f t="shared" si="40"/>
        <v>45384.299</v>
      </c>
      <c r="H425" s="2">
        <f t="shared" si="41"/>
        <v>2966</v>
      </c>
      <c r="I425" s="76" t="s">
        <v>1439</v>
      </c>
      <c r="J425" s="77" t="s">
        <v>1440</v>
      </c>
      <c r="K425" s="76">
        <v>2966</v>
      </c>
      <c r="L425" s="76" t="s">
        <v>774</v>
      </c>
      <c r="M425" s="77" t="s">
        <v>438</v>
      </c>
      <c r="N425" s="77"/>
      <c r="O425" s="78" t="s">
        <v>1429</v>
      </c>
      <c r="P425" s="78" t="s">
        <v>1430</v>
      </c>
    </row>
    <row r="426" spans="1:16" x14ac:dyDescent="0.2">
      <c r="A426" s="2" t="str">
        <f t="shared" si="36"/>
        <v> BBS 67 </v>
      </c>
      <c r="B426" s="15" t="str">
        <f t="shared" si="37"/>
        <v>I</v>
      </c>
      <c r="C426" s="2">
        <f t="shared" si="38"/>
        <v>45545.572</v>
      </c>
      <c r="D426" t="str">
        <f t="shared" si="39"/>
        <v>vis</v>
      </c>
      <c r="E426" t="e">
        <f>VLOOKUP(C426,'Active 1'!C$21:E$973,3,FALSE)</f>
        <v>#N/A</v>
      </c>
      <c r="F426" s="15" t="s">
        <v>434</v>
      </c>
      <c r="G426" t="str">
        <f t="shared" si="40"/>
        <v>45545.572</v>
      </c>
      <c r="H426" s="2">
        <f t="shared" si="41"/>
        <v>3132</v>
      </c>
      <c r="I426" s="76" t="s">
        <v>1441</v>
      </c>
      <c r="J426" s="77" t="s">
        <v>1442</v>
      </c>
      <c r="K426" s="76">
        <v>3132</v>
      </c>
      <c r="L426" s="76" t="s">
        <v>780</v>
      </c>
      <c r="M426" s="77" t="s">
        <v>438</v>
      </c>
      <c r="N426" s="77"/>
      <c r="O426" s="78" t="s">
        <v>545</v>
      </c>
      <c r="P426" s="78" t="s">
        <v>1443</v>
      </c>
    </row>
    <row r="427" spans="1:16" x14ac:dyDescent="0.2">
      <c r="A427" s="2" t="str">
        <f t="shared" si="36"/>
        <v> VSSC 60.23 </v>
      </c>
      <c r="B427" s="15" t="str">
        <f t="shared" si="37"/>
        <v>I</v>
      </c>
      <c r="C427" s="2">
        <f t="shared" si="38"/>
        <v>45584.430999999997</v>
      </c>
      <c r="D427" t="str">
        <f t="shared" si="39"/>
        <v>vis</v>
      </c>
      <c r="E427" t="e">
        <f>VLOOKUP(C427,'Active 1'!C$21:E$973,3,FALSE)</f>
        <v>#N/A</v>
      </c>
      <c r="F427" s="15" t="s">
        <v>434</v>
      </c>
      <c r="G427" t="str">
        <f t="shared" si="40"/>
        <v>45584.431</v>
      </c>
      <c r="H427" s="2">
        <f t="shared" si="41"/>
        <v>3172</v>
      </c>
      <c r="I427" s="76" t="s">
        <v>1444</v>
      </c>
      <c r="J427" s="77" t="s">
        <v>1445</v>
      </c>
      <c r="K427" s="76">
        <v>3172</v>
      </c>
      <c r="L427" s="76" t="s">
        <v>897</v>
      </c>
      <c r="M427" s="77" t="s">
        <v>438</v>
      </c>
      <c r="N427" s="77"/>
      <c r="O427" s="78" t="s">
        <v>1362</v>
      </c>
      <c r="P427" s="78" t="s">
        <v>1389</v>
      </c>
    </row>
    <row r="428" spans="1:16" x14ac:dyDescent="0.2">
      <c r="A428" s="2" t="str">
        <f t="shared" si="36"/>
        <v> AOEB 1 </v>
      </c>
      <c r="B428" s="15" t="str">
        <f t="shared" si="37"/>
        <v>I</v>
      </c>
      <c r="C428" s="2">
        <f t="shared" si="38"/>
        <v>45608.722000000002</v>
      </c>
      <c r="D428" t="str">
        <f t="shared" si="39"/>
        <v>vis</v>
      </c>
      <c r="E428" t="e">
        <f>VLOOKUP(C428,'Active 1'!C$21:E$973,3,FALSE)</f>
        <v>#N/A</v>
      </c>
      <c r="F428" s="15" t="s">
        <v>434</v>
      </c>
      <c r="G428" t="str">
        <f t="shared" si="40"/>
        <v>45608.722</v>
      </c>
      <c r="H428" s="2">
        <f t="shared" si="41"/>
        <v>3197</v>
      </c>
      <c r="I428" s="76" t="s">
        <v>1446</v>
      </c>
      <c r="J428" s="77" t="s">
        <v>1447</v>
      </c>
      <c r="K428" s="76">
        <v>3197</v>
      </c>
      <c r="L428" s="76" t="s">
        <v>780</v>
      </c>
      <c r="M428" s="77" t="s">
        <v>438</v>
      </c>
      <c r="N428" s="77"/>
      <c r="O428" s="78" t="s">
        <v>501</v>
      </c>
      <c r="P428" s="78" t="s">
        <v>952</v>
      </c>
    </row>
    <row r="429" spans="1:16" x14ac:dyDescent="0.2">
      <c r="A429" s="2" t="str">
        <f t="shared" si="36"/>
        <v> AOEB 1 </v>
      </c>
      <c r="B429" s="15" t="str">
        <f t="shared" si="37"/>
        <v>I</v>
      </c>
      <c r="C429" s="2">
        <f t="shared" si="38"/>
        <v>45609.694000000003</v>
      </c>
      <c r="D429" t="str">
        <f t="shared" si="39"/>
        <v>vis</v>
      </c>
      <c r="E429" t="e">
        <f>VLOOKUP(C429,'Active 1'!C$21:E$973,3,FALSE)</f>
        <v>#N/A</v>
      </c>
      <c r="F429" s="15" t="s">
        <v>434</v>
      </c>
      <c r="G429" t="str">
        <f t="shared" si="40"/>
        <v>45609.694</v>
      </c>
      <c r="H429" s="2">
        <f t="shared" si="41"/>
        <v>3198</v>
      </c>
      <c r="I429" s="76" t="s">
        <v>1448</v>
      </c>
      <c r="J429" s="77" t="s">
        <v>1449</v>
      </c>
      <c r="K429" s="76">
        <v>3198</v>
      </c>
      <c r="L429" s="76" t="s">
        <v>780</v>
      </c>
      <c r="M429" s="77" t="s">
        <v>438</v>
      </c>
      <c r="N429" s="77"/>
      <c r="O429" s="78" t="s">
        <v>501</v>
      </c>
      <c r="P429" s="78" t="s">
        <v>952</v>
      </c>
    </row>
    <row r="430" spans="1:16" x14ac:dyDescent="0.2">
      <c r="A430" s="2" t="str">
        <f t="shared" si="36"/>
        <v> BBS 69 </v>
      </c>
      <c r="B430" s="15" t="str">
        <f t="shared" si="37"/>
        <v>I</v>
      </c>
      <c r="C430" s="2">
        <f t="shared" si="38"/>
        <v>45610.663</v>
      </c>
      <c r="D430" t="str">
        <f t="shared" si="39"/>
        <v>vis</v>
      </c>
      <c r="E430" t="e">
        <f>VLOOKUP(C430,'Active 1'!C$21:E$973,3,FALSE)</f>
        <v>#N/A</v>
      </c>
      <c r="F430" s="15" t="s">
        <v>434</v>
      </c>
      <c r="G430" t="str">
        <f t="shared" si="40"/>
        <v>45610.663</v>
      </c>
      <c r="H430" s="2">
        <f t="shared" si="41"/>
        <v>3199</v>
      </c>
      <c r="I430" s="76" t="s">
        <v>1450</v>
      </c>
      <c r="J430" s="77" t="s">
        <v>1451</v>
      </c>
      <c r="K430" s="76">
        <v>3199</v>
      </c>
      <c r="L430" s="76" t="s">
        <v>859</v>
      </c>
      <c r="M430" s="77" t="s">
        <v>438</v>
      </c>
      <c r="N430" s="77"/>
      <c r="O430" s="78" t="s">
        <v>873</v>
      </c>
      <c r="P430" s="78" t="s">
        <v>1452</v>
      </c>
    </row>
    <row r="431" spans="1:16" x14ac:dyDescent="0.2">
      <c r="A431" s="2" t="str">
        <f t="shared" si="36"/>
        <v> BBS 69 </v>
      </c>
      <c r="B431" s="15" t="str">
        <f t="shared" si="37"/>
        <v>I</v>
      </c>
      <c r="C431" s="2">
        <f t="shared" si="38"/>
        <v>45621.341</v>
      </c>
      <c r="D431" t="str">
        <f t="shared" si="39"/>
        <v>vis</v>
      </c>
      <c r="E431" t="e">
        <f>VLOOKUP(C431,'Active 1'!C$21:E$973,3,FALSE)</f>
        <v>#N/A</v>
      </c>
      <c r="F431" s="15" t="s">
        <v>434</v>
      </c>
      <c r="G431" t="str">
        <f t="shared" si="40"/>
        <v>45621.341</v>
      </c>
      <c r="H431" s="2">
        <f t="shared" si="41"/>
        <v>3210</v>
      </c>
      <c r="I431" s="76" t="s">
        <v>1453</v>
      </c>
      <c r="J431" s="77" t="s">
        <v>1454</v>
      </c>
      <c r="K431" s="76">
        <v>3210</v>
      </c>
      <c r="L431" s="76" t="s">
        <v>1072</v>
      </c>
      <c r="M431" s="77" t="s">
        <v>438</v>
      </c>
      <c r="N431" s="77"/>
      <c r="O431" s="78" t="s">
        <v>777</v>
      </c>
      <c r="P431" s="78" t="s">
        <v>1452</v>
      </c>
    </row>
    <row r="432" spans="1:16" x14ac:dyDescent="0.2">
      <c r="A432" s="2" t="str">
        <f t="shared" si="36"/>
        <v> BBS 69 </v>
      </c>
      <c r="B432" s="15" t="str">
        <f t="shared" si="37"/>
        <v>I</v>
      </c>
      <c r="C432" s="2">
        <f t="shared" si="38"/>
        <v>45621.349000000002</v>
      </c>
      <c r="D432" t="str">
        <f t="shared" si="39"/>
        <v>vis</v>
      </c>
      <c r="E432" t="e">
        <f>VLOOKUP(C432,'Active 1'!C$21:E$973,3,FALSE)</f>
        <v>#N/A</v>
      </c>
      <c r="F432" s="15" t="s">
        <v>434</v>
      </c>
      <c r="G432" t="str">
        <f t="shared" si="40"/>
        <v>45621.349</v>
      </c>
      <c r="H432" s="2">
        <f t="shared" si="41"/>
        <v>3210</v>
      </c>
      <c r="I432" s="76" t="s">
        <v>1455</v>
      </c>
      <c r="J432" s="77" t="s">
        <v>1456</v>
      </c>
      <c r="K432" s="76">
        <v>3210</v>
      </c>
      <c r="L432" s="76" t="s">
        <v>897</v>
      </c>
      <c r="M432" s="77" t="s">
        <v>438</v>
      </c>
      <c r="N432" s="77"/>
      <c r="O432" s="78" t="s">
        <v>1457</v>
      </c>
      <c r="P432" s="78" t="s">
        <v>1452</v>
      </c>
    </row>
    <row r="433" spans="1:16" x14ac:dyDescent="0.2">
      <c r="A433" s="2" t="str">
        <f t="shared" si="36"/>
        <v> BBS 69 </v>
      </c>
      <c r="B433" s="15" t="str">
        <f t="shared" si="37"/>
        <v>I</v>
      </c>
      <c r="C433" s="2">
        <f t="shared" si="38"/>
        <v>45622.32</v>
      </c>
      <c r="D433" t="str">
        <f t="shared" si="39"/>
        <v>vis</v>
      </c>
      <c r="E433" t="e">
        <f>VLOOKUP(C433,'Active 1'!C$21:E$973,3,FALSE)</f>
        <v>#N/A</v>
      </c>
      <c r="F433" s="15" t="s">
        <v>434</v>
      </c>
      <c r="G433" t="str">
        <f t="shared" si="40"/>
        <v>45622.320</v>
      </c>
      <c r="H433" s="2">
        <f t="shared" si="41"/>
        <v>3211</v>
      </c>
      <c r="I433" s="76" t="s">
        <v>1458</v>
      </c>
      <c r="J433" s="77" t="s">
        <v>1459</v>
      </c>
      <c r="K433" s="76">
        <v>3211</v>
      </c>
      <c r="L433" s="76" t="s">
        <v>840</v>
      </c>
      <c r="M433" s="77" t="s">
        <v>438</v>
      </c>
      <c r="N433" s="77"/>
      <c r="O433" s="78" t="s">
        <v>1457</v>
      </c>
      <c r="P433" s="78" t="s">
        <v>1452</v>
      </c>
    </row>
    <row r="434" spans="1:16" x14ac:dyDescent="0.2">
      <c r="A434" s="2" t="str">
        <f t="shared" si="36"/>
        <v> BBS 69 </v>
      </c>
      <c r="B434" s="15" t="str">
        <f t="shared" si="37"/>
        <v>I</v>
      </c>
      <c r="C434" s="2">
        <f t="shared" si="38"/>
        <v>45623.29</v>
      </c>
      <c r="D434" t="str">
        <f t="shared" si="39"/>
        <v>vis</v>
      </c>
      <c r="E434" t="e">
        <f>VLOOKUP(C434,'Active 1'!C$21:E$973,3,FALSE)</f>
        <v>#N/A</v>
      </c>
      <c r="F434" s="15" t="s">
        <v>434</v>
      </c>
      <c r="G434" t="str">
        <f t="shared" si="40"/>
        <v>45623.290</v>
      </c>
      <c r="H434" s="2">
        <f t="shared" si="41"/>
        <v>3212</v>
      </c>
      <c r="I434" s="76" t="s">
        <v>1460</v>
      </c>
      <c r="J434" s="77" t="s">
        <v>1461</v>
      </c>
      <c r="K434" s="76">
        <v>3212</v>
      </c>
      <c r="L434" s="76" t="s">
        <v>486</v>
      </c>
      <c r="M434" s="77" t="s">
        <v>438</v>
      </c>
      <c r="N434" s="77"/>
      <c r="O434" s="78" t="s">
        <v>1457</v>
      </c>
      <c r="P434" s="78" t="s">
        <v>1452</v>
      </c>
    </row>
    <row r="435" spans="1:16" x14ac:dyDescent="0.2">
      <c r="A435" s="2" t="str">
        <f t="shared" si="36"/>
        <v> BBS 69 </v>
      </c>
      <c r="B435" s="15" t="str">
        <f t="shared" si="37"/>
        <v>I</v>
      </c>
      <c r="C435" s="2">
        <f t="shared" si="38"/>
        <v>45625.237000000001</v>
      </c>
      <c r="D435" t="str">
        <f t="shared" si="39"/>
        <v>vis</v>
      </c>
      <c r="E435" t="e">
        <f>VLOOKUP(C435,'Active 1'!C$21:E$973,3,FALSE)</f>
        <v>#N/A</v>
      </c>
      <c r="F435" s="15" t="s">
        <v>434</v>
      </c>
      <c r="G435" t="str">
        <f t="shared" si="40"/>
        <v>45625.237</v>
      </c>
      <c r="H435" s="2">
        <f t="shared" si="41"/>
        <v>3214</v>
      </c>
      <c r="I435" s="76" t="s">
        <v>1462</v>
      </c>
      <c r="J435" s="77" t="s">
        <v>1463</v>
      </c>
      <c r="K435" s="76">
        <v>3214</v>
      </c>
      <c r="L435" s="76" t="s">
        <v>821</v>
      </c>
      <c r="M435" s="77" t="s">
        <v>438</v>
      </c>
      <c r="N435" s="77"/>
      <c r="O435" s="78" t="s">
        <v>545</v>
      </c>
      <c r="P435" s="78" t="s">
        <v>1452</v>
      </c>
    </row>
    <row r="436" spans="1:16" x14ac:dyDescent="0.2">
      <c r="A436" s="2" t="str">
        <f t="shared" si="36"/>
        <v> AOEB 1 </v>
      </c>
      <c r="B436" s="15" t="str">
        <f t="shared" si="37"/>
        <v>I</v>
      </c>
      <c r="C436" s="2">
        <f t="shared" si="38"/>
        <v>45643.695</v>
      </c>
      <c r="D436" t="str">
        <f t="shared" si="39"/>
        <v>vis</v>
      </c>
      <c r="E436" t="e">
        <f>VLOOKUP(C436,'Active 1'!C$21:E$973,3,FALSE)</f>
        <v>#N/A</v>
      </c>
      <c r="F436" s="15" t="s">
        <v>434</v>
      </c>
      <c r="G436" t="str">
        <f t="shared" si="40"/>
        <v>45643.695</v>
      </c>
      <c r="H436" s="2">
        <f t="shared" si="41"/>
        <v>3233</v>
      </c>
      <c r="I436" s="76" t="s">
        <v>1464</v>
      </c>
      <c r="J436" s="77" t="s">
        <v>1465</v>
      </c>
      <c r="K436" s="76">
        <v>3233</v>
      </c>
      <c r="L436" s="76" t="s">
        <v>859</v>
      </c>
      <c r="M436" s="77" t="s">
        <v>438</v>
      </c>
      <c r="N436" s="77"/>
      <c r="O436" s="78" t="s">
        <v>501</v>
      </c>
      <c r="P436" s="78" t="s">
        <v>952</v>
      </c>
    </row>
    <row r="437" spans="1:16" x14ac:dyDescent="0.2">
      <c r="A437" s="2" t="str">
        <f t="shared" si="36"/>
        <v> AOEB 1 </v>
      </c>
      <c r="B437" s="15" t="str">
        <f t="shared" si="37"/>
        <v>I</v>
      </c>
      <c r="C437" s="2">
        <f t="shared" si="38"/>
        <v>45643.697</v>
      </c>
      <c r="D437" t="str">
        <f t="shared" si="39"/>
        <v>vis</v>
      </c>
      <c r="E437" t="e">
        <f>VLOOKUP(C437,'Active 1'!C$21:E$973,3,FALSE)</f>
        <v>#N/A</v>
      </c>
      <c r="F437" s="15" t="s">
        <v>434</v>
      </c>
      <c r="G437" t="str">
        <f t="shared" si="40"/>
        <v>45643.697</v>
      </c>
      <c r="H437" s="2">
        <f t="shared" si="41"/>
        <v>3233</v>
      </c>
      <c r="I437" s="76" t="s">
        <v>1466</v>
      </c>
      <c r="J437" s="77" t="s">
        <v>1467</v>
      </c>
      <c r="K437" s="76">
        <v>3233</v>
      </c>
      <c r="L437" s="76" t="s">
        <v>780</v>
      </c>
      <c r="M437" s="77" t="s">
        <v>438</v>
      </c>
      <c r="N437" s="77"/>
      <c r="O437" s="78" t="s">
        <v>951</v>
      </c>
      <c r="P437" s="78" t="s">
        <v>952</v>
      </c>
    </row>
    <row r="438" spans="1:16" x14ac:dyDescent="0.2">
      <c r="A438" s="2" t="str">
        <f t="shared" si="36"/>
        <v> BBS 69 </v>
      </c>
      <c r="B438" s="15" t="str">
        <f t="shared" si="37"/>
        <v>I</v>
      </c>
      <c r="C438" s="2">
        <f t="shared" si="38"/>
        <v>45655.351999999999</v>
      </c>
      <c r="D438" t="str">
        <f t="shared" si="39"/>
        <v>vis</v>
      </c>
      <c r="E438" t="e">
        <f>VLOOKUP(C438,'Active 1'!C$21:E$973,3,FALSE)</f>
        <v>#N/A</v>
      </c>
      <c r="F438" s="15" t="s">
        <v>434</v>
      </c>
      <c r="G438" t="str">
        <f t="shared" si="40"/>
        <v>45655.352</v>
      </c>
      <c r="H438" s="2">
        <f t="shared" si="41"/>
        <v>3245</v>
      </c>
      <c r="I438" s="76" t="s">
        <v>1468</v>
      </c>
      <c r="J438" s="77" t="s">
        <v>1469</v>
      </c>
      <c r="K438" s="76">
        <v>3245</v>
      </c>
      <c r="L438" s="76" t="s">
        <v>840</v>
      </c>
      <c r="M438" s="77" t="s">
        <v>438</v>
      </c>
      <c r="N438" s="77"/>
      <c r="O438" s="78" t="s">
        <v>545</v>
      </c>
      <c r="P438" s="78" t="s">
        <v>1452</v>
      </c>
    </row>
    <row r="439" spans="1:16" x14ac:dyDescent="0.2">
      <c r="A439" s="2" t="str">
        <f t="shared" si="36"/>
        <v> BBS 69 </v>
      </c>
      <c r="B439" s="15" t="str">
        <f t="shared" si="37"/>
        <v>I</v>
      </c>
      <c r="C439" s="2">
        <f t="shared" si="38"/>
        <v>45658.267999999996</v>
      </c>
      <c r="D439" t="str">
        <f t="shared" si="39"/>
        <v>vis</v>
      </c>
      <c r="E439" t="e">
        <f>VLOOKUP(C439,'Active 1'!C$21:E$973,3,FALSE)</f>
        <v>#N/A</v>
      </c>
      <c r="F439" s="15" t="s">
        <v>434</v>
      </c>
      <c r="G439" t="str">
        <f t="shared" si="40"/>
        <v>45658.268</v>
      </c>
      <c r="H439" s="2">
        <f t="shared" si="41"/>
        <v>3248</v>
      </c>
      <c r="I439" s="76" t="s">
        <v>1470</v>
      </c>
      <c r="J439" s="77" t="s">
        <v>1471</v>
      </c>
      <c r="K439" s="76">
        <v>3248</v>
      </c>
      <c r="L439" s="76" t="s">
        <v>859</v>
      </c>
      <c r="M439" s="77" t="s">
        <v>438</v>
      </c>
      <c r="N439" s="77"/>
      <c r="O439" s="78" t="s">
        <v>1157</v>
      </c>
      <c r="P439" s="78" t="s">
        <v>1452</v>
      </c>
    </row>
    <row r="440" spans="1:16" x14ac:dyDescent="0.2">
      <c r="A440" s="2" t="str">
        <f t="shared" si="36"/>
        <v> BBS 70 </v>
      </c>
      <c r="B440" s="15" t="str">
        <f t="shared" si="37"/>
        <v>I</v>
      </c>
      <c r="C440" s="2">
        <f t="shared" si="38"/>
        <v>45689.356</v>
      </c>
      <c r="D440" t="str">
        <f t="shared" si="39"/>
        <v>vis</v>
      </c>
      <c r="E440" t="e">
        <f>VLOOKUP(C440,'Active 1'!C$21:E$973,3,FALSE)</f>
        <v>#N/A</v>
      </c>
      <c r="F440" s="15" t="s">
        <v>434</v>
      </c>
      <c r="G440" t="str">
        <f t="shared" si="40"/>
        <v>45689.356</v>
      </c>
      <c r="H440" s="2">
        <f t="shared" si="41"/>
        <v>3280</v>
      </c>
      <c r="I440" s="76" t="s">
        <v>1472</v>
      </c>
      <c r="J440" s="77" t="s">
        <v>1473</v>
      </c>
      <c r="K440" s="76">
        <v>3280</v>
      </c>
      <c r="L440" s="76" t="s">
        <v>872</v>
      </c>
      <c r="M440" s="77" t="s">
        <v>438</v>
      </c>
      <c r="N440" s="77"/>
      <c r="O440" s="78" t="s">
        <v>545</v>
      </c>
      <c r="P440" s="78" t="s">
        <v>1474</v>
      </c>
    </row>
    <row r="441" spans="1:16" x14ac:dyDescent="0.2">
      <c r="A441" s="2" t="str">
        <f t="shared" si="36"/>
        <v> BBS 70 </v>
      </c>
      <c r="B441" s="15" t="str">
        <f t="shared" si="37"/>
        <v>I</v>
      </c>
      <c r="C441" s="2">
        <f t="shared" si="38"/>
        <v>45691.298000000003</v>
      </c>
      <c r="D441" t="str">
        <f t="shared" si="39"/>
        <v>vis</v>
      </c>
      <c r="E441" t="e">
        <f>VLOOKUP(C441,'Active 1'!C$21:E$973,3,FALSE)</f>
        <v>#N/A</v>
      </c>
      <c r="F441" s="15" t="s">
        <v>434</v>
      </c>
      <c r="G441" t="str">
        <f t="shared" si="40"/>
        <v>45691.298</v>
      </c>
      <c r="H441" s="2">
        <f t="shared" si="41"/>
        <v>3282</v>
      </c>
      <c r="I441" s="76" t="s">
        <v>1475</v>
      </c>
      <c r="J441" s="77" t="s">
        <v>1476</v>
      </c>
      <c r="K441" s="76">
        <v>3282</v>
      </c>
      <c r="L441" s="76" t="s">
        <v>486</v>
      </c>
      <c r="M441" s="77" t="s">
        <v>438</v>
      </c>
      <c r="N441" s="77"/>
      <c r="O441" s="78" t="s">
        <v>777</v>
      </c>
      <c r="P441" s="78" t="s">
        <v>1474</v>
      </c>
    </row>
    <row r="442" spans="1:16" x14ac:dyDescent="0.2">
      <c r="A442" s="2" t="str">
        <f t="shared" si="36"/>
        <v> BBS 71 </v>
      </c>
      <c r="B442" s="15" t="str">
        <f t="shared" si="37"/>
        <v>I</v>
      </c>
      <c r="C442" s="2">
        <f t="shared" si="38"/>
        <v>45723.362000000001</v>
      </c>
      <c r="D442" t="str">
        <f t="shared" si="39"/>
        <v>vis</v>
      </c>
      <c r="E442" t="e">
        <f>VLOOKUP(C442,'Active 1'!C$21:E$973,3,FALSE)</f>
        <v>#N/A</v>
      </c>
      <c r="F442" s="15" t="s">
        <v>434</v>
      </c>
      <c r="G442" t="str">
        <f t="shared" si="40"/>
        <v>45723.362</v>
      </c>
      <c r="H442" s="2">
        <f t="shared" si="41"/>
        <v>3315</v>
      </c>
      <c r="I442" s="76" t="s">
        <v>1477</v>
      </c>
      <c r="J442" s="77" t="s">
        <v>1478</v>
      </c>
      <c r="K442" s="76">
        <v>3315</v>
      </c>
      <c r="L442" s="76" t="s">
        <v>821</v>
      </c>
      <c r="M442" s="77" t="s">
        <v>438</v>
      </c>
      <c r="N442" s="77"/>
      <c r="O442" s="78" t="s">
        <v>1157</v>
      </c>
      <c r="P442" s="78" t="s">
        <v>1479</v>
      </c>
    </row>
    <row r="443" spans="1:16" x14ac:dyDescent="0.2">
      <c r="A443" s="2" t="str">
        <f t="shared" si="36"/>
        <v> BBS 71 </v>
      </c>
      <c r="B443" s="15" t="str">
        <f t="shared" si="37"/>
        <v>I</v>
      </c>
      <c r="C443" s="2">
        <f t="shared" si="38"/>
        <v>45727.243000000002</v>
      </c>
      <c r="D443" t="str">
        <f t="shared" si="39"/>
        <v>vis</v>
      </c>
      <c r="E443" t="e">
        <f>VLOOKUP(C443,'Active 1'!C$21:E$973,3,FALSE)</f>
        <v>#N/A</v>
      </c>
      <c r="F443" s="15" t="s">
        <v>434</v>
      </c>
      <c r="G443" t="str">
        <f t="shared" si="40"/>
        <v>45727.243</v>
      </c>
      <c r="H443" s="2">
        <f t="shared" si="41"/>
        <v>3319</v>
      </c>
      <c r="I443" s="76" t="s">
        <v>1480</v>
      </c>
      <c r="J443" s="77" t="s">
        <v>1481</v>
      </c>
      <c r="K443" s="76">
        <v>3319</v>
      </c>
      <c r="L443" s="76" t="s">
        <v>975</v>
      </c>
      <c r="M443" s="77" t="s">
        <v>438</v>
      </c>
      <c r="N443" s="77"/>
      <c r="O443" s="78" t="s">
        <v>1157</v>
      </c>
      <c r="P443" s="78" t="s">
        <v>1479</v>
      </c>
    </row>
    <row r="444" spans="1:16" x14ac:dyDescent="0.2">
      <c r="A444" s="2" t="str">
        <f t="shared" si="36"/>
        <v> AOEB 1 </v>
      </c>
      <c r="B444" s="15" t="str">
        <f t="shared" si="37"/>
        <v>I</v>
      </c>
      <c r="C444" s="2">
        <f t="shared" si="38"/>
        <v>45910.866999999998</v>
      </c>
      <c r="D444" t="str">
        <f t="shared" si="39"/>
        <v>vis</v>
      </c>
      <c r="E444" t="e">
        <f>VLOOKUP(C444,'Active 1'!C$21:E$973,3,FALSE)</f>
        <v>#N/A</v>
      </c>
      <c r="F444" s="15" t="s">
        <v>434</v>
      </c>
      <c r="G444" t="str">
        <f t="shared" si="40"/>
        <v>45910.867</v>
      </c>
      <c r="H444" s="2">
        <f t="shared" si="41"/>
        <v>3508</v>
      </c>
      <c r="I444" s="76" t="s">
        <v>1482</v>
      </c>
      <c r="J444" s="77" t="s">
        <v>1483</v>
      </c>
      <c r="K444" s="76">
        <v>3508</v>
      </c>
      <c r="L444" s="76" t="s">
        <v>859</v>
      </c>
      <c r="M444" s="77" t="s">
        <v>438</v>
      </c>
      <c r="N444" s="77"/>
      <c r="O444" s="78" t="s">
        <v>501</v>
      </c>
      <c r="P444" s="78" t="s">
        <v>952</v>
      </c>
    </row>
    <row r="445" spans="1:16" x14ac:dyDescent="0.2">
      <c r="A445" s="2" t="str">
        <f t="shared" si="36"/>
        <v> BBS 73 </v>
      </c>
      <c r="B445" s="15" t="str">
        <f t="shared" si="37"/>
        <v>I</v>
      </c>
      <c r="C445" s="2">
        <f t="shared" si="38"/>
        <v>45921.59</v>
      </c>
      <c r="D445" t="str">
        <f t="shared" si="39"/>
        <v>vis</v>
      </c>
      <c r="E445" t="e">
        <f>VLOOKUP(C445,'Active 1'!C$21:E$973,3,FALSE)</f>
        <v>#N/A</v>
      </c>
      <c r="F445" s="15" t="s">
        <v>434</v>
      </c>
      <c r="G445" t="str">
        <f t="shared" si="40"/>
        <v>45921.590</v>
      </c>
      <c r="H445" s="2">
        <f t="shared" si="41"/>
        <v>3519</v>
      </c>
      <c r="I445" s="76" t="s">
        <v>1484</v>
      </c>
      <c r="J445" s="77" t="s">
        <v>1485</v>
      </c>
      <c r="K445" s="76">
        <v>3519</v>
      </c>
      <c r="L445" s="76" t="s">
        <v>1486</v>
      </c>
      <c r="M445" s="77" t="s">
        <v>438</v>
      </c>
      <c r="N445" s="77"/>
      <c r="O445" s="78" t="s">
        <v>545</v>
      </c>
      <c r="P445" s="78" t="s">
        <v>1487</v>
      </c>
    </row>
    <row r="446" spans="1:16" x14ac:dyDescent="0.2">
      <c r="A446" s="2" t="str">
        <f t="shared" si="36"/>
        <v> AOEB 1 </v>
      </c>
      <c r="B446" s="15" t="str">
        <f t="shared" si="37"/>
        <v>I</v>
      </c>
      <c r="C446" s="2">
        <f t="shared" si="38"/>
        <v>45945.845000000001</v>
      </c>
      <c r="D446" t="str">
        <f t="shared" si="39"/>
        <v>vis</v>
      </c>
      <c r="E446" t="e">
        <f>VLOOKUP(C446,'Active 1'!C$21:E$973,3,FALSE)</f>
        <v>#N/A</v>
      </c>
      <c r="F446" s="15" t="s">
        <v>434</v>
      </c>
      <c r="G446" t="str">
        <f t="shared" si="40"/>
        <v>45945.845</v>
      </c>
      <c r="H446" s="2">
        <f t="shared" si="41"/>
        <v>3544</v>
      </c>
      <c r="I446" s="76" t="s">
        <v>1488</v>
      </c>
      <c r="J446" s="77" t="s">
        <v>1489</v>
      </c>
      <c r="K446" s="76">
        <v>3544</v>
      </c>
      <c r="L446" s="76" t="s">
        <v>780</v>
      </c>
      <c r="M446" s="77" t="s">
        <v>438</v>
      </c>
      <c r="N446" s="77"/>
      <c r="O446" s="78" t="s">
        <v>501</v>
      </c>
      <c r="P446" s="78" t="s">
        <v>952</v>
      </c>
    </row>
    <row r="447" spans="1:16" x14ac:dyDescent="0.2">
      <c r="A447" s="2" t="str">
        <f t="shared" si="36"/>
        <v> BBS 75 </v>
      </c>
      <c r="B447" s="15" t="str">
        <f t="shared" si="37"/>
        <v>I</v>
      </c>
      <c r="C447" s="2">
        <f t="shared" si="38"/>
        <v>45998.298000000003</v>
      </c>
      <c r="D447" t="str">
        <f t="shared" si="39"/>
        <v>vis</v>
      </c>
      <c r="E447" t="e">
        <f>VLOOKUP(C447,'Active 1'!C$21:E$973,3,FALSE)</f>
        <v>#N/A</v>
      </c>
      <c r="F447" s="15" t="s">
        <v>434</v>
      </c>
      <c r="G447" t="str">
        <f t="shared" si="40"/>
        <v>45998.298</v>
      </c>
      <c r="H447" s="2">
        <f t="shared" si="41"/>
        <v>3598</v>
      </c>
      <c r="I447" s="76" t="s">
        <v>1490</v>
      </c>
      <c r="J447" s="77" t="s">
        <v>1491</v>
      </c>
      <c r="K447" s="76">
        <v>3598</v>
      </c>
      <c r="L447" s="76" t="s">
        <v>1075</v>
      </c>
      <c r="M447" s="77" t="s">
        <v>438</v>
      </c>
      <c r="N447" s="77"/>
      <c r="O447" s="78" t="s">
        <v>777</v>
      </c>
      <c r="P447" s="78" t="s">
        <v>1492</v>
      </c>
    </row>
    <row r="448" spans="1:16" x14ac:dyDescent="0.2">
      <c r="A448" s="2" t="str">
        <f t="shared" si="36"/>
        <v> BBS 74 </v>
      </c>
      <c r="B448" s="15" t="str">
        <f t="shared" si="37"/>
        <v>I</v>
      </c>
      <c r="C448" s="2">
        <f t="shared" si="38"/>
        <v>45998.311000000002</v>
      </c>
      <c r="D448" t="str">
        <f t="shared" si="39"/>
        <v>vis</v>
      </c>
      <c r="E448" t="e">
        <f>VLOOKUP(C448,'Active 1'!C$21:E$973,3,FALSE)</f>
        <v>#N/A</v>
      </c>
      <c r="F448" s="15" t="s">
        <v>434</v>
      </c>
      <c r="G448" t="str">
        <f t="shared" si="40"/>
        <v>45998.311</v>
      </c>
      <c r="H448" s="2">
        <f t="shared" si="41"/>
        <v>3598</v>
      </c>
      <c r="I448" s="76" t="s">
        <v>1493</v>
      </c>
      <c r="J448" s="77" t="s">
        <v>1494</v>
      </c>
      <c r="K448" s="76">
        <v>3598</v>
      </c>
      <c r="L448" s="76" t="s">
        <v>717</v>
      </c>
      <c r="M448" s="77" t="s">
        <v>438</v>
      </c>
      <c r="N448" s="77"/>
      <c r="O448" s="78" t="s">
        <v>1495</v>
      </c>
      <c r="P448" s="78" t="s">
        <v>1496</v>
      </c>
    </row>
    <row r="449" spans="1:16" x14ac:dyDescent="0.2">
      <c r="A449" s="2" t="str">
        <f t="shared" si="36"/>
        <v> BBS 74 </v>
      </c>
      <c r="B449" s="15" t="str">
        <f t="shared" si="37"/>
        <v>I</v>
      </c>
      <c r="C449" s="2">
        <f t="shared" si="38"/>
        <v>45999.27</v>
      </c>
      <c r="D449" t="str">
        <f t="shared" si="39"/>
        <v>vis</v>
      </c>
      <c r="E449" t="e">
        <f>VLOOKUP(C449,'Active 1'!C$21:E$973,3,FALSE)</f>
        <v>#N/A</v>
      </c>
      <c r="F449" s="15" t="s">
        <v>434</v>
      </c>
      <c r="G449" t="str">
        <f t="shared" si="40"/>
        <v>45999.270</v>
      </c>
      <c r="H449" s="2">
        <f t="shared" si="41"/>
        <v>3599</v>
      </c>
      <c r="I449" s="76" t="s">
        <v>1497</v>
      </c>
      <c r="J449" s="77" t="s">
        <v>1498</v>
      </c>
      <c r="K449" s="76">
        <v>3599</v>
      </c>
      <c r="L449" s="76" t="s">
        <v>922</v>
      </c>
      <c r="M449" s="77" t="s">
        <v>438</v>
      </c>
      <c r="N449" s="77"/>
      <c r="O449" s="78" t="s">
        <v>1457</v>
      </c>
      <c r="P449" s="78" t="s">
        <v>1496</v>
      </c>
    </row>
    <row r="450" spans="1:16" x14ac:dyDescent="0.2">
      <c r="A450" s="2" t="str">
        <f t="shared" si="36"/>
        <v> BBS 74 </v>
      </c>
      <c r="B450" s="15" t="str">
        <f t="shared" si="37"/>
        <v>I</v>
      </c>
      <c r="C450" s="2">
        <f t="shared" si="38"/>
        <v>46000.249000000003</v>
      </c>
      <c r="D450" t="str">
        <f t="shared" si="39"/>
        <v>vis</v>
      </c>
      <c r="E450" t="e">
        <f>VLOOKUP(C450,'Active 1'!C$21:E$973,3,FALSE)</f>
        <v>#N/A</v>
      </c>
      <c r="F450" s="15" t="s">
        <v>434</v>
      </c>
      <c r="G450" t="str">
        <f t="shared" si="40"/>
        <v>46000.249</v>
      </c>
      <c r="H450" s="2">
        <f t="shared" si="41"/>
        <v>3600</v>
      </c>
      <c r="I450" s="76" t="s">
        <v>1499</v>
      </c>
      <c r="J450" s="77" t="s">
        <v>1500</v>
      </c>
      <c r="K450" s="76">
        <v>3600</v>
      </c>
      <c r="L450" s="76" t="s">
        <v>859</v>
      </c>
      <c r="M450" s="77" t="s">
        <v>438</v>
      </c>
      <c r="N450" s="77"/>
      <c r="O450" s="78" t="s">
        <v>1457</v>
      </c>
      <c r="P450" s="78" t="s">
        <v>1496</v>
      </c>
    </row>
    <row r="451" spans="1:16" x14ac:dyDescent="0.2">
      <c r="A451" s="2" t="str">
        <f t="shared" si="36"/>
        <v> AOEB 1 </v>
      </c>
      <c r="B451" s="15" t="str">
        <f t="shared" si="37"/>
        <v>I</v>
      </c>
      <c r="C451" s="2">
        <f t="shared" si="38"/>
        <v>46018.711000000003</v>
      </c>
      <c r="D451" t="str">
        <f t="shared" si="39"/>
        <v>vis</v>
      </c>
      <c r="E451" t="e">
        <f>VLOOKUP(C451,'Active 1'!C$21:E$973,3,FALSE)</f>
        <v>#N/A</v>
      </c>
      <c r="F451" s="15" t="s">
        <v>434</v>
      </c>
      <c r="G451" t="str">
        <f t="shared" si="40"/>
        <v>46018.711</v>
      </c>
      <c r="H451" s="2">
        <f t="shared" si="41"/>
        <v>3619</v>
      </c>
      <c r="I451" s="76" t="s">
        <v>1501</v>
      </c>
      <c r="J451" s="77" t="s">
        <v>1502</v>
      </c>
      <c r="K451" s="76">
        <v>3619</v>
      </c>
      <c r="L451" s="76" t="s">
        <v>833</v>
      </c>
      <c r="M451" s="77" t="s">
        <v>438</v>
      </c>
      <c r="N451" s="77"/>
      <c r="O451" s="78" t="s">
        <v>1503</v>
      </c>
      <c r="P451" s="78" t="s">
        <v>952</v>
      </c>
    </row>
    <row r="452" spans="1:16" x14ac:dyDescent="0.2">
      <c r="A452" s="2" t="str">
        <f t="shared" si="36"/>
        <v> AOEB 1 </v>
      </c>
      <c r="B452" s="15" t="str">
        <f t="shared" si="37"/>
        <v>I</v>
      </c>
      <c r="C452" s="2">
        <f t="shared" si="38"/>
        <v>46020.646000000001</v>
      </c>
      <c r="D452" t="str">
        <f t="shared" si="39"/>
        <v>vis</v>
      </c>
      <c r="E452" t="e">
        <f>VLOOKUP(C452,'Active 1'!C$21:E$973,3,FALSE)</f>
        <v>#N/A</v>
      </c>
      <c r="F452" s="15" t="s">
        <v>434</v>
      </c>
      <c r="G452" t="str">
        <f t="shared" si="40"/>
        <v>46020.646</v>
      </c>
      <c r="H452" s="2">
        <f t="shared" si="41"/>
        <v>3621</v>
      </c>
      <c r="I452" s="76" t="s">
        <v>1504</v>
      </c>
      <c r="J452" s="77" t="s">
        <v>1505</v>
      </c>
      <c r="K452" s="76">
        <v>3621</v>
      </c>
      <c r="L452" s="76" t="s">
        <v>884</v>
      </c>
      <c r="M452" s="77" t="s">
        <v>438</v>
      </c>
      <c r="N452" s="77"/>
      <c r="O452" s="78" t="s">
        <v>496</v>
      </c>
      <c r="P452" s="78" t="s">
        <v>952</v>
      </c>
    </row>
    <row r="453" spans="1:16" x14ac:dyDescent="0.2">
      <c r="A453" s="2" t="str">
        <f t="shared" si="36"/>
        <v> AOEB 1 </v>
      </c>
      <c r="B453" s="15" t="str">
        <f t="shared" si="37"/>
        <v>I</v>
      </c>
      <c r="C453" s="2">
        <f t="shared" si="38"/>
        <v>46020.648999999998</v>
      </c>
      <c r="D453" t="str">
        <f t="shared" si="39"/>
        <v>vis</v>
      </c>
      <c r="E453" t="e">
        <f>VLOOKUP(C453,'Active 1'!C$21:E$973,3,FALSE)</f>
        <v>#N/A</v>
      </c>
      <c r="F453" s="15" t="s">
        <v>434</v>
      </c>
      <c r="G453" t="str">
        <f t="shared" si="40"/>
        <v>46020.649</v>
      </c>
      <c r="H453" s="2">
        <f t="shared" si="41"/>
        <v>3621</v>
      </c>
      <c r="I453" s="76" t="s">
        <v>1506</v>
      </c>
      <c r="J453" s="77" t="s">
        <v>1507</v>
      </c>
      <c r="K453" s="76">
        <v>3621</v>
      </c>
      <c r="L453" s="76" t="s">
        <v>840</v>
      </c>
      <c r="M453" s="77" t="s">
        <v>438</v>
      </c>
      <c r="N453" s="77"/>
      <c r="O453" s="78" t="s">
        <v>1503</v>
      </c>
      <c r="P453" s="78" t="s">
        <v>952</v>
      </c>
    </row>
    <row r="454" spans="1:16" x14ac:dyDescent="0.2">
      <c r="A454" s="2" t="str">
        <f t="shared" si="36"/>
        <v> AOEB 1 </v>
      </c>
      <c r="B454" s="15" t="str">
        <f t="shared" si="37"/>
        <v>I</v>
      </c>
      <c r="C454" s="2">
        <f t="shared" si="38"/>
        <v>46020.652000000002</v>
      </c>
      <c r="D454" t="str">
        <f t="shared" si="39"/>
        <v>vis</v>
      </c>
      <c r="E454" t="e">
        <f>VLOOKUP(C454,'Active 1'!C$21:E$973,3,FALSE)</f>
        <v>#N/A</v>
      </c>
      <c r="F454" s="15" t="s">
        <v>434</v>
      </c>
      <c r="G454" t="str">
        <f t="shared" si="40"/>
        <v>46020.652</v>
      </c>
      <c r="H454" s="2">
        <f t="shared" si="41"/>
        <v>3621</v>
      </c>
      <c r="I454" s="76" t="s">
        <v>1508</v>
      </c>
      <c r="J454" s="77" t="s">
        <v>1509</v>
      </c>
      <c r="K454" s="76">
        <v>3621</v>
      </c>
      <c r="L454" s="76" t="s">
        <v>821</v>
      </c>
      <c r="M454" s="77" t="s">
        <v>438</v>
      </c>
      <c r="N454" s="77"/>
      <c r="O454" s="78" t="s">
        <v>501</v>
      </c>
      <c r="P454" s="78" t="s">
        <v>952</v>
      </c>
    </row>
    <row r="455" spans="1:16" x14ac:dyDescent="0.2">
      <c r="A455" s="2" t="str">
        <f t="shared" si="36"/>
        <v> AOEB 1 </v>
      </c>
      <c r="B455" s="15" t="str">
        <f t="shared" si="37"/>
        <v>I</v>
      </c>
      <c r="C455" s="2">
        <f t="shared" si="38"/>
        <v>46021.618000000002</v>
      </c>
      <c r="D455" t="str">
        <f t="shared" si="39"/>
        <v>vis</v>
      </c>
      <c r="E455" t="e">
        <f>VLOOKUP(C455,'Active 1'!C$21:E$973,3,FALSE)</f>
        <v>#N/A</v>
      </c>
      <c r="F455" s="15" t="s">
        <v>434</v>
      </c>
      <c r="G455" t="str">
        <f t="shared" si="40"/>
        <v>46021.618</v>
      </c>
      <c r="H455" s="2">
        <f t="shared" si="41"/>
        <v>3622</v>
      </c>
      <c r="I455" s="76" t="s">
        <v>1510</v>
      </c>
      <c r="J455" s="77" t="s">
        <v>1511</v>
      </c>
      <c r="K455" s="76">
        <v>3622</v>
      </c>
      <c r="L455" s="76" t="s">
        <v>975</v>
      </c>
      <c r="M455" s="77" t="s">
        <v>438</v>
      </c>
      <c r="N455" s="77"/>
      <c r="O455" s="78" t="s">
        <v>1503</v>
      </c>
      <c r="P455" s="78" t="s">
        <v>952</v>
      </c>
    </row>
    <row r="456" spans="1:16" x14ac:dyDescent="0.2">
      <c r="A456" s="2" t="str">
        <f t="shared" si="36"/>
        <v> AOEB 1 </v>
      </c>
      <c r="B456" s="15" t="str">
        <f t="shared" si="37"/>
        <v>I</v>
      </c>
      <c r="C456" s="2">
        <f t="shared" si="38"/>
        <v>46021.618000000002</v>
      </c>
      <c r="D456" t="str">
        <f t="shared" si="39"/>
        <v>vis</v>
      </c>
      <c r="E456" t="e">
        <f>VLOOKUP(C456,'Active 1'!C$21:E$973,3,FALSE)</f>
        <v>#N/A</v>
      </c>
      <c r="F456" s="15" t="s">
        <v>434</v>
      </c>
      <c r="G456" t="str">
        <f t="shared" si="40"/>
        <v>46021.618</v>
      </c>
      <c r="H456" s="2">
        <f t="shared" si="41"/>
        <v>3622</v>
      </c>
      <c r="I456" s="76" t="s">
        <v>1510</v>
      </c>
      <c r="J456" s="77" t="s">
        <v>1511</v>
      </c>
      <c r="K456" s="76">
        <v>3622</v>
      </c>
      <c r="L456" s="76" t="s">
        <v>975</v>
      </c>
      <c r="M456" s="77" t="s">
        <v>438</v>
      </c>
      <c r="N456" s="77"/>
      <c r="O456" s="78" t="s">
        <v>501</v>
      </c>
      <c r="P456" s="78" t="s">
        <v>952</v>
      </c>
    </row>
    <row r="457" spans="1:16" x14ac:dyDescent="0.2">
      <c r="A457" s="2" t="str">
        <f t="shared" si="36"/>
        <v> AOEB 1 </v>
      </c>
      <c r="B457" s="15" t="str">
        <f t="shared" si="37"/>
        <v>I</v>
      </c>
      <c r="C457" s="2">
        <f t="shared" si="38"/>
        <v>46021.62</v>
      </c>
      <c r="D457" t="str">
        <f t="shared" si="39"/>
        <v>vis</v>
      </c>
      <c r="E457" t="e">
        <f>VLOOKUP(C457,'Active 1'!C$21:E$973,3,FALSE)</f>
        <v>#N/A</v>
      </c>
      <c r="F457" s="15" t="s">
        <v>434</v>
      </c>
      <c r="G457" t="str">
        <f t="shared" si="40"/>
        <v>46021.620</v>
      </c>
      <c r="H457" s="2">
        <f t="shared" si="41"/>
        <v>3622</v>
      </c>
      <c r="I457" s="76" t="s">
        <v>1512</v>
      </c>
      <c r="J457" s="77" t="s">
        <v>1513</v>
      </c>
      <c r="K457" s="76">
        <v>3622</v>
      </c>
      <c r="L457" s="76" t="s">
        <v>840</v>
      </c>
      <c r="M457" s="77" t="s">
        <v>438</v>
      </c>
      <c r="N457" s="77"/>
      <c r="O457" s="78" t="s">
        <v>496</v>
      </c>
      <c r="P457" s="78" t="s">
        <v>952</v>
      </c>
    </row>
    <row r="458" spans="1:16" x14ac:dyDescent="0.2">
      <c r="A458" s="2" t="str">
        <f t="shared" si="36"/>
        <v> AOEB 1 </v>
      </c>
      <c r="B458" s="15" t="str">
        <f t="shared" si="37"/>
        <v>I</v>
      </c>
      <c r="C458" s="2">
        <f t="shared" si="38"/>
        <v>46025.508000000002</v>
      </c>
      <c r="D458" t="str">
        <f t="shared" si="39"/>
        <v>vis</v>
      </c>
      <c r="E458" t="e">
        <f>VLOOKUP(C458,'Active 1'!C$21:E$973,3,FALSE)</f>
        <v>#N/A</v>
      </c>
      <c r="F458" s="15" t="s">
        <v>434</v>
      </c>
      <c r="G458" t="str">
        <f t="shared" si="40"/>
        <v>46025.508</v>
      </c>
      <c r="H458" s="2">
        <f t="shared" si="41"/>
        <v>3626</v>
      </c>
      <c r="I458" s="76" t="s">
        <v>1514</v>
      </c>
      <c r="J458" s="77" t="s">
        <v>1515</v>
      </c>
      <c r="K458" s="76">
        <v>3626</v>
      </c>
      <c r="L458" s="76" t="s">
        <v>897</v>
      </c>
      <c r="M458" s="77" t="s">
        <v>438</v>
      </c>
      <c r="N458" s="77"/>
      <c r="O458" s="78" t="s">
        <v>496</v>
      </c>
      <c r="P458" s="78" t="s">
        <v>952</v>
      </c>
    </row>
    <row r="459" spans="1:16" x14ac:dyDescent="0.2">
      <c r="A459" s="2" t="str">
        <f t="shared" ref="A459:A522" si="42">P459</f>
        <v> BBS 74 </v>
      </c>
      <c r="B459" s="15" t="str">
        <f t="shared" ref="B459:B522" si="43">IF(H459=INT(H459),"I","II")</f>
        <v>I</v>
      </c>
      <c r="C459" s="2">
        <f t="shared" ref="C459:C522" si="44">1*G459</f>
        <v>46029.396999999997</v>
      </c>
      <c r="D459" t="str">
        <f t="shared" ref="D459:D522" si="45">VLOOKUP(F459,I$1:J$5,2,FALSE)</f>
        <v>vis</v>
      </c>
      <c r="E459" t="e">
        <f>VLOOKUP(C459,'Active 1'!C$21:E$973,3,FALSE)</f>
        <v>#N/A</v>
      </c>
      <c r="F459" s="15" t="s">
        <v>434</v>
      </c>
      <c r="G459" t="str">
        <f t="shared" ref="G459:G522" si="46">MID(I459,3,LEN(I459)-3)</f>
        <v>46029.397</v>
      </c>
      <c r="H459" s="2">
        <f t="shared" ref="H459:H522" si="47">1*K459</f>
        <v>3630</v>
      </c>
      <c r="I459" s="76" t="s">
        <v>1516</v>
      </c>
      <c r="J459" s="77" t="s">
        <v>1517</v>
      </c>
      <c r="K459" s="76">
        <v>3630</v>
      </c>
      <c r="L459" s="76" t="s">
        <v>780</v>
      </c>
      <c r="M459" s="77" t="s">
        <v>438</v>
      </c>
      <c r="N459" s="77"/>
      <c r="O459" s="78" t="s">
        <v>1157</v>
      </c>
      <c r="P459" s="78" t="s">
        <v>1496</v>
      </c>
    </row>
    <row r="460" spans="1:16" x14ac:dyDescent="0.2">
      <c r="A460" s="2" t="str">
        <f t="shared" si="42"/>
        <v> BBS 74 </v>
      </c>
      <c r="B460" s="15" t="str">
        <f t="shared" si="43"/>
        <v>I</v>
      </c>
      <c r="C460" s="2">
        <f t="shared" si="44"/>
        <v>46032.307999999997</v>
      </c>
      <c r="D460" t="str">
        <f t="shared" si="45"/>
        <v>vis</v>
      </c>
      <c r="E460" t="e">
        <f>VLOOKUP(C460,'Active 1'!C$21:E$973,3,FALSE)</f>
        <v>#N/A</v>
      </c>
      <c r="F460" s="15" t="s">
        <v>434</v>
      </c>
      <c r="G460" t="str">
        <f t="shared" si="46"/>
        <v>46032.308</v>
      </c>
      <c r="H460" s="2">
        <f t="shared" si="47"/>
        <v>3633</v>
      </c>
      <c r="I460" s="76" t="s">
        <v>1518</v>
      </c>
      <c r="J460" s="77" t="s">
        <v>1519</v>
      </c>
      <c r="K460" s="76">
        <v>3633</v>
      </c>
      <c r="L460" s="76" t="s">
        <v>872</v>
      </c>
      <c r="M460" s="77" t="s">
        <v>438</v>
      </c>
      <c r="N460" s="77"/>
      <c r="O460" s="78" t="s">
        <v>1495</v>
      </c>
      <c r="P460" s="78" t="s">
        <v>1496</v>
      </c>
    </row>
    <row r="461" spans="1:16" x14ac:dyDescent="0.2">
      <c r="A461" s="2" t="str">
        <f t="shared" si="42"/>
        <v> BBS 74 </v>
      </c>
      <c r="B461" s="15" t="str">
        <f t="shared" si="43"/>
        <v>I</v>
      </c>
      <c r="C461" s="2">
        <f t="shared" si="44"/>
        <v>46032.31</v>
      </c>
      <c r="D461" t="str">
        <f t="shared" si="45"/>
        <v>vis</v>
      </c>
      <c r="E461" t="e">
        <f>VLOOKUP(C461,'Active 1'!C$21:E$973,3,FALSE)</f>
        <v>#N/A</v>
      </c>
      <c r="F461" s="15" t="s">
        <v>434</v>
      </c>
      <c r="G461" t="str">
        <f t="shared" si="46"/>
        <v>46032.310</v>
      </c>
      <c r="H461" s="2">
        <f t="shared" si="47"/>
        <v>3633</v>
      </c>
      <c r="I461" s="76" t="s">
        <v>1520</v>
      </c>
      <c r="J461" s="77" t="s">
        <v>1521</v>
      </c>
      <c r="K461" s="76">
        <v>3633</v>
      </c>
      <c r="L461" s="76" t="s">
        <v>821</v>
      </c>
      <c r="M461" s="77" t="s">
        <v>438</v>
      </c>
      <c r="N461" s="77"/>
      <c r="O461" s="78" t="s">
        <v>1522</v>
      </c>
      <c r="P461" s="78" t="s">
        <v>1496</v>
      </c>
    </row>
    <row r="462" spans="1:16" x14ac:dyDescent="0.2">
      <c r="A462" s="2" t="str">
        <f t="shared" si="42"/>
        <v> BBS 74 </v>
      </c>
      <c r="B462" s="15" t="str">
        <f t="shared" si="43"/>
        <v>I</v>
      </c>
      <c r="C462" s="2">
        <f t="shared" si="44"/>
        <v>46033.273000000001</v>
      </c>
      <c r="D462" t="str">
        <f t="shared" si="45"/>
        <v>vis</v>
      </c>
      <c r="E462" t="e">
        <f>VLOOKUP(C462,'Active 1'!C$21:E$973,3,FALSE)</f>
        <v>#N/A</v>
      </c>
      <c r="F462" s="15" t="s">
        <v>434</v>
      </c>
      <c r="G462" t="str">
        <f t="shared" si="46"/>
        <v>46033.273</v>
      </c>
      <c r="H462" s="2">
        <f t="shared" si="47"/>
        <v>3634</v>
      </c>
      <c r="I462" s="76" t="s">
        <v>1523</v>
      </c>
      <c r="J462" s="77" t="s">
        <v>1524</v>
      </c>
      <c r="K462" s="76">
        <v>3634</v>
      </c>
      <c r="L462" s="76" t="s">
        <v>1075</v>
      </c>
      <c r="M462" s="77" t="s">
        <v>438</v>
      </c>
      <c r="N462" s="77"/>
      <c r="O462" s="78" t="s">
        <v>777</v>
      </c>
      <c r="P462" s="78" t="s">
        <v>1496</v>
      </c>
    </row>
    <row r="463" spans="1:16" x14ac:dyDescent="0.2">
      <c r="A463" s="2" t="str">
        <f t="shared" si="42"/>
        <v> BBS 74 </v>
      </c>
      <c r="B463" s="15" t="str">
        <f t="shared" si="43"/>
        <v>I</v>
      </c>
      <c r="C463" s="2">
        <f t="shared" si="44"/>
        <v>46033.275999999998</v>
      </c>
      <c r="D463" t="str">
        <f t="shared" si="45"/>
        <v>vis</v>
      </c>
      <c r="E463" t="e">
        <f>VLOOKUP(C463,'Active 1'!C$21:E$973,3,FALSE)</f>
        <v>#N/A</v>
      </c>
      <c r="F463" s="15" t="s">
        <v>434</v>
      </c>
      <c r="G463" t="str">
        <f t="shared" si="46"/>
        <v>46033.276</v>
      </c>
      <c r="H463" s="2">
        <f t="shared" si="47"/>
        <v>3634</v>
      </c>
      <c r="I463" s="76" t="s">
        <v>1525</v>
      </c>
      <c r="J463" s="77" t="s">
        <v>1526</v>
      </c>
      <c r="K463" s="76">
        <v>3634</v>
      </c>
      <c r="L463" s="76" t="s">
        <v>884</v>
      </c>
      <c r="M463" s="77" t="s">
        <v>438</v>
      </c>
      <c r="N463" s="77"/>
      <c r="O463" s="78" t="s">
        <v>469</v>
      </c>
      <c r="P463" s="78" t="s">
        <v>1496</v>
      </c>
    </row>
    <row r="464" spans="1:16" x14ac:dyDescent="0.2">
      <c r="A464" s="2" t="str">
        <f t="shared" si="42"/>
        <v> BBS 74 </v>
      </c>
      <c r="B464" s="15" t="str">
        <f t="shared" si="43"/>
        <v>I</v>
      </c>
      <c r="C464" s="2">
        <f t="shared" si="44"/>
        <v>46033.279999999999</v>
      </c>
      <c r="D464" t="str">
        <f t="shared" si="45"/>
        <v>vis</v>
      </c>
      <c r="E464" t="e">
        <f>VLOOKUP(C464,'Active 1'!C$21:E$973,3,FALSE)</f>
        <v>#N/A</v>
      </c>
      <c r="F464" s="15" t="s">
        <v>434</v>
      </c>
      <c r="G464" t="str">
        <f t="shared" si="46"/>
        <v>46033.280</v>
      </c>
      <c r="H464" s="2">
        <f t="shared" si="47"/>
        <v>3634</v>
      </c>
      <c r="I464" s="76" t="s">
        <v>1527</v>
      </c>
      <c r="J464" s="77" t="s">
        <v>1528</v>
      </c>
      <c r="K464" s="76">
        <v>3634</v>
      </c>
      <c r="L464" s="76" t="s">
        <v>897</v>
      </c>
      <c r="M464" s="77" t="s">
        <v>438</v>
      </c>
      <c r="N464" s="77"/>
      <c r="O464" s="78" t="s">
        <v>1495</v>
      </c>
      <c r="P464" s="78" t="s">
        <v>1496</v>
      </c>
    </row>
    <row r="465" spans="1:16" x14ac:dyDescent="0.2">
      <c r="A465" s="2" t="str">
        <f t="shared" si="42"/>
        <v> BBS 74 </v>
      </c>
      <c r="B465" s="15" t="str">
        <f t="shared" si="43"/>
        <v>I</v>
      </c>
      <c r="C465" s="2">
        <f t="shared" si="44"/>
        <v>46034.252999999997</v>
      </c>
      <c r="D465" t="str">
        <f t="shared" si="45"/>
        <v>vis</v>
      </c>
      <c r="E465" t="e">
        <f>VLOOKUP(C465,'Active 1'!C$21:E$973,3,FALSE)</f>
        <v>#N/A</v>
      </c>
      <c r="F465" s="15" t="s">
        <v>434</v>
      </c>
      <c r="G465" t="str">
        <f t="shared" si="46"/>
        <v>46034.253</v>
      </c>
      <c r="H465" s="2">
        <f t="shared" si="47"/>
        <v>3635</v>
      </c>
      <c r="I465" s="76" t="s">
        <v>1529</v>
      </c>
      <c r="J465" s="77" t="s">
        <v>1530</v>
      </c>
      <c r="K465" s="76">
        <v>3635</v>
      </c>
      <c r="L465" s="76" t="s">
        <v>821</v>
      </c>
      <c r="M465" s="77" t="s">
        <v>438</v>
      </c>
      <c r="N465" s="77"/>
      <c r="O465" s="78" t="s">
        <v>1495</v>
      </c>
      <c r="P465" s="78" t="s">
        <v>1496</v>
      </c>
    </row>
    <row r="466" spans="1:16" x14ac:dyDescent="0.2">
      <c r="A466" s="2" t="str">
        <f t="shared" si="42"/>
        <v> BBS 74 </v>
      </c>
      <c r="B466" s="15" t="str">
        <f t="shared" si="43"/>
        <v>I</v>
      </c>
      <c r="C466" s="2">
        <f t="shared" si="44"/>
        <v>46034.254000000001</v>
      </c>
      <c r="D466" t="str">
        <f t="shared" si="45"/>
        <v>vis</v>
      </c>
      <c r="E466" t="e">
        <f>VLOOKUP(C466,'Active 1'!C$21:E$973,3,FALSE)</f>
        <v>#N/A</v>
      </c>
      <c r="F466" s="15" t="s">
        <v>434</v>
      </c>
      <c r="G466" t="str">
        <f t="shared" si="46"/>
        <v>46034.254</v>
      </c>
      <c r="H466" s="2">
        <f t="shared" si="47"/>
        <v>3635</v>
      </c>
      <c r="I466" s="76" t="s">
        <v>1531</v>
      </c>
      <c r="J466" s="77" t="s">
        <v>1532</v>
      </c>
      <c r="K466" s="76">
        <v>3635</v>
      </c>
      <c r="L466" s="76" t="s">
        <v>780</v>
      </c>
      <c r="M466" s="77" t="s">
        <v>438</v>
      </c>
      <c r="N466" s="77"/>
      <c r="O466" s="78" t="s">
        <v>777</v>
      </c>
      <c r="P466" s="78" t="s">
        <v>1496</v>
      </c>
    </row>
    <row r="467" spans="1:16" x14ac:dyDescent="0.2">
      <c r="A467" s="2" t="str">
        <f t="shared" si="42"/>
        <v> AOEB 1 </v>
      </c>
      <c r="B467" s="15" t="str">
        <f t="shared" si="43"/>
        <v>I</v>
      </c>
      <c r="C467" s="2">
        <f t="shared" si="44"/>
        <v>46057.567000000003</v>
      </c>
      <c r="D467" t="str">
        <f t="shared" si="45"/>
        <v>vis</v>
      </c>
      <c r="E467" t="e">
        <f>VLOOKUP(C467,'Active 1'!C$21:E$973,3,FALSE)</f>
        <v>#N/A</v>
      </c>
      <c r="F467" s="15" t="s">
        <v>434</v>
      </c>
      <c r="G467" t="str">
        <f t="shared" si="46"/>
        <v>46057.567</v>
      </c>
      <c r="H467" s="2">
        <f t="shared" si="47"/>
        <v>3659</v>
      </c>
      <c r="I467" s="76" t="s">
        <v>1533</v>
      </c>
      <c r="J467" s="77" t="s">
        <v>1534</v>
      </c>
      <c r="K467" s="76">
        <v>3659</v>
      </c>
      <c r="L467" s="76" t="s">
        <v>840</v>
      </c>
      <c r="M467" s="77" t="s">
        <v>438</v>
      </c>
      <c r="N467" s="77"/>
      <c r="O467" s="78" t="s">
        <v>501</v>
      </c>
      <c r="P467" s="78" t="s">
        <v>952</v>
      </c>
    </row>
    <row r="468" spans="1:16" x14ac:dyDescent="0.2">
      <c r="A468" s="2" t="str">
        <f t="shared" si="42"/>
        <v> AOEB 1 </v>
      </c>
      <c r="B468" s="15" t="str">
        <f t="shared" si="43"/>
        <v>I</v>
      </c>
      <c r="C468" s="2">
        <f t="shared" si="44"/>
        <v>46058.54</v>
      </c>
      <c r="D468" t="str">
        <f t="shared" si="45"/>
        <v>vis</v>
      </c>
      <c r="E468" t="e">
        <f>VLOOKUP(C468,'Active 1'!C$21:E$973,3,FALSE)</f>
        <v>#N/A</v>
      </c>
      <c r="F468" s="15" t="s">
        <v>434</v>
      </c>
      <c r="G468" t="str">
        <f t="shared" si="46"/>
        <v>46058.540</v>
      </c>
      <c r="H468" s="2">
        <f t="shared" si="47"/>
        <v>3660</v>
      </c>
      <c r="I468" s="76" t="s">
        <v>1535</v>
      </c>
      <c r="J468" s="77" t="s">
        <v>1536</v>
      </c>
      <c r="K468" s="76">
        <v>3660</v>
      </c>
      <c r="L468" s="76" t="s">
        <v>897</v>
      </c>
      <c r="M468" s="77" t="s">
        <v>438</v>
      </c>
      <c r="N468" s="77"/>
      <c r="O468" s="78" t="s">
        <v>496</v>
      </c>
      <c r="P468" s="78" t="s">
        <v>952</v>
      </c>
    </row>
    <row r="469" spans="1:16" x14ac:dyDescent="0.2">
      <c r="A469" s="2" t="str">
        <f t="shared" si="42"/>
        <v> VSSC 61.19 </v>
      </c>
      <c r="B469" s="15" t="str">
        <f t="shared" si="43"/>
        <v>I</v>
      </c>
      <c r="C469" s="2">
        <f t="shared" si="44"/>
        <v>46059.508999999998</v>
      </c>
      <c r="D469" t="str">
        <f t="shared" si="45"/>
        <v>vis</v>
      </c>
      <c r="E469" t="e">
        <f>VLOOKUP(C469,'Active 1'!C$21:E$973,3,FALSE)</f>
        <v>#N/A</v>
      </c>
      <c r="F469" s="15" t="s">
        <v>434</v>
      </c>
      <c r="G469" t="str">
        <f t="shared" si="46"/>
        <v>46059.509</v>
      </c>
      <c r="H469" s="2">
        <f t="shared" si="47"/>
        <v>3661</v>
      </c>
      <c r="I469" s="76" t="s">
        <v>1537</v>
      </c>
      <c r="J469" s="77" t="s">
        <v>1538</v>
      </c>
      <c r="K469" s="76">
        <v>3661</v>
      </c>
      <c r="L469" s="76" t="s">
        <v>486</v>
      </c>
      <c r="M469" s="77" t="s">
        <v>438</v>
      </c>
      <c r="N469" s="77"/>
      <c r="O469" s="78" t="s">
        <v>1362</v>
      </c>
      <c r="P469" s="78" t="s">
        <v>1539</v>
      </c>
    </row>
    <row r="470" spans="1:16" x14ac:dyDescent="0.2">
      <c r="A470" s="2" t="str">
        <f t="shared" si="42"/>
        <v> VSSC 61.19 </v>
      </c>
      <c r="B470" s="15" t="str">
        <f t="shared" si="43"/>
        <v>I</v>
      </c>
      <c r="C470" s="2">
        <f t="shared" si="44"/>
        <v>46061.457999999999</v>
      </c>
      <c r="D470" t="str">
        <f t="shared" si="45"/>
        <v>vis</v>
      </c>
      <c r="E470" t="e">
        <f>VLOOKUP(C470,'Active 1'!C$21:E$973,3,FALSE)</f>
        <v>#N/A</v>
      </c>
      <c r="F470" s="15" t="s">
        <v>434</v>
      </c>
      <c r="G470" t="str">
        <f t="shared" si="46"/>
        <v>46061.458</v>
      </c>
      <c r="H470" s="2">
        <f t="shared" si="47"/>
        <v>3663</v>
      </c>
      <c r="I470" s="76" t="s">
        <v>1540</v>
      </c>
      <c r="J470" s="77" t="s">
        <v>1541</v>
      </c>
      <c r="K470" s="76">
        <v>3663</v>
      </c>
      <c r="L470" s="76" t="s">
        <v>833</v>
      </c>
      <c r="M470" s="77" t="s">
        <v>438</v>
      </c>
      <c r="N470" s="77"/>
      <c r="O470" s="78" t="s">
        <v>1362</v>
      </c>
      <c r="P470" s="78" t="s">
        <v>1539</v>
      </c>
    </row>
    <row r="471" spans="1:16" x14ac:dyDescent="0.2">
      <c r="A471" s="2" t="str">
        <f t="shared" si="42"/>
        <v> BBS 75 </v>
      </c>
      <c r="B471" s="15" t="str">
        <f t="shared" si="43"/>
        <v>I</v>
      </c>
      <c r="C471" s="2">
        <f t="shared" si="44"/>
        <v>46066.313000000002</v>
      </c>
      <c r="D471" t="str">
        <f t="shared" si="45"/>
        <v>vis</v>
      </c>
      <c r="E471" t="e">
        <f>VLOOKUP(C471,'Active 1'!C$21:E$973,3,FALSE)</f>
        <v>#N/A</v>
      </c>
      <c r="F471" s="15" t="s">
        <v>434</v>
      </c>
      <c r="G471" t="str">
        <f t="shared" si="46"/>
        <v>46066.313</v>
      </c>
      <c r="H471" s="2">
        <f t="shared" si="47"/>
        <v>3668</v>
      </c>
      <c r="I471" s="76" t="s">
        <v>1542</v>
      </c>
      <c r="J471" s="77" t="s">
        <v>1543</v>
      </c>
      <c r="K471" s="76">
        <v>3668</v>
      </c>
      <c r="L471" s="76" t="s">
        <v>859</v>
      </c>
      <c r="M471" s="77" t="s">
        <v>438</v>
      </c>
      <c r="N471" s="77"/>
      <c r="O471" s="78" t="s">
        <v>469</v>
      </c>
      <c r="P471" s="78" t="s">
        <v>1492</v>
      </c>
    </row>
    <row r="472" spans="1:16" x14ac:dyDescent="0.2">
      <c r="A472" s="2" t="str">
        <f t="shared" si="42"/>
        <v> AOEB 1 </v>
      </c>
      <c r="B472" s="15" t="str">
        <f t="shared" si="43"/>
        <v>I</v>
      </c>
      <c r="C472" s="2">
        <f t="shared" si="44"/>
        <v>46087.686000000002</v>
      </c>
      <c r="D472" t="str">
        <f t="shared" si="45"/>
        <v>vis</v>
      </c>
      <c r="E472" t="e">
        <f>VLOOKUP(C472,'Active 1'!C$21:E$973,3,FALSE)</f>
        <v>#N/A</v>
      </c>
      <c r="F472" s="15" t="s">
        <v>434</v>
      </c>
      <c r="G472" t="str">
        <f t="shared" si="46"/>
        <v>46087.686</v>
      </c>
      <c r="H472" s="2">
        <f t="shared" si="47"/>
        <v>3690</v>
      </c>
      <c r="I472" s="76" t="s">
        <v>1544</v>
      </c>
      <c r="J472" s="77" t="s">
        <v>1545</v>
      </c>
      <c r="K472" s="76">
        <v>3690</v>
      </c>
      <c r="L472" s="76" t="s">
        <v>897</v>
      </c>
      <c r="M472" s="77" t="s">
        <v>438</v>
      </c>
      <c r="N472" s="77"/>
      <c r="O472" s="78" t="s">
        <v>1546</v>
      </c>
      <c r="P472" s="78" t="s">
        <v>952</v>
      </c>
    </row>
    <row r="473" spans="1:16" x14ac:dyDescent="0.2">
      <c r="A473" s="2" t="str">
        <f t="shared" si="42"/>
        <v> BBS 76 </v>
      </c>
      <c r="B473" s="15" t="str">
        <f t="shared" si="43"/>
        <v>I</v>
      </c>
      <c r="C473" s="2">
        <f t="shared" si="44"/>
        <v>46101.283000000003</v>
      </c>
      <c r="D473" t="str">
        <f t="shared" si="45"/>
        <v>vis</v>
      </c>
      <c r="E473" t="e">
        <f>VLOOKUP(C473,'Active 1'!C$21:E$973,3,FALSE)</f>
        <v>#N/A</v>
      </c>
      <c r="F473" s="15" t="s">
        <v>434</v>
      </c>
      <c r="G473" t="str">
        <f t="shared" si="46"/>
        <v>46101.283</v>
      </c>
      <c r="H473" s="2">
        <f t="shared" si="47"/>
        <v>3704</v>
      </c>
      <c r="I473" s="76" t="s">
        <v>1547</v>
      </c>
      <c r="J473" s="77" t="s">
        <v>1548</v>
      </c>
      <c r="K473" s="76">
        <v>3704</v>
      </c>
      <c r="L473" s="76" t="s">
        <v>884</v>
      </c>
      <c r="M473" s="77" t="s">
        <v>438</v>
      </c>
      <c r="N473" s="77"/>
      <c r="O473" s="78" t="s">
        <v>777</v>
      </c>
      <c r="P473" s="78" t="s">
        <v>1549</v>
      </c>
    </row>
    <row r="474" spans="1:16" x14ac:dyDescent="0.2">
      <c r="A474" s="2" t="str">
        <f t="shared" si="42"/>
        <v> AOEB 1 </v>
      </c>
      <c r="B474" s="15" t="str">
        <f t="shared" si="43"/>
        <v>I</v>
      </c>
      <c r="C474" s="2">
        <f t="shared" si="44"/>
        <v>46121.692000000003</v>
      </c>
      <c r="D474" t="str">
        <f t="shared" si="45"/>
        <v>vis</v>
      </c>
      <c r="E474" t="e">
        <f>VLOOKUP(C474,'Active 1'!C$21:E$973,3,FALSE)</f>
        <v>#N/A</v>
      </c>
      <c r="F474" s="15" t="s">
        <v>434</v>
      </c>
      <c r="G474" t="str">
        <f t="shared" si="46"/>
        <v>46121.692</v>
      </c>
      <c r="H474" s="2">
        <f t="shared" si="47"/>
        <v>3725</v>
      </c>
      <c r="I474" s="76" t="s">
        <v>1550</v>
      </c>
      <c r="J474" s="77" t="s">
        <v>1551</v>
      </c>
      <c r="K474" s="76">
        <v>3725</v>
      </c>
      <c r="L474" s="76" t="s">
        <v>821</v>
      </c>
      <c r="M474" s="77" t="s">
        <v>438</v>
      </c>
      <c r="N474" s="77"/>
      <c r="O474" s="78" t="s">
        <v>1552</v>
      </c>
      <c r="P474" s="78" t="s">
        <v>952</v>
      </c>
    </row>
    <row r="475" spans="1:16" x14ac:dyDescent="0.2">
      <c r="A475" s="2" t="str">
        <f t="shared" si="42"/>
        <v> BBS 77 </v>
      </c>
      <c r="B475" s="15" t="str">
        <f t="shared" si="43"/>
        <v>I</v>
      </c>
      <c r="C475" s="2">
        <f t="shared" si="44"/>
        <v>46262.557999999997</v>
      </c>
      <c r="D475" t="str">
        <f t="shared" si="45"/>
        <v>vis</v>
      </c>
      <c r="E475" t="e">
        <f>VLOOKUP(C475,'Active 1'!C$21:E$973,3,FALSE)</f>
        <v>#N/A</v>
      </c>
      <c r="F475" s="15" t="s">
        <v>434</v>
      </c>
      <c r="G475" t="str">
        <f t="shared" si="46"/>
        <v>46262.558</v>
      </c>
      <c r="H475" s="2">
        <f t="shared" si="47"/>
        <v>3870</v>
      </c>
      <c r="I475" s="76" t="s">
        <v>1553</v>
      </c>
      <c r="J475" s="77" t="s">
        <v>1554</v>
      </c>
      <c r="K475" s="76">
        <v>3870</v>
      </c>
      <c r="L475" s="76" t="s">
        <v>884</v>
      </c>
      <c r="M475" s="77" t="s">
        <v>438</v>
      </c>
      <c r="N475" s="77"/>
      <c r="O475" s="78" t="s">
        <v>545</v>
      </c>
      <c r="P475" s="78" t="s">
        <v>1555</v>
      </c>
    </row>
    <row r="476" spans="1:16" x14ac:dyDescent="0.2">
      <c r="A476" s="2" t="str">
        <f t="shared" si="42"/>
        <v> BBS 77 </v>
      </c>
      <c r="B476" s="15" t="str">
        <f t="shared" si="43"/>
        <v>I</v>
      </c>
      <c r="C476" s="2">
        <f t="shared" si="44"/>
        <v>46263.529000000002</v>
      </c>
      <c r="D476" t="str">
        <f t="shared" si="45"/>
        <v>vis</v>
      </c>
      <c r="E476" t="e">
        <f>VLOOKUP(C476,'Active 1'!C$21:E$973,3,FALSE)</f>
        <v>#N/A</v>
      </c>
      <c r="F476" s="15" t="s">
        <v>434</v>
      </c>
      <c r="G476" t="str">
        <f t="shared" si="46"/>
        <v>46263.529</v>
      </c>
      <c r="H476" s="2">
        <f t="shared" si="47"/>
        <v>3871</v>
      </c>
      <c r="I476" s="76" t="s">
        <v>1556</v>
      </c>
      <c r="J476" s="77" t="s">
        <v>1557</v>
      </c>
      <c r="K476" s="76">
        <v>3871</v>
      </c>
      <c r="L476" s="76" t="s">
        <v>1131</v>
      </c>
      <c r="M476" s="77" t="s">
        <v>438</v>
      </c>
      <c r="N476" s="77"/>
      <c r="O476" s="78" t="s">
        <v>545</v>
      </c>
      <c r="P476" s="78" t="s">
        <v>1555</v>
      </c>
    </row>
    <row r="477" spans="1:16" x14ac:dyDescent="0.2">
      <c r="A477" s="2" t="str">
        <f t="shared" si="42"/>
        <v> BBS 77 </v>
      </c>
      <c r="B477" s="15" t="str">
        <f t="shared" si="43"/>
        <v>I</v>
      </c>
      <c r="C477" s="2">
        <f t="shared" si="44"/>
        <v>46264.497000000003</v>
      </c>
      <c r="D477" t="str">
        <f t="shared" si="45"/>
        <v>vis</v>
      </c>
      <c r="E477" t="e">
        <f>VLOOKUP(C477,'Active 1'!C$21:E$973,3,FALSE)</f>
        <v>#N/A</v>
      </c>
      <c r="F477" s="15" t="s">
        <v>434</v>
      </c>
      <c r="G477" t="str">
        <f t="shared" si="46"/>
        <v>46264.497</v>
      </c>
      <c r="H477" s="2">
        <f t="shared" si="47"/>
        <v>3872</v>
      </c>
      <c r="I477" s="76" t="s">
        <v>1558</v>
      </c>
      <c r="J477" s="77" t="s">
        <v>1559</v>
      </c>
      <c r="K477" s="76">
        <v>3872</v>
      </c>
      <c r="L477" s="76" t="s">
        <v>1072</v>
      </c>
      <c r="M477" s="77" t="s">
        <v>438</v>
      </c>
      <c r="N477" s="77"/>
      <c r="O477" s="78" t="s">
        <v>545</v>
      </c>
      <c r="P477" s="78" t="s">
        <v>1555</v>
      </c>
    </row>
    <row r="478" spans="1:16" x14ac:dyDescent="0.2">
      <c r="A478" s="2" t="str">
        <f t="shared" si="42"/>
        <v> BBS 77 </v>
      </c>
      <c r="B478" s="15" t="str">
        <f t="shared" si="43"/>
        <v>I</v>
      </c>
      <c r="C478" s="2">
        <f t="shared" si="44"/>
        <v>46264.504000000001</v>
      </c>
      <c r="D478" t="str">
        <f t="shared" si="45"/>
        <v>vis</v>
      </c>
      <c r="E478" t="e">
        <f>VLOOKUP(C478,'Active 1'!C$21:E$973,3,FALSE)</f>
        <v>#N/A</v>
      </c>
      <c r="F478" s="15" t="s">
        <v>434</v>
      </c>
      <c r="G478" t="str">
        <f t="shared" si="46"/>
        <v>46264.504</v>
      </c>
      <c r="H478" s="2">
        <f t="shared" si="47"/>
        <v>3872</v>
      </c>
      <c r="I478" s="76" t="s">
        <v>1560</v>
      </c>
      <c r="J478" s="77" t="s">
        <v>1561</v>
      </c>
      <c r="K478" s="76">
        <v>3872</v>
      </c>
      <c r="L478" s="76" t="s">
        <v>840</v>
      </c>
      <c r="M478" s="77" t="s">
        <v>438</v>
      </c>
      <c r="N478" s="77"/>
      <c r="O478" s="78" t="s">
        <v>469</v>
      </c>
      <c r="P478" s="78" t="s">
        <v>1555</v>
      </c>
    </row>
    <row r="479" spans="1:16" x14ac:dyDescent="0.2">
      <c r="A479" s="2" t="str">
        <f t="shared" si="42"/>
        <v> BBS 78 </v>
      </c>
      <c r="B479" s="15" t="str">
        <f t="shared" si="43"/>
        <v>I</v>
      </c>
      <c r="C479" s="2">
        <f t="shared" si="44"/>
        <v>46298.508999999998</v>
      </c>
      <c r="D479" t="str">
        <f t="shared" si="45"/>
        <v>vis</v>
      </c>
      <c r="E479" t="e">
        <f>VLOOKUP(C479,'Active 1'!C$21:E$973,3,FALSE)</f>
        <v>#N/A</v>
      </c>
      <c r="F479" s="15" t="s">
        <v>434</v>
      </c>
      <c r="G479" t="str">
        <f t="shared" si="46"/>
        <v>46298.509</v>
      </c>
      <c r="H479" s="2">
        <f t="shared" si="47"/>
        <v>3907</v>
      </c>
      <c r="I479" s="76" t="s">
        <v>1562</v>
      </c>
      <c r="J479" s="77" t="s">
        <v>1563</v>
      </c>
      <c r="K479" s="76">
        <v>3907</v>
      </c>
      <c r="L479" s="76" t="s">
        <v>872</v>
      </c>
      <c r="M479" s="77" t="s">
        <v>438</v>
      </c>
      <c r="N479" s="77"/>
      <c r="O479" s="78" t="s">
        <v>469</v>
      </c>
      <c r="P479" s="78" t="s">
        <v>1564</v>
      </c>
    </row>
    <row r="480" spans="1:16" x14ac:dyDescent="0.2">
      <c r="A480" s="2" t="str">
        <f t="shared" si="42"/>
        <v> AOEB 1 </v>
      </c>
      <c r="B480" s="15" t="str">
        <f t="shared" si="43"/>
        <v>I</v>
      </c>
      <c r="C480" s="2">
        <f t="shared" si="44"/>
        <v>46324.737000000001</v>
      </c>
      <c r="D480" t="str">
        <f t="shared" si="45"/>
        <v>vis</v>
      </c>
      <c r="E480" t="e">
        <f>VLOOKUP(C480,'Active 1'!C$21:E$973,3,FALSE)</f>
        <v>#N/A</v>
      </c>
      <c r="F480" s="15" t="s">
        <v>434</v>
      </c>
      <c r="G480" t="str">
        <f t="shared" si="46"/>
        <v>46324.737</v>
      </c>
      <c r="H480" s="2">
        <f t="shared" si="47"/>
        <v>3934</v>
      </c>
      <c r="I480" s="76" t="s">
        <v>1565</v>
      </c>
      <c r="J480" s="77" t="s">
        <v>1566</v>
      </c>
      <c r="K480" s="76">
        <v>3934</v>
      </c>
      <c r="L480" s="76" t="s">
        <v>975</v>
      </c>
      <c r="M480" s="77" t="s">
        <v>438</v>
      </c>
      <c r="N480" s="77"/>
      <c r="O480" s="78" t="s">
        <v>496</v>
      </c>
      <c r="P480" s="78" t="s">
        <v>952</v>
      </c>
    </row>
    <row r="481" spans="1:16" x14ac:dyDescent="0.2">
      <c r="A481" s="2" t="str">
        <f t="shared" si="42"/>
        <v> AOEB 1 </v>
      </c>
      <c r="B481" s="15" t="str">
        <f t="shared" si="43"/>
        <v>I</v>
      </c>
      <c r="C481" s="2">
        <f t="shared" si="44"/>
        <v>46326.678999999996</v>
      </c>
      <c r="D481" t="str">
        <f t="shared" si="45"/>
        <v>vis</v>
      </c>
      <c r="E481" t="e">
        <f>VLOOKUP(C481,'Active 1'!C$21:E$973,3,FALSE)</f>
        <v>#N/A</v>
      </c>
      <c r="F481" s="15" t="s">
        <v>434</v>
      </c>
      <c r="G481" t="str">
        <f t="shared" si="46"/>
        <v>46326.679</v>
      </c>
      <c r="H481" s="2">
        <f t="shared" si="47"/>
        <v>3936</v>
      </c>
      <c r="I481" s="76" t="s">
        <v>1567</v>
      </c>
      <c r="J481" s="77" t="s">
        <v>1568</v>
      </c>
      <c r="K481" s="76">
        <v>3936</v>
      </c>
      <c r="L481" s="76" t="s">
        <v>1131</v>
      </c>
      <c r="M481" s="77" t="s">
        <v>438</v>
      </c>
      <c r="N481" s="77"/>
      <c r="O481" s="78" t="s">
        <v>496</v>
      </c>
      <c r="P481" s="78" t="s">
        <v>952</v>
      </c>
    </row>
    <row r="482" spans="1:16" x14ac:dyDescent="0.2">
      <c r="A482" s="2" t="str">
        <f t="shared" si="42"/>
        <v> AOEB 1 </v>
      </c>
      <c r="B482" s="15" t="str">
        <f t="shared" si="43"/>
        <v>I</v>
      </c>
      <c r="C482" s="2">
        <f t="shared" si="44"/>
        <v>46363.599000000002</v>
      </c>
      <c r="D482" t="str">
        <f t="shared" si="45"/>
        <v>vis</v>
      </c>
      <c r="E482" t="e">
        <f>VLOOKUP(C482,'Active 1'!C$21:E$973,3,FALSE)</f>
        <v>#N/A</v>
      </c>
      <c r="F482" s="15" t="s">
        <v>434</v>
      </c>
      <c r="G482" t="str">
        <f t="shared" si="46"/>
        <v>46363.599</v>
      </c>
      <c r="H482" s="2">
        <f t="shared" si="47"/>
        <v>3974</v>
      </c>
      <c r="I482" s="76" t="s">
        <v>1569</v>
      </c>
      <c r="J482" s="77" t="s">
        <v>1570</v>
      </c>
      <c r="K482" s="76">
        <v>3974</v>
      </c>
      <c r="L482" s="76" t="s">
        <v>975</v>
      </c>
      <c r="M482" s="77" t="s">
        <v>438</v>
      </c>
      <c r="N482" s="77"/>
      <c r="O482" s="78" t="s">
        <v>951</v>
      </c>
      <c r="P482" s="78" t="s">
        <v>952</v>
      </c>
    </row>
    <row r="483" spans="1:16" x14ac:dyDescent="0.2">
      <c r="A483" s="2" t="str">
        <f t="shared" si="42"/>
        <v> VSSC 68.35 </v>
      </c>
      <c r="B483" s="15" t="str">
        <f t="shared" si="43"/>
        <v>I</v>
      </c>
      <c r="C483" s="2">
        <f t="shared" si="44"/>
        <v>46372.345999999998</v>
      </c>
      <c r="D483" t="str">
        <f t="shared" si="45"/>
        <v>vis</v>
      </c>
      <c r="E483" t="e">
        <f>VLOOKUP(C483,'Active 1'!C$21:E$973,3,FALSE)</f>
        <v>#N/A</v>
      </c>
      <c r="F483" s="15" t="s">
        <v>434</v>
      </c>
      <c r="G483" t="str">
        <f t="shared" si="46"/>
        <v>46372.346</v>
      </c>
      <c r="H483" s="2">
        <f t="shared" si="47"/>
        <v>3983</v>
      </c>
      <c r="I483" s="76" t="s">
        <v>1571</v>
      </c>
      <c r="J483" s="77" t="s">
        <v>1572</v>
      </c>
      <c r="K483" s="76">
        <v>3983</v>
      </c>
      <c r="L483" s="76" t="s">
        <v>897</v>
      </c>
      <c r="M483" s="77" t="s">
        <v>438</v>
      </c>
      <c r="N483" s="77"/>
      <c r="O483" s="78" t="s">
        <v>1362</v>
      </c>
      <c r="P483" s="78" t="s">
        <v>295</v>
      </c>
    </row>
    <row r="484" spans="1:16" x14ac:dyDescent="0.2">
      <c r="A484" s="2" t="str">
        <f t="shared" si="42"/>
        <v> BBS 79 </v>
      </c>
      <c r="B484" s="15" t="str">
        <f t="shared" si="43"/>
        <v>I</v>
      </c>
      <c r="C484" s="2">
        <f t="shared" si="44"/>
        <v>46372.345999999998</v>
      </c>
      <c r="D484" t="str">
        <f t="shared" si="45"/>
        <v>vis</v>
      </c>
      <c r="E484" t="e">
        <f>VLOOKUP(C484,'Active 1'!C$21:E$973,3,FALSE)</f>
        <v>#N/A</v>
      </c>
      <c r="F484" s="15" t="s">
        <v>434</v>
      </c>
      <c r="G484" t="str">
        <f t="shared" si="46"/>
        <v>46372.346</v>
      </c>
      <c r="H484" s="2">
        <f t="shared" si="47"/>
        <v>3983</v>
      </c>
      <c r="I484" s="76" t="s">
        <v>1571</v>
      </c>
      <c r="J484" s="77" t="s">
        <v>1572</v>
      </c>
      <c r="K484" s="76">
        <v>3983</v>
      </c>
      <c r="L484" s="76" t="s">
        <v>897</v>
      </c>
      <c r="M484" s="77" t="s">
        <v>438</v>
      </c>
      <c r="N484" s="77"/>
      <c r="O484" s="78" t="s">
        <v>1495</v>
      </c>
      <c r="P484" s="78" t="s">
        <v>1573</v>
      </c>
    </row>
    <row r="485" spans="1:16" x14ac:dyDescent="0.2">
      <c r="A485" s="2" t="str">
        <f t="shared" si="42"/>
        <v> BBS 79 </v>
      </c>
      <c r="B485" s="15" t="str">
        <f t="shared" si="43"/>
        <v>I</v>
      </c>
      <c r="C485" s="2">
        <f t="shared" si="44"/>
        <v>46373.317000000003</v>
      </c>
      <c r="D485" t="str">
        <f t="shared" si="45"/>
        <v>vis</v>
      </c>
      <c r="E485" t="e">
        <f>VLOOKUP(C485,'Active 1'!C$21:E$973,3,FALSE)</f>
        <v>#N/A</v>
      </c>
      <c r="F485" s="15" t="s">
        <v>434</v>
      </c>
      <c r="G485" t="str">
        <f t="shared" si="46"/>
        <v>46373.317</v>
      </c>
      <c r="H485" s="2">
        <f t="shared" si="47"/>
        <v>3984</v>
      </c>
      <c r="I485" s="76" t="s">
        <v>1574</v>
      </c>
      <c r="J485" s="77" t="s">
        <v>1575</v>
      </c>
      <c r="K485" s="76">
        <v>3984</v>
      </c>
      <c r="L485" s="76" t="s">
        <v>872</v>
      </c>
      <c r="M485" s="77" t="s">
        <v>438</v>
      </c>
      <c r="N485" s="77"/>
      <c r="O485" s="78" t="s">
        <v>469</v>
      </c>
      <c r="P485" s="78" t="s">
        <v>1573</v>
      </c>
    </row>
    <row r="486" spans="1:16" x14ac:dyDescent="0.2">
      <c r="A486" s="2" t="str">
        <f t="shared" si="42"/>
        <v> AOEB 1 </v>
      </c>
      <c r="B486" s="15" t="str">
        <f t="shared" si="43"/>
        <v>I</v>
      </c>
      <c r="C486" s="2">
        <f t="shared" si="44"/>
        <v>46391.771999999997</v>
      </c>
      <c r="D486" t="str">
        <f t="shared" si="45"/>
        <v>vis</v>
      </c>
      <c r="E486" t="e">
        <f>VLOOKUP(C486,'Active 1'!C$21:E$973,3,FALSE)</f>
        <v>#N/A</v>
      </c>
      <c r="F486" s="15" t="s">
        <v>434</v>
      </c>
      <c r="G486" t="str">
        <f t="shared" si="46"/>
        <v>46391.772</v>
      </c>
      <c r="H486" s="2">
        <f t="shared" si="47"/>
        <v>4003</v>
      </c>
      <c r="I486" s="76" t="s">
        <v>1576</v>
      </c>
      <c r="J486" s="77" t="s">
        <v>1577</v>
      </c>
      <c r="K486" s="76">
        <v>4003</v>
      </c>
      <c r="L486" s="76" t="s">
        <v>884</v>
      </c>
      <c r="M486" s="77" t="s">
        <v>438</v>
      </c>
      <c r="N486" s="77"/>
      <c r="O486" s="78" t="s">
        <v>1546</v>
      </c>
      <c r="P486" s="78" t="s">
        <v>952</v>
      </c>
    </row>
    <row r="487" spans="1:16" x14ac:dyDescent="0.2">
      <c r="A487" s="2" t="str">
        <f t="shared" si="42"/>
        <v> AOEB 1 </v>
      </c>
      <c r="B487" s="15" t="str">
        <f t="shared" si="43"/>
        <v>I</v>
      </c>
      <c r="C487" s="2">
        <f t="shared" si="44"/>
        <v>46392.745000000003</v>
      </c>
      <c r="D487" t="str">
        <f t="shared" si="45"/>
        <v>vis</v>
      </c>
      <c r="E487" t="e">
        <f>VLOOKUP(C487,'Active 1'!C$21:E$973,3,FALSE)</f>
        <v>#N/A</v>
      </c>
      <c r="F487" s="15" t="s">
        <v>434</v>
      </c>
      <c r="G487" t="str">
        <f t="shared" si="46"/>
        <v>46392.745</v>
      </c>
      <c r="H487" s="2">
        <f t="shared" si="47"/>
        <v>4004</v>
      </c>
      <c r="I487" s="76" t="s">
        <v>1578</v>
      </c>
      <c r="J487" s="77" t="s">
        <v>1579</v>
      </c>
      <c r="K487" s="76">
        <v>4004</v>
      </c>
      <c r="L487" s="76" t="s">
        <v>975</v>
      </c>
      <c r="M487" s="77" t="s">
        <v>438</v>
      </c>
      <c r="N487" s="77"/>
      <c r="O487" s="78" t="s">
        <v>1546</v>
      </c>
      <c r="P487" s="78" t="s">
        <v>952</v>
      </c>
    </row>
    <row r="488" spans="1:16" x14ac:dyDescent="0.2">
      <c r="A488" s="2" t="str">
        <f t="shared" si="42"/>
        <v> AOEB 1 </v>
      </c>
      <c r="B488" s="15" t="str">
        <f t="shared" si="43"/>
        <v>I</v>
      </c>
      <c r="C488" s="2">
        <f t="shared" si="44"/>
        <v>46396.633000000002</v>
      </c>
      <c r="D488" t="str">
        <f t="shared" si="45"/>
        <v>vis</v>
      </c>
      <c r="E488" t="e">
        <f>VLOOKUP(C488,'Active 1'!C$21:E$973,3,FALSE)</f>
        <v>#N/A</v>
      </c>
      <c r="F488" s="15" t="s">
        <v>434</v>
      </c>
      <c r="G488" t="str">
        <f t="shared" si="46"/>
        <v>46396.633</v>
      </c>
      <c r="H488" s="2">
        <f t="shared" si="47"/>
        <v>4008</v>
      </c>
      <c r="I488" s="76" t="s">
        <v>1580</v>
      </c>
      <c r="J488" s="77" t="s">
        <v>1581</v>
      </c>
      <c r="K488" s="76">
        <v>4008</v>
      </c>
      <c r="L488" s="76" t="s">
        <v>840</v>
      </c>
      <c r="M488" s="77" t="s">
        <v>438</v>
      </c>
      <c r="N488" s="77"/>
      <c r="O488" s="78" t="s">
        <v>1546</v>
      </c>
      <c r="P488" s="78" t="s">
        <v>952</v>
      </c>
    </row>
    <row r="489" spans="1:16" x14ac:dyDescent="0.2">
      <c r="A489" s="2" t="str">
        <f t="shared" si="42"/>
        <v> BBS 79 </v>
      </c>
      <c r="B489" s="15" t="str">
        <f t="shared" si="43"/>
        <v>I</v>
      </c>
      <c r="C489" s="2">
        <f t="shared" si="44"/>
        <v>46402.463000000003</v>
      </c>
      <c r="D489" t="str">
        <f t="shared" si="45"/>
        <v>vis</v>
      </c>
      <c r="E489" t="e">
        <f>VLOOKUP(C489,'Active 1'!C$21:E$973,3,FALSE)</f>
        <v>#N/A</v>
      </c>
      <c r="F489" s="15" t="s">
        <v>434</v>
      </c>
      <c r="G489" t="str">
        <f t="shared" si="46"/>
        <v>46402.463</v>
      </c>
      <c r="H489" s="2">
        <f t="shared" si="47"/>
        <v>4014</v>
      </c>
      <c r="I489" s="76" t="s">
        <v>1582</v>
      </c>
      <c r="J489" s="77" t="s">
        <v>1583</v>
      </c>
      <c r="K489" s="76">
        <v>4014</v>
      </c>
      <c r="L489" s="76" t="s">
        <v>872</v>
      </c>
      <c r="M489" s="77" t="s">
        <v>438</v>
      </c>
      <c r="N489" s="77"/>
      <c r="O489" s="78" t="s">
        <v>1522</v>
      </c>
      <c r="P489" s="78" t="s">
        <v>1573</v>
      </c>
    </row>
    <row r="490" spans="1:16" x14ac:dyDescent="0.2">
      <c r="A490" s="2" t="str">
        <f t="shared" si="42"/>
        <v> BBS 79 </v>
      </c>
      <c r="B490" s="15" t="str">
        <f t="shared" si="43"/>
        <v>I</v>
      </c>
      <c r="C490" s="2">
        <f t="shared" si="44"/>
        <v>46403.423999999999</v>
      </c>
      <c r="D490" t="str">
        <f t="shared" si="45"/>
        <v>vis</v>
      </c>
      <c r="E490" t="e">
        <f>VLOOKUP(C490,'Active 1'!C$21:E$973,3,FALSE)</f>
        <v>#N/A</v>
      </c>
      <c r="F490" s="15" t="s">
        <v>434</v>
      </c>
      <c r="G490" t="str">
        <f t="shared" si="46"/>
        <v>46403.424</v>
      </c>
      <c r="H490" s="2">
        <f t="shared" si="47"/>
        <v>4015</v>
      </c>
      <c r="I490" s="76" t="s">
        <v>1584</v>
      </c>
      <c r="J490" s="77" t="s">
        <v>1585</v>
      </c>
      <c r="K490" s="76">
        <v>4015</v>
      </c>
      <c r="L490" s="76" t="s">
        <v>1586</v>
      </c>
      <c r="M490" s="77" t="s">
        <v>438</v>
      </c>
      <c r="N490" s="77"/>
      <c r="O490" s="78" t="s">
        <v>1522</v>
      </c>
      <c r="P490" s="78" t="s">
        <v>1573</v>
      </c>
    </row>
    <row r="491" spans="1:16" x14ac:dyDescent="0.2">
      <c r="A491" s="2" t="str">
        <f t="shared" si="42"/>
        <v>BAVM 43 </v>
      </c>
      <c r="B491" s="15" t="str">
        <f t="shared" si="43"/>
        <v>I</v>
      </c>
      <c r="C491" s="2">
        <f t="shared" si="44"/>
        <v>46410.233</v>
      </c>
      <c r="D491" t="str">
        <f t="shared" si="45"/>
        <v>vis</v>
      </c>
      <c r="E491" t="e">
        <f>VLOOKUP(C491,'Active 1'!C$21:E$973,3,FALSE)</f>
        <v>#N/A</v>
      </c>
      <c r="F491" s="15" t="s">
        <v>434</v>
      </c>
      <c r="G491" t="str">
        <f t="shared" si="46"/>
        <v>46410.233</v>
      </c>
      <c r="H491" s="2">
        <f t="shared" si="47"/>
        <v>4022</v>
      </c>
      <c r="I491" s="76" t="s">
        <v>1587</v>
      </c>
      <c r="J491" s="77" t="s">
        <v>1588</v>
      </c>
      <c r="K491" s="76">
        <v>4022</v>
      </c>
      <c r="L491" s="76" t="s">
        <v>975</v>
      </c>
      <c r="M491" s="77" t="s">
        <v>438</v>
      </c>
      <c r="N491" s="77"/>
      <c r="O491" s="78" t="s">
        <v>1589</v>
      </c>
      <c r="P491" s="79" t="s">
        <v>1590</v>
      </c>
    </row>
    <row r="492" spans="1:16" x14ac:dyDescent="0.2">
      <c r="A492" s="2" t="str">
        <f t="shared" si="42"/>
        <v> AOEB 1 </v>
      </c>
      <c r="B492" s="15" t="str">
        <f t="shared" si="43"/>
        <v>I</v>
      </c>
      <c r="C492" s="2">
        <f t="shared" si="44"/>
        <v>46429.665000000001</v>
      </c>
      <c r="D492" t="str">
        <f t="shared" si="45"/>
        <v>vis</v>
      </c>
      <c r="E492" t="e">
        <f>VLOOKUP(C492,'Active 1'!C$21:E$973,3,FALSE)</f>
        <v>#N/A</v>
      </c>
      <c r="F492" s="15" t="s">
        <v>434</v>
      </c>
      <c r="G492" t="str">
        <f t="shared" si="46"/>
        <v>46429.665</v>
      </c>
      <c r="H492" s="2">
        <f t="shared" si="47"/>
        <v>4042</v>
      </c>
      <c r="I492" s="76" t="s">
        <v>1591</v>
      </c>
      <c r="J492" s="77" t="s">
        <v>1592</v>
      </c>
      <c r="K492" s="76">
        <v>4042</v>
      </c>
      <c r="L492" s="76" t="s">
        <v>840</v>
      </c>
      <c r="M492" s="77" t="s">
        <v>438</v>
      </c>
      <c r="N492" s="77"/>
      <c r="O492" s="78" t="s">
        <v>501</v>
      </c>
      <c r="P492" s="78" t="s">
        <v>952</v>
      </c>
    </row>
    <row r="493" spans="1:16" x14ac:dyDescent="0.2">
      <c r="A493" s="2" t="str">
        <f t="shared" si="42"/>
        <v> AOEB 1 </v>
      </c>
      <c r="B493" s="15" t="str">
        <f t="shared" si="43"/>
        <v>I</v>
      </c>
      <c r="C493" s="2">
        <f t="shared" si="44"/>
        <v>46431.605000000003</v>
      </c>
      <c r="D493" t="str">
        <f t="shared" si="45"/>
        <v>vis</v>
      </c>
      <c r="E493" t="e">
        <f>VLOOKUP(C493,'Active 1'!C$21:E$973,3,FALSE)</f>
        <v>#N/A</v>
      </c>
      <c r="F493" s="15" t="s">
        <v>434</v>
      </c>
      <c r="G493" t="str">
        <f t="shared" si="46"/>
        <v>46431.605</v>
      </c>
      <c r="H493" s="2">
        <f t="shared" si="47"/>
        <v>4044</v>
      </c>
      <c r="I493" s="76" t="s">
        <v>1593</v>
      </c>
      <c r="J493" s="77" t="s">
        <v>1594</v>
      </c>
      <c r="K493" s="76">
        <v>4044</v>
      </c>
      <c r="L493" s="76" t="s">
        <v>884</v>
      </c>
      <c r="M493" s="77" t="s">
        <v>438</v>
      </c>
      <c r="N493" s="77"/>
      <c r="O493" s="78" t="s">
        <v>501</v>
      </c>
      <c r="P493" s="78" t="s">
        <v>952</v>
      </c>
    </row>
    <row r="494" spans="1:16" x14ac:dyDescent="0.2">
      <c r="A494" s="2" t="str">
        <f t="shared" si="42"/>
        <v> AOEB 1 </v>
      </c>
      <c r="B494" s="15" t="str">
        <f t="shared" si="43"/>
        <v>I</v>
      </c>
      <c r="C494" s="2">
        <f t="shared" si="44"/>
        <v>46464.635000000002</v>
      </c>
      <c r="D494" t="str">
        <f t="shared" si="45"/>
        <v>vis</v>
      </c>
      <c r="E494" t="e">
        <f>VLOOKUP(C494,'Active 1'!C$21:E$973,3,FALSE)</f>
        <v>#N/A</v>
      </c>
      <c r="F494" s="15" t="s">
        <v>434</v>
      </c>
      <c r="G494" t="str">
        <f t="shared" si="46"/>
        <v>46464.635</v>
      </c>
      <c r="H494" s="2">
        <f t="shared" si="47"/>
        <v>4078</v>
      </c>
      <c r="I494" s="76" t="s">
        <v>1595</v>
      </c>
      <c r="J494" s="77" t="s">
        <v>1596</v>
      </c>
      <c r="K494" s="76">
        <v>4078</v>
      </c>
      <c r="L494" s="76" t="s">
        <v>1075</v>
      </c>
      <c r="M494" s="77" t="s">
        <v>438</v>
      </c>
      <c r="N494" s="77"/>
      <c r="O494" s="78" t="s">
        <v>1597</v>
      </c>
      <c r="P494" s="78" t="s">
        <v>952</v>
      </c>
    </row>
    <row r="495" spans="1:16" x14ac:dyDescent="0.2">
      <c r="A495" s="2" t="str">
        <f t="shared" si="42"/>
        <v> AOEB 1 </v>
      </c>
      <c r="B495" s="15" t="str">
        <f t="shared" si="43"/>
        <v>I</v>
      </c>
      <c r="C495" s="2">
        <f t="shared" si="44"/>
        <v>46465.612000000001</v>
      </c>
      <c r="D495" t="str">
        <f t="shared" si="45"/>
        <v>vis</v>
      </c>
      <c r="E495" t="e">
        <f>VLOOKUP(C495,'Active 1'!C$21:E$973,3,FALSE)</f>
        <v>#N/A</v>
      </c>
      <c r="F495" s="15" t="s">
        <v>434</v>
      </c>
      <c r="G495" t="str">
        <f t="shared" si="46"/>
        <v>46465.612</v>
      </c>
      <c r="H495" s="2">
        <f t="shared" si="47"/>
        <v>4079</v>
      </c>
      <c r="I495" s="76" t="s">
        <v>1598</v>
      </c>
      <c r="J495" s="77" t="s">
        <v>1599</v>
      </c>
      <c r="K495" s="76">
        <v>4079</v>
      </c>
      <c r="L495" s="76" t="s">
        <v>840</v>
      </c>
      <c r="M495" s="77" t="s">
        <v>438</v>
      </c>
      <c r="N495" s="77"/>
      <c r="O495" s="78" t="s">
        <v>1597</v>
      </c>
      <c r="P495" s="78" t="s">
        <v>952</v>
      </c>
    </row>
    <row r="496" spans="1:16" x14ac:dyDescent="0.2">
      <c r="A496" s="2" t="str">
        <f t="shared" si="42"/>
        <v> AOEB 1 </v>
      </c>
      <c r="B496" s="15" t="str">
        <f t="shared" si="43"/>
        <v>I</v>
      </c>
      <c r="C496" s="2">
        <f t="shared" si="44"/>
        <v>46701.688000000002</v>
      </c>
      <c r="D496" t="str">
        <f t="shared" si="45"/>
        <v>vis</v>
      </c>
      <c r="E496" t="e">
        <f>VLOOKUP(C496,'Active 1'!C$21:E$973,3,FALSE)</f>
        <v>#N/A</v>
      </c>
      <c r="F496" s="15" t="s">
        <v>434</v>
      </c>
      <c r="G496" t="str">
        <f t="shared" si="46"/>
        <v>46701.688</v>
      </c>
      <c r="H496" s="2">
        <f t="shared" si="47"/>
        <v>4322</v>
      </c>
      <c r="I496" s="76" t="s">
        <v>1600</v>
      </c>
      <c r="J496" s="77" t="s">
        <v>1601</v>
      </c>
      <c r="K496" s="76">
        <v>4322</v>
      </c>
      <c r="L496" s="76" t="s">
        <v>1072</v>
      </c>
      <c r="M496" s="77" t="s">
        <v>438</v>
      </c>
      <c r="N496" s="77"/>
      <c r="O496" s="78" t="s">
        <v>951</v>
      </c>
      <c r="P496" s="78" t="s">
        <v>952</v>
      </c>
    </row>
    <row r="497" spans="1:16" x14ac:dyDescent="0.2">
      <c r="A497" s="2" t="str">
        <f t="shared" si="42"/>
        <v> BBS 81 </v>
      </c>
      <c r="B497" s="15" t="str">
        <f t="shared" si="43"/>
        <v>I</v>
      </c>
      <c r="C497" s="2">
        <f t="shared" si="44"/>
        <v>46706.550999999999</v>
      </c>
      <c r="D497" t="str">
        <f t="shared" si="45"/>
        <v>vis</v>
      </c>
      <c r="E497" t="e">
        <f>VLOOKUP(C497,'Active 1'!C$21:E$973,3,FALSE)</f>
        <v>#N/A</v>
      </c>
      <c r="F497" s="15" t="s">
        <v>434</v>
      </c>
      <c r="G497" t="str">
        <f t="shared" si="46"/>
        <v>46706.551</v>
      </c>
      <c r="H497" s="2">
        <f t="shared" si="47"/>
        <v>4327</v>
      </c>
      <c r="I497" s="76" t="s">
        <v>1602</v>
      </c>
      <c r="J497" s="77" t="s">
        <v>1603</v>
      </c>
      <c r="K497" s="76">
        <v>4327</v>
      </c>
      <c r="L497" s="76" t="s">
        <v>975</v>
      </c>
      <c r="M497" s="77" t="s">
        <v>438</v>
      </c>
      <c r="N497" s="77"/>
      <c r="O497" s="78" t="s">
        <v>469</v>
      </c>
      <c r="P497" s="78" t="s">
        <v>1604</v>
      </c>
    </row>
    <row r="498" spans="1:16" x14ac:dyDescent="0.2">
      <c r="A498" s="2" t="str">
        <f t="shared" si="42"/>
        <v> BBS 81 </v>
      </c>
      <c r="B498" s="15" t="str">
        <f t="shared" si="43"/>
        <v>I</v>
      </c>
      <c r="C498" s="2">
        <f t="shared" si="44"/>
        <v>46707.519999999997</v>
      </c>
      <c r="D498" t="str">
        <f t="shared" si="45"/>
        <v>vis</v>
      </c>
      <c r="E498" t="e">
        <f>VLOOKUP(C498,'Active 1'!C$21:E$973,3,FALSE)</f>
        <v>#N/A</v>
      </c>
      <c r="F498" s="15" t="s">
        <v>434</v>
      </c>
      <c r="G498" t="str">
        <f t="shared" si="46"/>
        <v>46707.520</v>
      </c>
      <c r="H498" s="2">
        <f t="shared" si="47"/>
        <v>4328</v>
      </c>
      <c r="I498" s="76" t="s">
        <v>1605</v>
      </c>
      <c r="J498" s="77" t="s">
        <v>1606</v>
      </c>
      <c r="K498" s="76">
        <v>4328</v>
      </c>
      <c r="L498" s="76" t="s">
        <v>1131</v>
      </c>
      <c r="M498" s="77" t="s">
        <v>438</v>
      </c>
      <c r="N498" s="77"/>
      <c r="O498" s="78" t="s">
        <v>1495</v>
      </c>
      <c r="P498" s="78" t="s">
        <v>1604</v>
      </c>
    </row>
    <row r="499" spans="1:16" x14ac:dyDescent="0.2">
      <c r="A499" s="2" t="str">
        <f t="shared" si="42"/>
        <v> BBS 81 </v>
      </c>
      <c r="B499" s="15" t="str">
        <f t="shared" si="43"/>
        <v>I</v>
      </c>
      <c r="C499" s="2">
        <f t="shared" si="44"/>
        <v>46708.491999999998</v>
      </c>
      <c r="D499" t="str">
        <f t="shared" si="45"/>
        <v>vis</v>
      </c>
      <c r="E499" t="e">
        <f>VLOOKUP(C499,'Active 1'!C$21:E$973,3,FALSE)</f>
        <v>#N/A</v>
      </c>
      <c r="F499" s="15" t="s">
        <v>434</v>
      </c>
      <c r="G499" t="str">
        <f t="shared" si="46"/>
        <v>46708.492</v>
      </c>
      <c r="H499" s="2">
        <f t="shared" si="47"/>
        <v>4329</v>
      </c>
      <c r="I499" s="76" t="s">
        <v>1607</v>
      </c>
      <c r="J499" s="77" t="s">
        <v>1608</v>
      </c>
      <c r="K499" s="76">
        <v>4329</v>
      </c>
      <c r="L499" s="76" t="s">
        <v>1131</v>
      </c>
      <c r="M499" s="77" t="s">
        <v>438</v>
      </c>
      <c r="N499" s="77"/>
      <c r="O499" s="78" t="s">
        <v>469</v>
      </c>
      <c r="P499" s="78" t="s">
        <v>1604</v>
      </c>
    </row>
    <row r="500" spans="1:16" x14ac:dyDescent="0.2">
      <c r="A500" s="2" t="str">
        <f t="shared" si="42"/>
        <v> BBS 82 </v>
      </c>
      <c r="B500" s="15" t="str">
        <f t="shared" si="43"/>
        <v>I</v>
      </c>
      <c r="C500" s="2">
        <f t="shared" si="44"/>
        <v>46713.355000000003</v>
      </c>
      <c r="D500" t="str">
        <f t="shared" si="45"/>
        <v>vis</v>
      </c>
      <c r="E500" t="e">
        <f>VLOOKUP(C500,'Active 1'!C$21:E$973,3,FALSE)</f>
        <v>#N/A</v>
      </c>
      <c r="F500" s="15" t="s">
        <v>434</v>
      </c>
      <c r="G500" t="str">
        <f t="shared" si="46"/>
        <v>46713.355</v>
      </c>
      <c r="H500" s="2">
        <f t="shared" si="47"/>
        <v>4334</v>
      </c>
      <c r="I500" s="76" t="s">
        <v>1609</v>
      </c>
      <c r="J500" s="77" t="s">
        <v>1610</v>
      </c>
      <c r="K500" s="76">
        <v>4334</v>
      </c>
      <c r="L500" s="76" t="s">
        <v>897</v>
      </c>
      <c r="M500" s="77" t="s">
        <v>438</v>
      </c>
      <c r="N500" s="77"/>
      <c r="O500" s="78" t="s">
        <v>1429</v>
      </c>
      <c r="P500" s="78" t="s">
        <v>1611</v>
      </c>
    </row>
    <row r="501" spans="1:16" x14ac:dyDescent="0.2">
      <c r="A501" s="2" t="str">
        <f t="shared" si="42"/>
        <v> BBS 81 </v>
      </c>
      <c r="B501" s="15" t="str">
        <f t="shared" si="43"/>
        <v>I</v>
      </c>
      <c r="C501" s="2">
        <f t="shared" si="44"/>
        <v>46714.328000000001</v>
      </c>
      <c r="D501" t="str">
        <f t="shared" si="45"/>
        <v>vis</v>
      </c>
      <c r="E501" t="e">
        <f>VLOOKUP(C501,'Active 1'!C$21:E$973,3,FALSE)</f>
        <v>#N/A</v>
      </c>
      <c r="F501" s="15" t="s">
        <v>434</v>
      </c>
      <c r="G501" t="str">
        <f t="shared" si="46"/>
        <v>46714.328</v>
      </c>
      <c r="H501" s="2">
        <f t="shared" si="47"/>
        <v>4335</v>
      </c>
      <c r="I501" s="76" t="s">
        <v>1612</v>
      </c>
      <c r="J501" s="77" t="s">
        <v>1613</v>
      </c>
      <c r="K501" s="76">
        <v>4335</v>
      </c>
      <c r="L501" s="76" t="s">
        <v>821</v>
      </c>
      <c r="M501" s="77" t="s">
        <v>438</v>
      </c>
      <c r="N501" s="77"/>
      <c r="O501" s="78" t="s">
        <v>777</v>
      </c>
      <c r="P501" s="78" t="s">
        <v>1604</v>
      </c>
    </row>
    <row r="502" spans="1:16" x14ac:dyDescent="0.2">
      <c r="A502" s="2" t="str">
        <f t="shared" si="42"/>
        <v> AOEB 1 </v>
      </c>
      <c r="B502" s="15" t="str">
        <f t="shared" si="43"/>
        <v>I</v>
      </c>
      <c r="C502" s="2">
        <f t="shared" si="44"/>
        <v>46732.781000000003</v>
      </c>
      <c r="D502" t="str">
        <f t="shared" si="45"/>
        <v>vis</v>
      </c>
      <c r="E502" t="e">
        <f>VLOOKUP(C502,'Active 1'!C$21:E$973,3,FALSE)</f>
        <v>#N/A</v>
      </c>
      <c r="F502" s="15" t="s">
        <v>434</v>
      </c>
      <c r="G502" t="str">
        <f t="shared" si="46"/>
        <v>46732.781</v>
      </c>
      <c r="H502" s="2">
        <f t="shared" si="47"/>
        <v>4354</v>
      </c>
      <c r="I502" s="76" t="s">
        <v>1614</v>
      </c>
      <c r="J502" s="77" t="s">
        <v>1615</v>
      </c>
      <c r="K502" s="76">
        <v>4354</v>
      </c>
      <c r="L502" s="76" t="s">
        <v>884</v>
      </c>
      <c r="M502" s="77" t="s">
        <v>438</v>
      </c>
      <c r="N502" s="77"/>
      <c r="O502" s="78" t="s">
        <v>496</v>
      </c>
      <c r="P502" s="78" t="s">
        <v>952</v>
      </c>
    </row>
    <row r="503" spans="1:16" x14ac:dyDescent="0.2">
      <c r="A503" s="2" t="str">
        <f t="shared" si="42"/>
        <v> AOEB 1 </v>
      </c>
      <c r="B503" s="15" t="str">
        <f t="shared" si="43"/>
        <v>I</v>
      </c>
      <c r="C503" s="2">
        <f t="shared" si="44"/>
        <v>46734.726000000002</v>
      </c>
      <c r="D503" t="str">
        <f t="shared" si="45"/>
        <v>vis</v>
      </c>
      <c r="E503" t="e">
        <f>VLOOKUP(C503,'Active 1'!C$21:E$973,3,FALSE)</f>
        <v>#N/A</v>
      </c>
      <c r="F503" s="15" t="s">
        <v>434</v>
      </c>
      <c r="G503" t="str">
        <f t="shared" si="46"/>
        <v>46734.726</v>
      </c>
      <c r="H503" s="2">
        <f t="shared" si="47"/>
        <v>4356</v>
      </c>
      <c r="I503" s="76" t="s">
        <v>1616</v>
      </c>
      <c r="J503" s="77" t="s">
        <v>1617</v>
      </c>
      <c r="K503" s="76">
        <v>4356</v>
      </c>
      <c r="L503" s="76" t="s">
        <v>486</v>
      </c>
      <c r="M503" s="77" t="s">
        <v>438</v>
      </c>
      <c r="N503" s="77"/>
      <c r="O503" s="78" t="s">
        <v>496</v>
      </c>
      <c r="P503" s="78" t="s">
        <v>952</v>
      </c>
    </row>
    <row r="504" spans="1:16" x14ac:dyDescent="0.2">
      <c r="A504" s="2" t="str">
        <f t="shared" si="42"/>
        <v> AOEB 1 </v>
      </c>
      <c r="B504" s="15" t="str">
        <f t="shared" si="43"/>
        <v>I</v>
      </c>
      <c r="C504" s="2">
        <f t="shared" si="44"/>
        <v>46736.671000000002</v>
      </c>
      <c r="D504" t="str">
        <f t="shared" si="45"/>
        <v>vis</v>
      </c>
      <c r="E504" t="e">
        <f>VLOOKUP(C504,'Active 1'!C$21:E$973,3,FALSE)</f>
        <v>#N/A</v>
      </c>
      <c r="F504" s="15" t="s">
        <v>434</v>
      </c>
      <c r="G504" t="str">
        <f t="shared" si="46"/>
        <v>46736.671</v>
      </c>
      <c r="H504" s="2">
        <f t="shared" si="47"/>
        <v>4358</v>
      </c>
      <c r="I504" s="76" t="s">
        <v>1618</v>
      </c>
      <c r="J504" s="77" t="s">
        <v>1619</v>
      </c>
      <c r="K504" s="76">
        <v>4358</v>
      </c>
      <c r="L504" s="76" t="s">
        <v>872</v>
      </c>
      <c r="M504" s="77" t="s">
        <v>438</v>
      </c>
      <c r="N504" s="77"/>
      <c r="O504" s="78" t="s">
        <v>496</v>
      </c>
      <c r="P504" s="78" t="s">
        <v>952</v>
      </c>
    </row>
    <row r="505" spans="1:16" x14ac:dyDescent="0.2">
      <c r="A505" s="2" t="str">
        <f t="shared" si="42"/>
        <v> BBS 82 </v>
      </c>
      <c r="B505" s="15" t="str">
        <f t="shared" si="43"/>
        <v>I</v>
      </c>
      <c r="C505" s="2">
        <f t="shared" si="44"/>
        <v>46744.438999999998</v>
      </c>
      <c r="D505" t="str">
        <f t="shared" si="45"/>
        <v>vis</v>
      </c>
      <c r="E505" t="e">
        <f>VLOOKUP(C505,'Active 1'!C$21:E$973,3,FALSE)</f>
        <v>#N/A</v>
      </c>
      <c r="F505" s="15" t="s">
        <v>434</v>
      </c>
      <c r="G505" t="str">
        <f t="shared" si="46"/>
        <v>46744.439</v>
      </c>
      <c r="H505" s="2">
        <f t="shared" si="47"/>
        <v>4366</v>
      </c>
      <c r="I505" s="76" t="s">
        <v>1620</v>
      </c>
      <c r="J505" s="77" t="s">
        <v>1621</v>
      </c>
      <c r="K505" s="76">
        <v>4366</v>
      </c>
      <c r="L505" s="76" t="s">
        <v>1131</v>
      </c>
      <c r="M505" s="77" t="s">
        <v>438</v>
      </c>
      <c r="N505" s="77"/>
      <c r="O505" s="78" t="s">
        <v>469</v>
      </c>
      <c r="P505" s="78" t="s">
        <v>1611</v>
      </c>
    </row>
    <row r="506" spans="1:16" x14ac:dyDescent="0.2">
      <c r="A506" s="2" t="str">
        <f t="shared" si="42"/>
        <v> BBS 82 </v>
      </c>
      <c r="B506" s="15" t="str">
        <f t="shared" si="43"/>
        <v>I</v>
      </c>
      <c r="C506" s="2">
        <f t="shared" si="44"/>
        <v>46745.41</v>
      </c>
      <c r="D506" t="str">
        <f t="shared" si="45"/>
        <v>vis</v>
      </c>
      <c r="E506" t="e">
        <f>VLOOKUP(C506,'Active 1'!C$21:E$973,3,FALSE)</f>
        <v>#N/A</v>
      </c>
      <c r="F506" s="15" t="s">
        <v>434</v>
      </c>
      <c r="G506" t="str">
        <f t="shared" si="46"/>
        <v>46745.410</v>
      </c>
      <c r="H506" s="2">
        <f t="shared" si="47"/>
        <v>4367</v>
      </c>
      <c r="I506" s="76" t="s">
        <v>1622</v>
      </c>
      <c r="J506" s="77" t="s">
        <v>1623</v>
      </c>
      <c r="K506" s="76">
        <v>4367</v>
      </c>
      <c r="L506" s="76" t="s">
        <v>1131</v>
      </c>
      <c r="M506" s="77" t="s">
        <v>438</v>
      </c>
      <c r="N506" s="77"/>
      <c r="O506" s="78" t="s">
        <v>469</v>
      </c>
      <c r="P506" s="78" t="s">
        <v>1611</v>
      </c>
    </row>
    <row r="507" spans="1:16" x14ac:dyDescent="0.2">
      <c r="A507" s="2" t="str">
        <f t="shared" si="42"/>
        <v> BBS 82 </v>
      </c>
      <c r="B507" s="15" t="str">
        <f t="shared" si="43"/>
        <v>I</v>
      </c>
      <c r="C507" s="2">
        <f t="shared" si="44"/>
        <v>46745.415000000001</v>
      </c>
      <c r="D507" t="str">
        <f t="shared" si="45"/>
        <v>vis</v>
      </c>
      <c r="E507" t="e">
        <f>VLOOKUP(C507,'Active 1'!C$21:E$973,3,FALSE)</f>
        <v>#N/A</v>
      </c>
      <c r="F507" s="15" t="s">
        <v>434</v>
      </c>
      <c r="G507" t="str">
        <f t="shared" si="46"/>
        <v>46745.415</v>
      </c>
      <c r="H507" s="2">
        <f t="shared" si="47"/>
        <v>4367</v>
      </c>
      <c r="I507" s="76" t="s">
        <v>1624</v>
      </c>
      <c r="J507" s="77" t="s">
        <v>1625</v>
      </c>
      <c r="K507" s="76">
        <v>4367</v>
      </c>
      <c r="L507" s="76" t="s">
        <v>872</v>
      </c>
      <c r="M507" s="77" t="s">
        <v>438</v>
      </c>
      <c r="N507" s="77"/>
      <c r="O507" s="78" t="s">
        <v>1626</v>
      </c>
      <c r="P507" s="78" t="s">
        <v>1611</v>
      </c>
    </row>
    <row r="508" spans="1:16" x14ac:dyDescent="0.2">
      <c r="A508" s="2" t="str">
        <f t="shared" si="42"/>
        <v> BBS 82 </v>
      </c>
      <c r="B508" s="15" t="str">
        <f t="shared" si="43"/>
        <v>I</v>
      </c>
      <c r="C508" s="2">
        <f t="shared" si="44"/>
        <v>46747.351000000002</v>
      </c>
      <c r="D508" t="str">
        <f t="shared" si="45"/>
        <v>vis</v>
      </c>
      <c r="E508" t="e">
        <f>VLOOKUP(C508,'Active 1'!C$21:E$973,3,FALSE)</f>
        <v>#N/A</v>
      </c>
      <c r="F508" s="15" t="s">
        <v>434</v>
      </c>
      <c r="G508" t="str">
        <f t="shared" si="46"/>
        <v>46747.351</v>
      </c>
      <c r="H508" s="2">
        <f t="shared" si="47"/>
        <v>4369</v>
      </c>
      <c r="I508" s="76" t="s">
        <v>1627</v>
      </c>
      <c r="J508" s="77" t="s">
        <v>1628</v>
      </c>
      <c r="K508" s="76">
        <v>4369</v>
      </c>
      <c r="L508" s="76" t="s">
        <v>1075</v>
      </c>
      <c r="M508" s="77" t="s">
        <v>438</v>
      </c>
      <c r="N508" s="77"/>
      <c r="O508" s="78" t="s">
        <v>777</v>
      </c>
      <c r="P508" s="78" t="s">
        <v>1611</v>
      </c>
    </row>
    <row r="509" spans="1:16" x14ac:dyDescent="0.2">
      <c r="A509" s="2" t="str">
        <f t="shared" si="42"/>
        <v> AOEB 1 </v>
      </c>
      <c r="B509" s="15" t="str">
        <f t="shared" si="43"/>
        <v>I</v>
      </c>
      <c r="C509" s="2">
        <f t="shared" si="44"/>
        <v>46766.785000000003</v>
      </c>
      <c r="D509" t="str">
        <f t="shared" si="45"/>
        <v>vis</v>
      </c>
      <c r="E509" t="e">
        <f>VLOOKUP(C509,'Active 1'!C$21:E$973,3,FALSE)</f>
        <v>#N/A</v>
      </c>
      <c r="F509" s="15" t="s">
        <v>434</v>
      </c>
      <c r="G509" t="str">
        <f t="shared" si="46"/>
        <v>46766.785</v>
      </c>
      <c r="H509" s="2">
        <f t="shared" si="47"/>
        <v>4389</v>
      </c>
      <c r="I509" s="76" t="s">
        <v>1629</v>
      </c>
      <c r="J509" s="77" t="s">
        <v>1630</v>
      </c>
      <c r="K509" s="76">
        <v>4389</v>
      </c>
      <c r="L509" s="76" t="s">
        <v>884</v>
      </c>
      <c r="M509" s="77" t="s">
        <v>438</v>
      </c>
      <c r="N509" s="77"/>
      <c r="O509" s="78" t="s">
        <v>1546</v>
      </c>
      <c r="P509" s="78" t="s">
        <v>952</v>
      </c>
    </row>
    <row r="510" spans="1:16" x14ac:dyDescent="0.2">
      <c r="A510" s="2" t="str">
        <f t="shared" si="42"/>
        <v> AOEB 1 </v>
      </c>
      <c r="B510" s="15" t="str">
        <f t="shared" si="43"/>
        <v>I</v>
      </c>
      <c r="C510" s="2">
        <f t="shared" si="44"/>
        <v>46768.728000000003</v>
      </c>
      <c r="D510" t="str">
        <f t="shared" si="45"/>
        <v>vis</v>
      </c>
      <c r="E510" t="e">
        <f>VLOOKUP(C510,'Active 1'!C$21:E$973,3,FALSE)</f>
        <v>#N/A</v>
      </c>
      <c r="F510" s="15" t="s">
        <v>434</v>
      </c>
      <c r="G510" t="str">
        <f t="shared" si="46"/>
        <v>46768.728</v>
      </c>
      <c r="H510" s="2">
        <f t="shared" si="47"/>
        <v>4391</v>
      </c>
      <c r="I510" s="76" t="s">
        <v>1631</v>
      </c>
      <c r="J510" s="77" t="s">
        <v>1632</v>
      </c>
      <c r="K510" s="76">
        <v>4391</v>
      </c>
      <c r="L510" s="76" t="s">
        <v>884</v>
      </c>
      <c r="M510" s="77" t="s">
        <v>438</v>
      </c>
      <c r="N510" s="77"/>
      <c r="O510" s="78" t="s">
        <v>1546</v>
      </c>
      <c r="P510" s="78" t="s">
        <v>952</v>
      </c>
    </row>
    <row r="511" spans="1:16" x14ac:dyDescent="0.2">
      <c r="A511" s="2" t="str">
        <f t="shared" si="42"/>
        <v> AOEB 1 </v>
      </c>
      <c r="B511" s="15" t="str">
        <f t="shared" si="43"/>
        <v>I</v>
      </c>
      <c r="C511" s="2">
        <f t="shared" si="44"/>
        <v>46774.559000000001</v>
      </c>
      <c r="D511" t="str">
        <f t="shared" si="45"/>
        <v>vis</v>
      </c>
      <c r="E511" t="e">
        <f>VLOOKUP(C511,'Active 1'!C$21:E$973,3,FALSE)</f>
        <v>#N/A</v>
      </c>
      <c r="F511" s="15" t="s">
        <v>434</v>
      </c>
      <c r="G511" t="str">
        <f t="shared" si="46"/>
        <v>46774.559</v>
      </c>
      <c r="H511" s="2">
        <f t="shared" si="47"/>
        <v>4397</v>
      </c>
      <c r="I511" s="76" t="s">
        <v>1633</v>
      </c>
      <c r="J511" s="77" t="s">
        <v>1634</v>
      </c>
      <c r="K511" s="76">
        <v>4397</v>
      </c>
      <c r="L511" s="76" t="s">
        <v>486</v>
      </c>
      <c r="M511" s="77" t="s">
        <v>438</v>
      </c>
      <c r="N511" s="77"/>
      <c r="O511" s="78" t="s">
        <v>951</v>
      </c>
      <c r="P511" s="78" t="s">
        <v>952</v>
      </c>
    </row>
    <row r="512" spans="1:16" x14ac:dyDescent="0.2">
      <c r="A512" s="2" t="str">
        <f t="shared" si="42"/>
        <v> AOEB 1 </v>
      </c>
      <c r="B512" s="15" t="str">
        <f t="shared" si="43"/>
        <v>I</v>
      </c>
      <c r="C512" s="2">
        <f t="shared" si="44"/>
        <v>46808.56</v>
      </c>
      <c r="D512" t="str">
        <f t="shared" si="45"/>
        <v>vis</v>
      </c>
      <c r="E512" t="e">
        <f>VLOOKUP(C512,'Active 1'!C$21:E$973,3,FALSE)</f>
        <v>#N/A</v>
      </c>
      <c r="F512" s="15" t="s">
        <v>434</v>
      </c>
      <c r="G512" t="str">
        <f t="shared" si="46"/>
        <v>46808.560</v>
      </c>
      <c r="H512" s="2">
        <f t="shared" si="47"/>
        <v>4432</v>
      </c>
      <c r="I512" s="76" t="s">
        <v>1635</v>
      </c>
      <c r="J512" s="77" t="s">
        <v>1636</v>
      </c>
      <c r="K512" s="76">
        <v>4432</v>
      </c>
      <c r="L512" s="76" t="s">
        <v>1131</v>
      </c>
      <c r="M512" s="77" t="s">
        <v>438</v>
      </c>
      <c r="N512" s="77"/>
      <c r="O512" s="78" t="s">
        <v>496</v>
      </c>
      <c r="P512" s="78" t="s">
        <v>952</v>
      </c>
    </row>
    <row r="513" spans="1:16" x14ac:dyDescent="0.2">
      <c r="A513" s="2" t="str">
        <f t="shared" si="42"/>
        <v> BBS 83 </v>
      </c>
      <c r="B513" s="15" t="str">
        <f t="shared" si="43"/>
        <v>I</v>
      </c>
      <c r="C513" s="2">
        <f t="shared" si="44"/>
        <v>46816.332000000002</v>
      </c>
      <c r="D513" t="str">
        <f t="shared" si="45"/>
        <v>vis</v>
      </c>
      <c r="E513" t="e">
        <f>VLOOKUP(C513,'Active 1'!C$21:E$973,3,FALSE)</f>
        <v>#N/A</v>
      </c>
      <c r="F513" s="15" t="s">
        <v>434</v>
      </c>
      <c r="G513" t="str">
        <f t="shared" si="46"/>
        <v>46816.332</v>
      </c>
      <c r="H513" s="2">
        <f t="shared" si="47"/>
        <v>4440</v>
      </c>
      <c r="I513" s="76" t="s">
        <v>1637</v>
      </c>
      <c r="J513" s="77" t="s">
        <v>1638</v>
      </c>
      <c r="K513" s="76">
        <v>4440</v>
      </c>
      <c r="L513" s="76" t="s">
        <v>1131</v>
      </c>
      <c r="M513" s="77" t="s">
        <v>438</v>
      </c>
      <c r="N513" s="77"/>
      <c r="O513" s="78" t="s">
        <v>469</v>
      </c>
      <c r="P513" s="78" t="s">
        <v>1639</v>
      </c>
    </row>
    <row r="514" spans="1:16" x14ac:dyDescent="0.2">
      <c r="A514" s="2" t="str">
        <f t="shared" si="42"/>
        <v> BBS 83 </v>
      </c>
      <c r="B514" s="15" t="str">
        <f t="shared" si="43"/>
        <v>I</v>
      </c>
      <c r="C514" s="2">
        <f t="shared" si="44"/>
        <v>46817.303</v>
      </c>
      <c r="D514" t="str">
        <f t="shared" si="45"/>
        <v>vis</v>
      </c>
      <c r="E514" t="e">
        <f>VLOOKUP(C514,'Active 1'!C$21:E$973,3,FALSE)</f>
        <v>#N/A</v>
      </c>
      <c r="F514" s="15" t="s">
        <v>434</v>
      </c>
      <c r="G514" t="str">
        <f t="shared" si="46"/>
        <v>46817.303</v>
      </c>
      <c r="H514" s="2">
        <f t="shared" si="47"/>
        <v>4441</v>
      </c>
      <c r="I514" s="76" t="s">
        <v>1640</v>
      </c>
      <c r="J514" s="77" t="s">
        <v>1641</v>
      </c>
      <c r="K514" s="76">
        <v>4441</v>
      </c>
      <c r="L514" s="76" t="s">
        <v>922</v>
      </c>
      <c r="M514" s="77" t="s">
        <v>438</v>
      </c>
      <c r="N514" s="77"/>
      <c r="O514" s="78" t="s">
        <v>469</v>
      </c>
      <c r="P514" s="78" t="s">
        <v>1639</v>
      </c>
    </row>
    <row r="515" spans="1:16" x14ac:dyDescent="0.2">
      <c r="A515" s="2" t="str">
        <f t="shared" si="42"/>
        <v> AOEB 1 </v>
      </c>
      <c r="B515" s="15" t="str">
        <f t="shared" si="43"/>
        <v>I</v>
      </c>
      <c r="C515" s="2">
        <f t="shared" si="44"/>
        <v>47037.839</v>
      </c>
      <c r="D515" t="str">
        <f t="shared" si="45"/>
        <v>vis</v>
      </c>
      <c r="E515" t="e">
        <f>VLOOKUP(C515,'Active 1'!C$21:E$973,3,FALSE)</f>
        <v>#N/A</v>
      </c>
      <c r="F515" s="15" t="s">
        <v>434</v>
      </c>
      <c r="G515" t="str">
        <f t="shared" si="46"/>
        <v>47037.839</v>
      </c>
      <c r="H515" s="2">
        <f t="shared" si="47"/>
        <v>4668</v>
      </c>
      <c r="I515" s="76" t="s">
        <v>1642</v>
      </c>
      <c r="J515" s="77" t="s">
        <v>1643</v>
      </c>
      <c r="K515" s="76">
        <v>4668</v>
      </c>
      <c r="L515" s="76" t="s">
        <v>1072</v>
      </c>
      <c r="M515" s="77" t="s">
        <v>438</v>
      </c>
      <c r="N515" s="77"/>
      <c r="O515" s="78" t="s">
        <v>496</v>
      </c>
      <c r="P515" s="78" t="s">
        <v>952</v>
      </c>
    </row>
    <row r="516" spans="1:16" x14ac:dyDescent="0.2">
      <c r="A516" s="2" t="str">
        <f t="shared" si="42"/>
        <v> BBS 86 </v>
      </c>
      <c r="B516" s="15" t="str">
        <f t="shared" si="43"/>
        <v>I</v>
      </c>
      <c r="C516" s="2">
        <f t="shared" si="44"/>
        <v>47054.370999999999</v>
      </c>
      <c r="D516" t="str">
        <f t="shared" si="45"/>
        <v>vis</v>
      </c>
      <c r="E516" t="e">
        <f>VLOOKUP(C516,'Active 1'!C$21:E$973,3,FALSE)</f>
        <v>#N/A</v>
      </c>
      <c r="F516" s="15" t="s">
        <v>434</v>
      </c>
      <c r="G516" t="str">
        <f t="shared" si="46"/>
        <v>47054.371</v>
      </c>
      <c r="H516" s="2">
        <f t="shared" si="47"/>
        <v>4685</v>
      </c>
      <c r="I516" s="76" t="s">
        <v>1644</v>
      </c>
      <c r="J516" s="77" t="s">
        <v>1645</v>
      </c>
      <c r="K516" s="76">
        <v>4685</v>
      </c>
      <c r="L516" s="76" t="s">
        <v>693</v>
      </c>
      <c r="M516" s="77" t="s">
        <v>438</v>
      </c>
      <c r="N516" s="77"/>
      <c r="O516" s="78" t="s">
        <v>1626</v>
      </c>
      <c r="P516" s="78" t="s">
        <v>1646</v>
      </c>
    </row>
    <row r="517" spans="1:16" x14ac:dyDescent="0.2">
      <c r="A517" s="2" t="str">
        <f t="shared" si="42"/>
        <v> BBS 86 </v>
      </c>
      <c r="B517" s="15" t="str">
        <f t="shared" si="43"/>
        <v>I</v>
      </c>
      <c r="C517" s="2">
        <f t="shared" si="44"/>
        <v>47055.341999999997</v>
      </c>
      <c r="D517" t="str">
        <f t="shared" si="45"/>
        <v>vis</v>
      </c>
      <c r="E517" t="e">
        <f>VLOOKUP(C517,'Active 1'!C$21:E$973,3,FALSE)</f>
        <v>#N/A</v>
      </c>
      <c r="F517" s="15" t="s">
        <v>434</v>
      </c>
      <c r="G517" t="str">
        <f t="shared" si="46"/>
        <v>47055.342</v>
      </c>
      <c r="H517" s="2">
        <f t="shared" si="47"/>
        <v>4686</v>
      </c>
      <c r="I517" s="76" t="s">
        <v>1647</v>
      </c>
      <c r="J517" s="77" t="s">
        <v>1648</v>
      </c>
      <c r="K517" s="76">
        <v>4686</v>
      </c>
      <c r="L517" s="76" t="s">
        <v>770</v>
      </c>
      <c r="M517" s="77" t="s">
        <v>438</v>
      </c>
      <c r="N517" s="77"/>
      <c r="O517" s="78" t="s">
        <v>1626</v>
      </c>
      <c r="P517" s="78" t="s">
        <v>1646</v>
      </c>
    </row>
    <row r="518" spans="1:16" x14ac:dyDescent="0.2">
      <c r="A518" s="2" t="str">
        <f t="shared" si="42"/>
        <v> BBS 86 </v>
      </c>
      <c r="B518" s="15" t="str">
        <f t="shared" si="43"/>
        <v>I</v>
      </c>
      <c r="C518" s="2">
        <f t="shared" si="44"/>
        <v>47085.444000000003</v>
      </c>
      <c r="D518" t="str">
        <f t="shared" si="45"/>
        <v>vis</v>
      </c>
      <c r="E518" t="e">
        <f>VLOOKUP(C518,'Active 1'!C$21:E$973,3,FALSE)</f>
        <v>#N/A</v>
      </c>
      <c r="F518" s="15" t="s">
        <v>434</v>
      </c>
      <c r="G518" t="str">
        <f t="shared" si="46"/>
        <v>47085.444</v>
      </c>
      <c r="H518" s="2">
        <f t="shared" si="47"/>
        <v>4717</v>
      </c>
      <c r="I518" s="76" t="s">
        <v>1649</v>
      </c>
      <c r="J518" s="77" t="s">
        <v>1650</v>
      </c>
      <c r="K518" s="76">
        <v>4717</v>
      </c>
      <c r="L518" s="76" t="s">
        <v>1651</v>
      </c>
      <c r="M518" s="77" t="s">
        <v>438</v>
      </c>
      <c r="N518" s="77"/>
      <c r="O518" s="78" t="s">
        <v>1157</v>
      </c>
      <c r="P518" s="78" t="s">
        <v>1646</v>
      </c>
    </row>
    <row r="519" spans="1:16" x14ac:dyDescent="0.2">
      <c r="A519" s="2" t="str">
        <f t="shared" si="42"/>
        <v> BBS 86 </v>
      </c>
      <c r="B519" s="15" t="str">
        <f t="shared" si="43"/>
        <v>I</v>
      </c>
      <c r="C519" s="2">
        <f t="shared" si="44"/>
        <v>47086.413</v>
      </c>
      <c r="D519" t="str">
        <f t="shared" si="45"/>
        <v>vis</v>
      </c>
      <c r="E519" t="e">
        <f>VLOOKUP(C519,'Active 1'!C$21:E$973,3,FALSE)</f>
        <v>#N/A</v>
      </c>
      <c r="F519" s="15" t="s">
        <v>434</v>
      </c>
      <c r="G519" t="str">
        <f t="shared" si="46"/>
        <v>47086.413</v>
      </c>
      <c r="H519" s="2">
        <f t="shared" si="47"/>
        <v>4718</v>
      </c>
      <c r="I519" s="76" t="s">
        <v>1652</v>
      </c>
      <c r="J519" s="77" t="s">
        <v>1653</v>
      </c>
      <c r="K519" s="76">
        <v>4718</v>
      </c>
      <c r="L519" s="76" t="s">
        <v>1586</v>
      </c>
      <c r="M519" s="77" t="s">
        <v>438</v>
      </c>
      <c r="N519" s="77"/>
      <c r="O519" s="78" t="s">
        <v>1654</v>
      </c>
      <c r="P519" s="78" t="s">
        <v>1646</v>
      </c>
    </row>
    <row r="520" spans="1:16" x14ac:dyDescent="0.2">
      <c r="A520" s="2" t="str">
        <f t="shared" si="42"/>
        <v> BBS 86 </v>
      </c>
      <c r="B520" s="15" t="str">
        <f t="shared" si="43"/>
        <v>I</v>
      </c>
      <c r="C520" s="2">
        <f t="shared" si="44"/>
        <v>47086.419000000002</v>
      </c>
      <c r="D520" t="str">
        <f t="shared" si="45"/>
        <v>vis</v>
      </c>
      <c r="E520" t="e">
        <f>VLOOKUP(C520,'Active 1'!C$21:E$973,3,FALSE)</f>
        <v>#N/A</v>
      </c>
      <c r="F520" s="15" t="s">
        <v>434</v>
      </c>
      <c r="G520" t="str">
        <f t="shared" si="46"/>
        <v>47086.419</v>
      </c>
      <c r="H520" s="2">
        <f t="shared" si="47"/>
        <v>4718</v>
      </c>
      <c r="I520" s="76" t="s">
        <v>1655</v>
      </c>
      <c r="J520" s="77" t="s">
        <v>1656</v>
      </c>
      <c r="K520" s="76">
        <v>4718</v>
      </c>
      <c r="L520" s="76" t="s">
        <v>1131</v>
      </c>
      <c r="M520" s="77" t="s">
        <v>438</v>
      </c>
      <c r="N520" s="77"/>
      <c r="O520" s="78" t="s">
        <v>1657</v>
      </c>
      <c r="P520" s="78" t="s">
        <v>1646</v>
      </c>
    </row>
    <row r="521" spans="1:16" x14ac:dyDescent="0.2">
      <c r="A521" s="2" t="str">
        <f t="shared" si="42"/>
        <v> BBS 86 </v>
      </c>
      <c r="B521" s="15" t="str">
        <f t="shared" si="43"/>
        <v>I</v>
      </c>
      <c r="C521" s="2">
        <f t="shared" si="44"/>
        <v>47087.404000000002</v>
      </c>
      <c r="D521" t="str">
        <f t="shared" si="45"/>
        <v>vis</v>
      </c>
      <c r="E521" t="e">
        <f>VLOOKUP(C521,'Active 1'!C$21:E$973,3,FALSE)</f>
        <v>#N/A</v>
      </c>
      <c r="F521" s="15" t="s">
        <v>434</v>
      </c>
      <c r="G521" t="str">
        <f t="shared" si="46"/>
        <v>47087.404</v>
      </c>
      <c r="H521" s="2">
        <f t="shared" si="47"/>
        <v>4719</v>
      </c>
      <c r="I521" s="76" t="s">
        <v>1658</v>
      </c>
      <c r="J521" s="77" t="s">
        <v>1659</v>
      </c>
      <c r="K521" s="76">
        <v>4719</v>
      </c>
      <c r="L521" s="76" t="s">
        <v>693</v>
      </c>
      <c r="M521" s="77" t="s">
        <v>438</v>
      </c>
      <c r="N521" s="77"/>
      <c r="O521" s="78" t="s">
        <v>1626</v>
      </c>
      <c r="P521" s="78" t="s">
        <v>1646</v>
      </c>
    </row>
    <row r="522" spans="1:16" x14ac:dyDescent="0.2">
      <c r="A522" s="2" t="str">
        <f t="shared" si="42"/>
        <v> AOEB 1 </v>
      </c>
      <c r="B522" s="15" t="str">
        <f t="shared" si="43"/>
        <v>I</v>
      </c>
      <c r="C522" s="2">
        <f t="shared" si="44"/>
        <v>47107.788</v>
      </c>
      <c r="D522" t="str">
        <f t="shared" si="45"/>
        <v>vis</v>
      </c>
      <c r="E522" t="e">
        <f>VLOOKUP(C522,'Active 1'!C$21:E$973,3,FALSE)</f>
        <v>#N/A</v>
      </c>
      <c r="F522" s="15" t="s">
        <v>434</v>
      </c>
      <c r="G522" t="str">
        <f t="shared" si="46"/>
        <v>47107.788</v>
      </c>
      <c r="H522" s="2">
        <f t="shared" si="47"/>
        <v>4740</v>
      </c>
      <c r="I522" s="76" t="s">
        <v>1660</v>
      </c>
      <c r="J522" s="77" t="s">
        <v>1661</v>
      </c>
      <c r="K522" s="76">
        <v>4740</v>
      </c>
      <c r="L522" s="76" t="s">
        <v>1662</v>
      </c>
      <c r="M522" s="77" t="s">
        <v>438</v>
      </c>
      <c r="N522" s="77"/>
      <c r="O522" s="78" t="s">
        <v>1546</v>
      </c>
      <c r="P522" s="78" t="s">
        <v>952</v>
      </c>
    </row>
    <row r="523" spans="1:16" x14ac:dyDescent="0.2">
      <c r="A523" s="2" t="str">
        <f t="shared" ref="A523:A586" si="48">P523</f>
        <v> AOEB 1 </v>
      </c>
      <c r="B523" s="15" t="str">
        <f t="shared" ref="B523:B586" si="49">IF(H523=INT(H523),"I","II")</f>
        <v>I</v>
      </c>
      <c r="C523" s="2">
        <f t="shared" ref="C523:C586" si="50">1*G523</f>
        <v>47108.760999999999</v>
      </c>
      <c r="D523" t="str">
        <f t="shared" ref="D523:D586" si="51">VLOOKUP(F523,I$1:J$5,2,FALSE)</f>
        <v>vis</v>
      </c>
      <c r="E523" t="e">
        <f>VLOOKUP(C523,'Active 1'!C$21:E$973,3,FALSE)</f>
        <v>#N/A</v>
      </c>
      <c r="F523" s="15" t="s">
        <v>434</v>
      </c>
      <c r="G523" t="str">
        <f t="shared" ref="G523:G586" si="52">MID(I523,3,LEN(I523)-3)</f>
        <v>47108.761</v>
      </c>
      <c r="H523" s="2">
        <f t="shared" ref="H523:H586" si="53">1*K523</f>
        <v>4741</v>
      </c>
      <c r="I523" s="76" t="s">
        <v>1663</v>
      </c>
      <c r="J523" s="77" t="s">
        <v>1664</v>
      </c>
      <c r="K523" s="76">
        <v>4741</v>
      </c>
      <c r="L523" s="76" t="s">
        <v>1072</v>
      </c>
      <c r="M523" s="77" t="s">
        <v>438</v>
      </c>
      <c r="N523" s="77"/>
      <c r="O523" s="78" t="s">
        <v>1546</v>
      </c>
      <c r="P523" s="78" t="s">
        <v>952</v>
      </c>
    </row>
    <row r="524" spans="1:16" x14ac:dyDescent="0.2">
      <c r="A524" s="2" t="str">
        <f t="shared" si="48"/>
        <v> AOEB 1 </v>
      </c>
      <c r="B524" s="15" t="str">
        <f t="shared" si="49"/>
        <v>I</v>
      </c>
      <c r="C524" s="2">
        <f t="shared" si="50"/>
        <v>47109.735000000001</v>
      </c>
      <c r="D524" t="str">
        <f t="shared" si="51"/>
        <v>vis</v>
      </c>
      <c r="E524" t="e">
        <f>VLOOKUP(C524,'Active 1'!C$21:E$973,3,FALSE)</f>
        <v>#N/A</v>
      </c>
      <c r="F524" s="15" t="s">
        <v>434</v>
      </c>
      <c r="G524" t="str">
        <f t="shared" si="52"/>
        <v>47109.735</v>
      </c>
      <c r="H524" s="2">
        <f t="shared" si="53"/>
        <v>4742</v>
      </c>
      <c r="I524" s="76" t="s">
        <v>1665</v>
      </c>
      <c r="J524" s="77" t="s">
        <v>1666</v>
      </c>
      <c r="K524" s="76">
        <v>4742</v>
      </c>
      <c r="L524" s="76" t="s">
        <v>922</v>
      </c>
      <c r="M524" s="77" t="s">
        <v>438</v>
      </c>
      <c r="N524" s="77"/>
      <c r="O524" s="78" t="s">
        <v>1552</v>
      </c>
      <c r="P524" s="78" t="s">
        <v>952</v>
      </c>
    </row>
    <row r="525" spans="1:16" x14ac:dyDescent="0.2">
      <c r="A525" s="2" t="str">
        <f t="shared" si="48"/>
        <v> AOEB 1 </v>
      </c>
      <c r="B525" s="15" t="str">
        <f t="shared" si="49"/>
        <v>I</v>
      </c>
      <c r="C525" s="2">
        <f t="shared" si="50"/>
        <v>47109.735000000001</v>
      </c>
      <c r="D525" t="str">
        <f t="shared" si="51"/>
        <v>vis</v>
      </c>
      <c r="E525" t="e">
        <f>VLOOKUP(C525,'Active 1'!C$21:E$973,3,FALSE)</f>
        <v>#N/A</v>
      </c>
      <c r="F525" s="15" t="s">
        <v>434</v>
      </c>
      <c r="G525" t="str">
        <f t="shared" si="52"/>
        <v>47109.735</v>
      </c>
      <c r="H525" s="2">
        <f t="shared" si="53"/>
        <v>4742</v>
      </c>
      <c r="I525" s="76" t="s">
        <v>1665</v>
      </c>
      <c r="J525" s="77" t="s">
        <v>1666</v>
      </c>
      <c r="K525" s="76">
        <v>4742</v>
      </c>
      <c r="L525" s="76" t="s">
        <v>922</v>
      </c>
      <c r="M525" s="77" t="s">
        <v>438</v>
      </c>
      <c r="N525" s="77"/>
      <c r="O525" s="78" t="s">
        <v>1546</v>
      </c>
      <c r="P525" s="78" t="s">
        <v>952</v>
      </c>
    </row>
    <row r="526" spans="1:16" x14ac:dyDescent="0.2">
      <c r="A526" s="2" t="str">
        <f t="shared" si="48"/>
        <v> BBS 87 </v>
      </c>
      <c r="B526" s="15" t="str">
        <f t="shared" si="49"/>
        <v>I</v>
      </c>
      <c r="C526" s="2">
        <f t="shared" si="50"/>
        <v>47149.567000000003</v>
      </c>
      <c r="D526" t="str">
        <f t="shared" si="51"/>
        <v>vis</v>
      </c>
      <c r="E526" t="e">
        <f>VLOOKUP(C526,'Active 1'!C$21:E$973,3,FALSE)</f>
        <v>#N/A</v>
      </c>
      <c r="F526" s="15" t="s">
        <v>434</v>
      </c>
      <c r="G526" t="str">
        <f t="shared" si="52"/>
        <v>47149.567</v>
      </c>
      <c r="H526" s="2">
        <f t="shared" si="53"/>
        <v>4783</v>
      </c>
      <c r="I526" s="76" t="s">
        <v>1667</v>
      </c>
      <c r="J526" s="77" t="s">
        <v>1668</v>
      </c>
      <c r="K526" s="76">
        <v>4783</v>
      </c>
      <c r="L526" s="76" t="s">
        <v>1075</v>
      </c>
      <c r="M526" s="77" t="s">
        <v>438</v>
      </c>
      <c r="N526" s="77"/>
      <c r="O526" s="78" t="s">
        <v>1669</v>
      </c>
      <c r="P526" s="78" t="s">
        <v>1670</v>
      </c>
    </row>
    <row r="527" spans="1:16" x14ac:dyDescent="0.2">
      <c r="A527" s="2" t="str">
        <f t="shared" si="48"/>
        <v> BBS 86 </v>
      </c>
      <c r="B527" s="15" t="str">
        <f t="shared" si="49"/>
        <v>I</v>
      </c>
      <c r="C527" s="2">
        <f t="shared" si="50"/>
        <v>47156.368999999999</v>
      </c>
      <c r="D527" t="str">
        <f t="shared" si="51"/>
        <v>vis</v>
      </c>
      <c r="E527" t="e">
        <f>VLOOKUP(C527,'Active 1'!C$21:E$973,3,FALSE)</f>
        <v>#N/A</v>
      </c>
      <c r="F527" s="15" t="s">
        <v>434</v>
      </c>
      <c r="G527" t="str">
        <f t="shared" si="52"/>
        <v>47156.369</v>
      </c>
      <c r="H527" s="2">
        <f t="shared" si="53"/>
        <v>4790</v>
      </c>
      <c r="I527" s="76" t="s">
        <v>1671</v>
      </c>
      <c r="J527" s="77" t="s">
        <v>1672</v>
      </c>
      <c r="K527" s="76">
        <v>4790</v>
      </c>
      <c r="L527" s="76" t="s">
        <v>922</v>
      </c>
      <c r="M527" s="77" t="s">
        <v>438</v>
      </c>
      <c r="N527" s="77"/>
      <c r="O527" s="78" t="s">
        <v>469</v>
      </c>
      <c r="P527" s="78" t="s">
        <v>1646</v>
      </c>
    </row>
    <row r="528" spans="1:16" x14ac:dyDescent="0.2">
      <c r="A528" s="2" t="str">
        <f t="shared" si="48"/>
        <v> BBS 87 </v>
      </c>
      <c r="B528" s="15" t="str">
        <f t="shared" si="49"/>
        <v>I</v>
      </c>
      <c r="C528" s="2">
        <f t="shared" si="50"/>
        <v>47157.347000000002</v>
      </c>
      <c r="D528" t="str">
        <f t="shared" si="51"/>
        <v>vis</v>
      </c>
      <c r="E528" t="e">
        <f>VLOOKUP(C528,'Active 1'!C$21:E$973,3,FALSE)</f>
        <v>#N/A</v>
      </c>
      <c r="F528" s="15" t="s">
        <v>434</v>
      </c>
      <c r="G528" t="str">
        <f t="shared" si="52"/>
        <v>47157.347</v>
      </c>
      <c r="H528" s="2">
        <f t="shared" si="53"/>
        <v>4791</v>
      </c>
      <c r="I528" s="76" t="s">
        <v>1673</v>
      </c>
      <c r="J528" s="77" t="s">
        <v>1674</v>
      </c>
      <c r="K528" s="76">
        <v>4791</v>
      </c>
      <c r="L528" s="76" t="s">
        <v>859</v>
      </c>
      <c r="M528" s="77" t="s">
        <v>438</v>
      </c>
      <c r="N528" s="77"/>
      <c r="O528" s="78" t="s">
        <v>1626</v>
      </c>
      <c r="P528" s="78" t="s">
        <v>1670</v>
      </c>
    </row>
    <row r="529" spans="1:16" x14ac:dyDescent="0.2">
      <c r="A529" s="2" t="str">
        <f t="shared" si="48"/>
        <v> BBS 86 </v>
      </c>
      <c r="B529" s="15" t="str">
        <f t="shared" si="49"/>
        <v>I</v>
      </c>
      <c r="C529" s="2">
        <f t="shared" si="50"/>
        <v>47159.281000000003</v>
      </c>
      <c r="D529" t="str">
        <f t="shared" si="51"/>
        <v>vis</v>
      </c>
      <c r="E529" t="e">
        <f>VLOOKUP(C529,'Active 1'!C$21:E$973,3,FALSE)</f>
        <v>#N/A</v>
      </c>
      <c r="F529" s="15" t="s">
        <v>434</v>
      </c>
      <c r="G529" t="str">
        <f t="shared" si="52"/>
        <v>47159.281</v>
      </c>
      <c r="H529" s="2">
        <f t="shared" si="53"/>
        <v>4793</v>
      </c>
      <c r="I529" s="76" t="s">
        <v>1675</v>
      </c>
      <c r="J529" s="77" t="s">
        <v>1676</v>
      </c>
      <c r="K529" s="76">
        <v>4793</v>
      </c>
      <c r="L529" s="76" t="s">
        <v>1072</v>
      </c>
      <c r="M529" s="77" t="s">
        <v>438</v>
      </c>
      <c r="N529" s="77"/>
      <c r="O529" s="78" t="s">
        <v>469</v>
      </c>
      <c r="P529" s="78" t="s">
        <v>1646</v>
      </c>
    </row>
    <row r="530" spans="1:16" x14ac:dyDescent="0.2">
      <c r="A530" s="2" t="str">
        <f t="shared" si="48"/>
        <v> BBS 88 </v>
      </c>
      <c r="B530" s="15" t="str">
        <f t="shared" si="49"/>
        <v>I</v>
      </c>
      <c r="C530" s="2">
        <f t="shared" si="50"/>
        <v>47159.285000000003</v>
      </c>
      <c r="D530" t="str">
        <f t="shared" si="51"/>
        <v>vis</v>
      </c>
      <c r="E530" t="e">
        <f>VLOOKUP(C530,'Active 1'!C$21:E$973,3,FALSE)</f>
        <v>#N/A</v>
      </c>
      <c r="F530" s="15" t="s">
        <v>434</v>
      </c>
      <c r="G530" t="str">
        <f t="shared" si="52"/>
        <v>47159.285</v>
      </c>
      <c r="H530" s="2">
        <f t="shared" si="53"/>
        <v>4793</v>
      </c>
      <c r="I530" s="76" t="s">
        <v>1677</v>
      </c>
      <c r="J530" s="77" t="s">
        <v>1678</v>
      </c>
      <c r="K530" s="76">
        <v>4793</v>
      </c>
      <c r="L530" s="76" t="s">
        <v>884</v>
      </c>
      <c r="M530" s="77" t="s">
        <v>438</v>
      </c>
      <c r="N530" s="77"/>
      <c r="O530" s="78" t="s">
        <v>1157</v>
      </c>
      <c r="P530" s="78" t="s">
        <v>1679</v>
      </c>
    </row>
    <row r="531" spans="1:16" x14ac:dyDescent="0.2">
      <c r="A531" s="2" t="str">
        <f t="shared" si="48"/>
        <v> BBS 87 </v>
      </c>
      <c r="B531" s="15" t="str">
        <f t="shared" si="49"/>
        <v>I</v>
      </c>
      <c r="C531" s="2">
        <f t="shared" si="50"/>
        <v>47159.286999999997</v>
      </c>
      <c r="D531" t="str">
        <f t="shared" si="51"/>
        <v>vis</v>
      </c>
      <c r="E531" t="e">
        <f>VLOOKUP(C531,'Active 1'!C$21:E$973,3,FALSE)</f>
        <v>#N/A</v>
      </c>
      <c r="F531" s="15" t="s">
        <v>434</v>
      </c>
      <c r="G531" t="str">
        <f t="shared" si="52"/>
        <v>47159.287</v>
      </c>
      <c r="H531" s="2">
        <f t="shared" si="53"/>
        <v>4793</v>
      </c>
      <c r="I531" s="76" t="s">
        <v>1680</v>
      </c>
      <c r="J531" s="77" t="s">
        <v>1681</v>
      </c>
      <c r="K531" s="76">
        <v>4793</v>
      </c>
      <c r="L531" s="76" t="s">
        <v>486</v>
      </c>
      <c r="M531" s="77" t="s">
        <v>438</v>
      </c>
      <c r="N531" s="77"/>
      <c r="O531" s="78" t="s">
        <v>1626</v>
      </c>
      <c r="P531" s="78" t="s">
        <v>1670</v>
      </c>
    </row>
    <row r="532" spans="1:16" x14ac:dyDescent="0.2">
      <c r="A532" s="2" t="str">
        <f t="shared" si="48"/>
        <v> BBS 90 </v>
      </c>
      <c r="B532" s="15" t="str">
        <f t="shared" si="49"/>
        <v>I</v>
      </c>
      <c r="C532" s="2">
        <f t="shared" si="50"/>
        <v>47387.593000000001</v>
      </c>
      <c r="D532" t="str">
        <f t="shared" si="51"/>
        <v>vis</v>
      </c>
      <c r="E532" t="e">
        <f>VLOOKUP(C532,'Active 1'!C$21:E$973,3,FALSE)</f>
        <v>#N/A</v>
      </c>
      <c r="F532" s="15" t="s">
        <v>434</v>
      </c>
      <c r="G532" t="str">
        <f t="shared" si="52"/>
        <v>47387.593</v>
      </c>
      <c r="H532" s="2">
        <f t="shared" si="53"/>
        <v>5028</v>
      </c>
      <c r="I532" s="76" t="s">
        <v>1682</v>
      </c>
      <c r="J532" s="77" t="s">
        <v>1683</v>
      </c>
      <c r="K532" s="76">
        <v>5028</v>
      </c>
      <c r="L532" s="76" t="s">
        <v>1075</v>
      </c>
      <c r="M532" s="77" t="s">
        <v>438</v>
      </c>
      <c r="N532" s="77"/>
      <c r="O532" s="78" t="s">
        <v>1669</v>
      </c>
      <c r="P532" s="78" t="s">
        <v>1684</v>
      </c>
    </row>
    <row r="533" spans="1:16" x14ac:dyDescent="0.2">
      <c r="A533" s="2" t="str">
        <f t="shared" si="48"/>
        <v> BBS 90 </v>
      </c>
      <c r="B533" s="15" t="str">
        <f t="shared" si="49"/>
        <v>I</v>
      </c>
      <c r="C533" s="2">
        <f t="shared" si="50"/>
        <v>47388.563999999998</v>
      </c>
      <c r="D533" t="str">
        <f t="shared" si="51"/>
        <v>vis</v>
      </c>
      <c r="E533" t="e">
        <f>VLOOKUP(C533,'Active 1'!C$21:E$973,3,FALSE)</f>
        <v>#N/A</v>
      </c>
      <c r="F533" s="15" t="s">
        <v>434</v>
      </c>
      <c r="G533" t="str">
        <f t="shared" si="52"/>
        <v>47388.564</v>
      </c>
      <c r="H533" s="2">
        <f t="shared" si="53"/>
        <v>5029</v>
      </c>
      <c r="I533" s="76" t="s">
        <v>1685</v>
      </c>
      <c r="J533" s="77" t="s">
        <v>1686</v>
      </c>
      <c r="K533" s="76">
        <v>5029</v>
      </c>
      <c r="L533" s="76" t="s">
        <v>1072</v>
      </c>
      <c r="M533" s="77" t="s">
        <v>438</v>
      </c>
      <c r="N533" s="77"/>
      <c r="O533" s="78" t="s">
        <v>1669</v>
      </c>
      <c r="P533" s="78" t="s">
        <v>1684</v>
      </c>
    </row>
    <row r="534" spans="1:16" x14ac:dyDescent="0.2">
      <c r="A534" s="2" t="str">
        <f t="shared" si="48"/>
        <v> BBS 89 </v>
      </c>
      <c r="B534" s="15" t="str">
        <f t="shared" si="49"/>
        <v>I</v>
      </c>
      <c r="C534" s="2">
        <f t="shared" si="50"/>
        <v>47391.476999999999</v>
      </c>
      <c r="D534" t="str">
        <f t="shared" si="51"/>
        <v>vis</v>
      </c>
      <c r="E534" t="e">
        <f>VLOOKUP(C534,'Active 1'!C$21:E$973,3,FALSE)</f>
        <v>#N/A</v>
      </c>
      <c r="F534" s="15" t="s">
        <v>434</v>
      </c>
      <c r="G534" t="str">
        <f t="shared" si="52"/>
        <v>47391.477</v>
      </c>
      <c r="H534" s="2">
        <f t="shared" si="53"/>
        <v>5032</v>
      </c>
      <c r="I534" s="76" t="s">
        <v>1687</v>
      </c>
      <c r="J534" s="77" t="s">
        <v>1688</v>
      </c>
      <c r="K534" s="76">
        <v>5032</v>
      </c>
      <c r="L534" s="76" t="s">
        <v>1651</v>
      </c>
      <c r="M534" s="77" t="s">
        <v>438</v>
      </c>
      <c r="N534" s="77"/>
      <c r="O534" s="78" t="s">
        <v>469</v>
      </c>
      <c r="P534" s="78" t="s">
        <v>1689</v>
      </c>
    </row>
    <row r="535" spans="1:16" x14ac:dyDescent="0.2">
      <c r="A535" s="2" t="str">
        <f t="shared" si="48"/>
        <v> BRNO 30 </v>
      </c>
      <c r="B535" s="15" t="str">
        <f t="shared" si="49"/>
        <v>I</v>
      </c>
      <c r="C535" s="2">
        <f t="shared" si="50"/>
        <v>47391.476999999999</v>
      </c>
      <c r="D535" t="str">
        <f t="shared" si="51"/>
        <v>vis</v>
      </c>
      <c r="E535" t="e">
        <f>VLOOKUP(C535,'Active 1'!C$21:E$973,3,FALSE)</f>
        <v>#N/A</v>
      </c>
      <c r="F535" s="15" t="s">
        <v>434</v>
      </c>
      <c r="G535" t="str">
        <f t="shared" si="52"/>
        <v>47391.477</v>
      </c>
      <c r="H535" s="2">
        <f t="shared" si="53"/>
        <v>5032</v>
      </c>
      <c r="I535" s="76" t="s">
        <v>1687</v>
      </c>
      <c r="J535" s="77" t="s">
        <v>1688</v>
      </c>
      <c r="K535" s="76">
        <v>5032</v>
      </c>
      <c r="L535" s="76" t="s">
        <v>1651</v>
      </c>
      <c r="M535" s="77" t="s">
        <v>438</v>
      </c>
      <c r="N535" s="77"/>
      <c r="O535" s="78" t="s">
        <v>1690</v>
      </c>
      <c r="P535" s="78" t="s">
        <v>310</v>
      </c>
    </row>
    <row r="536" spans="1:16" x14ac:dyDescent="0.2">
      <c r="A536" s="2" t="str">
        <f t="shared" si="48"/>
        <v> BBS 89 </v>
      </c>
      <c r="B536" s="15" t="str">
        <f t="shared" si="49"/>
        <v>I</v>
      </c>
      <c r="C536" s="2">
        <f t="shared" si="50"/>
        <v>47426.451999999997</v>
      </c>
      <c r="D536" t="str">
        <f t="shared" si="51"/>
        <v>vis</v>
      </c>
      <c r="E536" t="e">
        <f>VLOOKUP(C536,'Active 1'!C$21:E$973,3,FALSE)</f>
        <v>#N/A</v>
      </c>
      <c r="F536" s="15" t="s">
        <v>434</v>
      </c>
      <c r="G536" t="str">
        <f t="shared" si="52"/>
        <v>47426.452</v>
      </c>
      <c r="H536" s="2">
        <f t="shared" si="53"/>
        <v>5068</v>
      </c>
      <c r="I536" s="76" t="s">
        <v>1691</v>
      </c>
      <c r="J536" s="77" t="s">
        <v>1692</v>
      </c>
      <c r="K536" s="76">
        <v>5068</v>
      </c>
      <c r="L536" s="76" t="s">
        <v>1651</v>
      </c>
      <c r="M536" s="77" t="s">
        <v>438</v>
      </c>
      <c r="N536" s="77"/>
      <c r="O536" s="78" t="s">
        <v>469</v>
      </c>
      <c r="P536" s="78" t="s">
        <v>1689</v>
      </c>
    </row>
    <row r="537" spans="1:16" x14ac:dyDescent="0.2">
      <c r="A537" s="2" t="str">
        <f t="shared" si="48"/>
        <v> AOEB 1 </v>
      </c>
      <c r="B537" s="15" t="str">
        <f t="shared" si="49"/>
        <v>I</v>
      </c>
      <c r="C537" s="2">
        <f t="shared" si="50"/>
        <v>47464.347999999998</v>
      </c>
      <c r="D537" t="str">
        <f t="shared" si="51"/>
        <v>vis</v>
      </c>
      <c r="E537" t="e">
        <f>VLOOKUP(C537,'Active 1'!C$21:E$973,3,FALSE)</f>
        <v>#N/A</v>
      </c>
      <c r="F537" s="15" t="s">
        <v>434</v>
      </c>
      <c r="G537" t="str">
        <f t="shared" si="52"/>
        <v>47464.348</v>
      </c>
      <c r="H537" s="2">
        <f t="shared" si="53"/>
        <v>5107</v>
      </c>
      <c r="I537" s="76" t="s">
        <v>1693</v>
      </c>
      <c r="J537" s="77" t="s">
        <v>1694</v>
      </c>
      <c r="K537" s="76">
        <v>5107</v>
      </c>
      <c r="L537" s="76" t="s">
        <v>975</v>
      </c>
      <c r="M537" s="77" t="s">
        <v>438</v>
      </c>
      <c r="N537" s="77"/>
      <c r="O537" s="78" t="s">
        <v>951</v>
      </c>
      <c r="P537" s="78" t="s">
        <v>952</v>
      </c>
    </row>
    <row r="538" spans="1:16" x14ac:dyDescent="0.2">
      <c r="A538" s="2" t="str">
        <f t="shared" si="48"/>
        <v> AOEB 1 </v>
      </c>
      <c r="B538" s="15" t="str">
        <f t="shared" si="49"/>
        <v>I</v>
      </c>
      <c r="C538" s="2">
        <f t="shared" si="50"/>
        <v>47465.31</v>
      </c>
      <c r="D538" t="str">
        <f t="shared" si="51"/>
        <v>vis</v>
      </c>
      <c r="E538" t="e">
        <f>VLOOKUP(C538,'Active 1'!C$21:E$973,3,FALSE)</f>
        <v>#N/A</v>
      </c>
      <c r="F538" s="15" t="s">
        <v>434</v>
      </c>
      <c r="G538" t="str">
        <f t="shared" si="52"/>
        <v>47465.310</v>
      </c>
      <c r="H538" s="2">
        <f t="shared" si="53"/>
        <v>5108</v>
      </c>
      <c r="I538" s="76" t="s">
        <v>1695</v>
      </c>
      <c r="J538" s="77" t="s">
        <v>1696</v>
      </c>
      <c r="K538" s="76">
        <v>5108</v>
      </c>
      <c r="L538" s="76" t="s">
        <v>1697</v>
      </c>
      <c r="M538" s="77" t="s">
        <v>438</v>
      </c>
      <c r="N538" s="77"/>
      <c r="O538" s="78" t="s">
        <v>951</v>
      </c>
      <c r="P538" s="78" t="s">
        <v>952</v>
      </c>
    </row>
    <row r="539" spans="1:16" x14ac:dyDescent="0.2">
      <c r="A539" s="2" t="str">
        <f t="shared" si="48"/>
        <v> BBS 90 </v>
      </c>
      <c r="B539" s="15" t="str">
        <f t="shared" si="49"/>
        <v>I</v>
      </c>
      <c r="C539" s="2">
        <f t="shared" si="50"/>
        <v>47466.286999999997</v>
      </c>
      <c r="D539" t="str">
        <f t="shared" si="51"/>
        <v>vis</v>
      </c>
      <c r="E539" t="e">
        <f>VLOOKUP(C539,'Active 1'!C$21:E$973,3,FALSE)</f>
        <v>#N/A</v>
      </c>
      <c r="F539" s="15" t="s">
        <v>434</v>
      </c>
      <c r="G539" t="str">
        <f t="shared" si="52"/>
        <v>47466.287</v>
      </c>
      <c r="H539" s="2">
        <f t="shared" si="53"/>
        <v>5109</v>
      </c>
      <c r="I539" s="76" t="s">
        <v>1698</v>
      </c>
      <c r="J539" s="77" t="s">
        <v>1699</v>
      </c>
      <c r="K539" s="76">
        <v>5109</v>
      </c>
      <c r="L539" s="76" t="s">
        <v>1075</v>
      </c>
      <c r="M539" s="77" t="s">
        <v>438</v>
      </c>
      <c r="N539" s="77"/>
      <c r="O539" s="78" t="s">
        <v>469</v>
      </c>
      <c r="P539" s="78" t="s">
        <v>1684</v>
      </c>
    </row>
    <row r="540" spans="1:16" x14ac:dyDescent="0.2">
      <c r="A540" s="2" t="str">
        <f t="shared" si="48"/>
        <v> AOEB 1 </v>
      </c>
      <c r="B540" s="15" t="str">
        <f t="shared" si="49"/>
        <v>I</v>
      </c>
      <c r="C540" s="2">
        <f t="shared" si="50"/>
        <v>47523.601000000002</v>
      </c>
      <c r="D540" t="str">
        <f t="shared" si="51"/>
        <v>vis</v>
      </c>
      <c r="E540" t="e">
        <f>VLOOKUP(C540,'Active 1'!C$21:E$973,3,FALSE)</f>
        <v>#N/A</v>
      </c>
      <c r="F540" s="15" t="s">
        <v>434</v>
      </c>
      <c r="G540" t="str">
        <f t="shared" si="52"/>
        <v>47523.601</v>
      </c>
      <c r="H540" s="2">
        <f t="shared" si="53"/>
        <v>5168</v>
      </c>
      <c r="I540" s="76" t="s">
        <v>1700</v>
      </c>
      <c r="J540" s="77" t="s">
        <v>1701</v>
      </c>
      <c r="K540" s="76">
        <v>5168</v>
      </c>
      <c r="L540" s="76" t="s">
        <v>1702</v>
      </c>
      <c r="M540" s="77" t="s">
        <v>438</v>
      </c>
      <c r="N540" s="77"/>
      <c r="O540" s="78" t="s">
        <v>1597</v>
      </c>
      <c r="P540" s="78" t="s">
        <v>952</v>
      </c>
    </row>
    <row r="541" spans="1:16" x14ac:dyDescent="0.2">
      <c r="A541" s="2" t="str">
        <f t="shared" si="48"/>
        <v> AOEB 1 </v>
      </c>
      <c r="B541" s="15" t="str">
        <f t="shared" si="49"/>
        <v>I</v>
      </c>
      <c r="C541" s="2">
        <f t="shared" si="50"/>
        <v>47524.576000000001</v>
      </c>
      <c r="D541" t="str">
        <f t="shared" si="51"/>
        <v>vis</v>
      </c>
      <c r="E541" t="e">
        <f>VLOOKUP(C541,'Active 1'!C$21:E$973,3,FALSE)</f>
        <v>#N/A</v>
      </c>
      <c r="F541" s="15" t="s">
        <v>434</v>
      </c>
      <c r="G541" t="str">
        <f t="shared" si="52"/>
        <v>47524.576</v>
      </c>
      <c r="H541" s="2">
        <f t="shared" si="53"/>
        <v>5169</v>
      </c>
      <c r="I541" s="76" t="s">
        <v>1703</v>
      </c>
      <c r="J541" s="77" t="s">
        <v>1704</v>
      </c>
      <c r="K541" s="76">
        <v>5169</v>
      </c>
      <c r="L541" s="76" t="s">
        <v>1662</v>
      </c>
      <c r="M541" s="77" t="s">
        <v>438</v>
      </c>
      <c r="N541" s="77"/>
      <c r="O541" s="78" t="s">
        <v>951</v>
      </c>
      <c r="P541" s="78" t="s">
        <v>952</v>
      </c>
    </row>
    <row r="542" spans="1:16" x14ac:dyDescent="0.2">
      <c r="A542" s="2" t="str">
        <f t="shared" si="48"/>
        <v> BBS 91 </v>
      </c>
      <c r="B542" s="15" t="str">
        <f t="shared" si="49"/>
        <v>I</v>
      </c>
      <c r="C542" s="2">
        <f t="shared" si="50"/>
        <v>47528.464</v>
      </c>
      <c r="D542" t="str">
        <f t="shared" si="51"/>
        <v>vis</v>
      </c>
      <c r="E542" t="e">
        <f>VLOOKUP(C542,'Active 1'!C$21:E$973,3,FALSE)</f>
        <v>#N/A</v>
      </c>
      <c r="F542" s="15" t="s">
        <v>434</v>
      </c>
      <c r="G542" t="str">
        <f t="shared" si="52"/>
        <v>47528.464</v>
      </c>
      <c r="H542" s="2">
        <f t="shared" si="53"/>
        <v>5173</v>
      </c>
      <c r="I542" s="76" t="s">
        <v>1705</v>
      </c>
      <c r="J542" s="77" t="s">
        <v>1706</v>
      </c>
      <c r="K542" s="76">
        <v>5173</v>
      </c>
      <c r="L542" s="76" t="s">
        <v>1651</v>
      </c>
      <c r="M542" s="77" t="s">
        <v>438</v>
      </c>
      <c r="N542" s="77"/>
      <c r="O542" s="78" t="s">
        <v>1657</v>
      </c>
      <c r="P542" s="78" t="s">
        <v>1707</v>
      </c>
    </row>
    <row r="543" spans="1:16" x14ac:dyDescent="0.2">
      <c r="A543" s="2" t="str">
        <f t="shared" si="48"/>
        <v> BBS 92 </v>
      </c>
      <c r="B543" s="15" t="str">
        <f t="shared" si="49"/>
        <v>I</v>
      </c>
      <c r="C543" s="2">
        <f t="shared" si="50"/>
        <v>47528.464</v>
      </c>
      <c r="D543" t="str">
        <f t="shared" si="51"/>
        <v>vis</v>
      </c>
      <c r="E543" t="e">
        <f>VLOOKUP(C543,'Active 1'!C$21:E$973,3,FALSE)</f>
        <v>#N/A</v>
      </c>
      <c r="F543" s="15" t="s">
        <v>434</v>
      </c>
      <c r="G543" t="str">
        <f t="shared" si="52"/>
        <v>47528.464</v>
      </c>
      <c r="H543" s="2">
        <f t="shared" si="53"/>
        <v>5173</v>
      </c>
      <c r="I543" s="76" t="s">
        <v>1705</v>
      </c>
      <c r="J543" s="77" t="s">
        <v>1706</v>
      </c>
      <c r="K543" s="76">
        <v>5173</v>
      </c>
      <c r="L543" s="76" t="s">
        <v>1651</v>
      </c>
      <c r="M543" s="77" t="s">
        <v>438</v>
      </c>
      <c r="N543" s="77"/>
      <c r="O543" s="78" t="s">
        <v>1708</v>
      </c>
      <c r="P543" s="78" t="s">
        <v>1709</v>
      </c>
    </row>
    <row r="544" spans="1:16" x14ac:dyDescent="0.2">
      <c r="A544" s="2" t="str">
        <f t="shared" si="48"/>
        <v> BBS 92 </v>
      </c>
      <c r="B544" s="15" t="str">
        <f t="shared" si="49"/>
        <v>I</v>
      </c>
      <c r="C544" s="2">
        <f t="shared" si="50"/>
        <v>47528.483</v>
      </c>
      <c r="D544" t="str">
        <f t="shared" si="51"/>
        <v>vis</v>
      </c>
      <c r="E544" t="e">
        <f>VLOOKUP(C544,'Active 1'!C$21:E$973,3,FALSE)</f>
        <v>#N/A</v>
      </c>
      <c r="F544" s="15" t="s">
        <v>434</v>
      </c>
      <c r="G544" t="str">
        <f t="shared" si="52"/>
        <v>47528.483</v>
      </c>
      <c r="H544" s="2">
        <f t="shared" si="53"/>
        <v>5173</v>
      </c>
      <c r="I544" s="76" t="s">
        <v>1710</v>
      </c>
      <c r="J544" s="77" t="s">
        <v>1711</v>
      </c>
      <c r="K544" s="76">
        <v>5173</v>
      </c>
      <c r="L544" s="76" t="s">
        <v>663</v>
      </c>
      <c r="M544" s="77" t="s">
        <v>438</v>
      </c>
      <c r="N544" s="77"/>
      <c r="O544" s="78" t="s">
        <v>1654</v>
      </c>
      <c r="P544" s="78" t="s">
        <v>1709</v>
      </c>
    </row>
    <row r="545" spans="1:16" x14ac:dyDescent="0.2">
      <c r="A545" s="2" t="str">
        <f t="shared" si="48"/>
        <v> BBS 91 </v>
      </c>
      <c r="B545" s="15" t="str">
        <f t="shared" si="49"/>
        <v>I</v>
      </c>
      <c r="C545" s="2">
        <f t="shared" si="50"/>
        <v>47530.404999999999</v>
      </c>
      <c r="D545" t="str">
        <f t="shared" si="51"/>
        <v>vis</v>
      </c>
      <c r="E545" t="e">
        <f>VLOOKUP(C545,'Active 1'!C$21:E$973,3,FALSE)</f>
        <v>#N/A</v>
      </c>
      <c r="F545" s="15" t="s">
        <v>434</v>
      </c>
      <c r="G545" t="str">
        <f t="shared" si="52"/>
        <v>47530.405</v>
      </c>
      <c r="H545" s="2">
        <f t="shared" si="53"/>
        <v>5175</v>
      </c>
      <c r="I545" s="76" t="s">
        <v>1712</v>
      </c>
      <c r="J545" s="77" t="s">
        <v>1713</v>
      </c>
      <c r="K545" s="76">
        <v>5175</v>
      </c>
      <c r="L545" s="76" t="s">
        <v>1586</v>
      </c>
      <c r="M545" s="77" t="s">
        <v>438</v>
      </c>
      <c r="N545" s="77"/>
      <c r="O545" s="78" t="s">
        <v>469</v>
      </c>
      <c r="P545" s="78" t="s">
        <v>1707</v>
      </c>
    </row>
    <row r="546" spans="1:16" x14ac:dyDescent="0.2">
      <c r="A546" s="2" t="str">
        <f t="shared" si="48"/>
        <v> AOEB 1 </v>
      </c>
      <c r="B546" s="15" t="str">
        <f t="shared" si="49"/>
        <v>I</v>
      </c>
      <c r="C546" s="2">
        <f t="shared" si="50"/>
        <v>47554.686999999998</v>
      </c>
      <c r="D546" t="str">
        <f t="shared" si="51"/>
        <v>vis</v>
      </c>
      <c r="E546" t="e">
        <f>VLOOKUP(C546,'Active 1'!C$21:E$973,3,FALSE)</f>
        <v>#N/A</v>
      </c>
      <c r="F546" s="15" t="s">
        <v>434</v>
      </c>
      <c r="G546" t="str">
        <f t="shared" si="52"/>
        <v>47554.687</v>
      </c>
      <c r="H546" s="2">
        <f t="shared" si="53"/>
        <v>5200</v>
      </c>
      <c r="I546" s="76" t="s">
        <v>1714</v>
      </c>
      <c r="J546" s="77" t="s">
        <v>1715</v>
      </c>
      <c r="K546" s="76">
        <v>5200</v>
      </c>
      <c r="L546" s="76" t="s">
        <v>1716</v>
      </c>
      <c r="M546" s="77" t="s">
        <v>438</v>
      </c>
      <c r="N546" s="77"/>
      <c r="O546" s="78" t="s">
        <v>951</v>
      </c>
      <c r="P546" s="78" t="s">
        <v>952</v>
      </c>
    </row>
    <row r="547" spans="1:16" x14ac:dyDescent="0.2">
      <c r="A547" s="2" t="str">
        <f t="shared" si="48"/>
        <v> AOEB 1 </v>
      </c>
      <c r="B547" s="15" t="str">
        <f t="shared" si="49"/>
        <v>I</v>
      </c>
      <c r="C547" s="2">
        <f t="shared" si="50"/>
        <v>47556.637000000002</v>
      </c>
      <c r="D547" t="str">
        <f t="shared" si="51"/>
        <v>vis</v>
      </c>
      <c r="E547" t="e">
        <f>VLOOKUP(C547,'Active 1'!C$21:E$973,3,FALSE)</f>
        <v>#N/A</v>
      </c>
      <c r="F547" s="15" t="s">
        <v>434</v>
      </c>
      <c r="G547" t="str">
        <f t="shared" si="52"/>
        <v>47556.637</v>
      </c>
      <c r="H547" s="2">
        <f t="shared" si="53"/>
        <v>5202</v>
      </c>
      <c r="I547" s="76" t="s">
        <v>1717</v>
      </c>
      <c r="J547" s="77" t="s">
        <v>1718</v>
      </c>
      <c r="K547" s="76">
        <v>5202</v>
      </c>
      <c r="L547" s="76" t="s">
        <v>1662</v>
      </c>
      <c r="M547" s="77" t="s">
        <v>438</v>
      </c>
      <c r="N547" s="77"/>
      <c r="O547" s="78" t="s">
        <v>1597</v>
      </c>
      <c r="P547" s="78" t="s">
        <v>952</v>
      </c>
    </row>
    <row r="548" spans="1:16" x14ac:dyDescent="0.2">
      <c r="A548" s="2" t="str">
        <f t="shared" si="48"/>
        <v> BBS 91 </v>
      </c>
      <c r="B548" s="15" t="str">
        <f t="shared" si="49"/>
        <v>I</v>
      </c>
      <c r="C548" s="2">
        <f t="shared" si="50"/>
        <v>47566.351999999999</v>
      </c>
      <c r="D548" t="str">
        <f t="shared" si="51"/>
        <v>vis</v>
      </c>
      <c r="E548" t="e">
        <f>VLOOKUP(C548,'Active 1'!C$21:E$973,3,FALSE)</f>
        <v>#N/A</v>
      </c>
      <c r="F548" s="15" t="s">
        <v>434</v>
      </c>
      <c r="G548" t="str">
        <f t="shared" si="52"/>
        <v>47566.352</v>
      </c>
      <c r="H548" s="2">
        <f t="shared" si="53"/>
        <v>5212</v>
      </c>
      <c r="I548" s="76" t="s">
        <v>1719</v>
      </c>
      <c r="J548" s="77" t="s">
        <v>1720</v>
      </c>
      <c r="K548" s="76">
        <v>5212</v>
      </c>
      <c r="L548" s="76" t="s">
        <v>1662</v>
      </c>
      <c r="M548" s="77" t="s">
        <v>438</v>
      </c>
      <c r="N548" s="77"/>
      <c r="O548" s="78" t="s">
        <v>469</v>
      </c>
      <c r="P548" s="78" t="s">
        <v>1707</v>
      </c>
    </row>
    <row r="549" spans="1:16" x14ac:dyDescent="0.2">
      <c r="A549" s="2" t="str">
        <f t="shared" si="48"/>
        <v> AOEB 1 </v>
      </c>
      <c r="B549" s="15" t="str">
        <f t="shared" si="49"/>
        <v>I</v>
      </c>
      <c r="C549" s="2">
        <f t="shared" si="50"/>
        <v>47590.644</v>
      </c>
      <c r="D549" t="str">
        <f t="shared" si="51"/>
        <v>vis</v>
      </c>
      <c r="E549" t="e">
        <f>VLOOKUP(C549,'Active 1'!C$21:E$973,3,FALSE)</f>
        <v>#N/A</v>
      </c>
      <c r="F549" s="15" t="s">
        <v>434</v>
      </c>
      <c r="G549" t="str">
        <f t="shared" si="52"/>
        <v>47590.644</v>
      </c>
      <c r="H549" s="2">
        <f t="shared" si="53"/>
        <v>5237</v>
      </c>
      <c r="I549" s="76" t="s">
        <v>1721</v>
      </c>
      <c r="J549" s="77" t="s">
        <v>1722</v>
      </c>
      <c r="K549" s="76">
        <v>5237</v>
      </c>
      <c r="L549" s="76" t="s">
        <v>1075</v>
      </c>
      <c r="M549" s="77" t="s">
        <v>438</v>
      </c>
      <c r="N549" s="77"/>
      <c r="O549" s="78" t="s">
        <v>1597</v>
      </c>
      <c r="P549" s="78" t="s">
        <v>952</v>
      </c>
    </row>
    <row r="550" spans="1:16" x14ac:dyDescent="0.2">
      <c r="A550" s="2" t="str">
        <f t="shared" si="48"/>
        <v> AOEB 1 </v>
      </c>
      <c r="B550" s="15" t="str">
        <f t="shared" si="49"/>
        <v>I</v>
      </c>
      <c r="C550" s="2">
        <f t="shared" si="50"/>
        <v>47591.610999999997</v>
      </c>
      <c r="D550" t="str">
        <f t="shared" si="51"/>
        <v>vis</v>
      </c>
      <c r="E550" t="e">
        <f>VLOOKUP(C550,'Active 1'!C$21:E$973,3,FALSE)</f>
        <v>#N/A</v>
      </c>
      <c r="F550" s="15" t="s">
        <v>434</v>
      </c>
      <c r="G550" t="str">
        <f t="shared" si="52"/>
        <v>47591.611</v>
      </c>
      <c r="H550" s="2">
        <f t="shared" si="53"/>
        <v>5238</v>
      </c>
      <c r="I550" s="76" t="s">
        <v>1723</v>
      </c>
      <c r="J550" s="77" t="s">
        <v>1724</v>
      </c>
      <c r="K550" s="76">
        <v>5238</v>
      </c>
      <c r="L550" s="76" t="s">
        <v>1586</v>
      </c>
      <c r="M550" s="77" t="s">
        <v>438</v>
      </c>
      <c r="N550" s="77"/>
      <c r="O550" s="78" t="s">
        <v>1597</v>
      </c>
      <c r="P550" s="78" t="s">
        <v>952</v>
      </c>
    </row>
    <row r="551" spans="1:16" x14ac:dyDescent="0.2">
      <c r="A551" s="2" t="str">
        <f t="shared" si="48"/>
        <v> BBS 93 </v>
      </c>
      <c r="B551" s="15" t="str">
        <f t="shared" si="49"/>
        <v>I</v>
      </c>
      <c r="C551" s="2">
        <f t="shared" si="50"/>
        <v>47768.434000000001</v>
      </c>
      <c r="D551" t="str">
        <f t="shared" si="51"/>
        <v>vis</v>
      </c>
      <c r="E551" t="e">
        <f>VLOOKUP(C551,'Active 1'!C$21:E$973,3,FALSE)</f>
        <v>#N/A</v>
      </c>
      <c r="F551" s="15" t="s">
        <v>434</v>
      </c>
      <c r="G551" t="str">
        <f t="shared" si="52"/>
        <v>47768.434</v>
      </c>
      <c r="H551" s="2">
        <f t="shared" si="53"/>
        <v>5420</v>
      </c>
      <c r="I551" s="76" t="s">
        <v>1725</v>
      </c>
      <c r="J551" s="77" t="s">
        <v>1726</v>
      </c>
      <c r="K551" s="76">
        <v>5420</v>
      </c>
      <c r="L551" s="76" t="s">
        <v>1072</v>
      </c>
      <c r="M551" s="77" t="s">
        <v>438</v>
      </c>
      <c r="N551" s="77"/>
      <c r="O551" s="78" t="s">
        <v>1669</v>
      </c>
      <c r="P551" s="78" t="s">
        <v>1727</v>
      </c>
    </row>
    <row r="552" spans="1:16" x14ac:dyDescent="0.2">
      <c r="A552" s="2" t="str">
        <f t="shared" si="48"/>
        <v> AOEB 1 </v>
      </c>
      <c r="B552" s="15" t="str">
        <f t="shared" si="49"/>
        <v>I</v>
      </c>
      <c r="C552" s="2">
        <f t="shared" si="50"/>
        <v>47793.688999999998</v>
      </c>
      <c r="D552" t="str">
        <f t="shared" si="51"/>
        <v>vis</v>
      </c>
      <c r="E552" t="e">
        <f>VLOOKUP(C552,'Active 1'!C$21:E$973,3,FALSE)</f>
        <v>#N/A</v>
      </c>
      <c r="F552" s="15" t="s">
        <v>434</v>
      </c>
      <c r="G552" t="str">
        <f t="shared" si="52"/>
        <v>47793.689</v>
      </c>
      <c r="H552" s="2">
        <f t="shared" si="53"/>
        <v>5446</v>
      </c>
      <c r="I552" s="76" t="s">
        <v>1728</v>
      </c>
      <c r="J552" s="77" t="s">
        <v>1729</v>
      </c>
      <c r="K552" s="76">
        <v>5446</v>
      </c>
      <c r="L552" s="76" t="s">
        <v>1697</v>
      </c>
      <c r="M552" s="77" t="s">
        <v>438</v>
      </c>
      <c r="N552" s="77"/>
      <c r="O552" s="78" t="s">
        <v>1597</v>
      </c>
      <c r="P552" s="78" t="s">
        <v>952</v>
      </c>
    </row>
    <row r="553" spans="1:16" x14ac:dyDescent="0.2">
      <c r="A553" s="2" t="str">
        <f t="shared" si="48"/>
        <v> AOEB 1 </v>
      </c>
      <c r="B553" s="15" t="str">
        <f t="shared" si="49"/>
        <v>I</v>
      </c>
      <c r="C553" s="2">
        <f t="shared" si="50"/>
        <v>47794.661</v>
      </c>
      <c r="D553" t="str">
        <f t="shared" si="51"/>
        <v>vis</v>
      </c>
      <c r="E553" t="e">
        <f>VLOOKUP(C553,'Active 1'!C$21:E$973,3,FALSE)</f>
        <v>#N/A</v>
      </c>
      <c r="F553" s="15" t="s">
        <v>434</v>
      </c>
      <c r="G553" t="str">
        <f t="shared" si="52"/>
        <v>47794.661</v>
      </c>
      <c r="H553" s="2">
        <f t="shared" si="53"/>
        <v>5447</v>
      </c>
      <c r="I553" s="76" t="s">
        <v>1730</v>
      </c>
      <c r="J553" s="77" t="s">
        <v>1731</v>
      </c>
      <c r="K553" s="76">
        <v>5447</v>
      </c>
      <c r="L553" s="76" t="s">
        <v>1732</v>
      </c>
      <c r="M553" s="77" t="s">
        <v>438</v>
      </c>
      <c r="N553" s="77"/>
      <c r="O553" s="78" t="s">
        <v>1597</v>
      </c>
      <c r="P553" s="78" t="s">
        <v>952</v>
      </c>
    </row>
    <row r="554" spans="1:16" x14ac:dyDescent="0.2">
      <c r="A554" s="2" t="str">
        <f t="shared" si="48"/>
        <v> AOEB 1 </v>
      </c>
      <c r="B554" s="15" t="str">
        <f t="shared" si="49"/>
        <v>I</v>
      </c>
      <c r="C554" s="2">
        <f t="shared" si="50"/>
        <v>47794.667000000001</v>
      </c>
      <c r="D554" t="str">
        <f t="shared" si="51"/>
        <v>vis</v>
      </c>
      <c r="E554" t="e">
        <f>VLOOKUP(C554,'Active 1'!C$21:E$973,3,FALSE)</f>
        <v>#N/A</v>
      </c>
      <c r="F554" s="15" t="s">
        <v>434</v>
      </c>
      <c r="G554" t="str">
        <f t="shared" si="52"/>
        <v>47794.667</v>
      </c>
      <c r="H554" s="2">
        <f t="shared" si="53"/>
        <v>5447</v>
      </c>
      <c r="I554" s="76" t="s">
        <v>1733</v>
      </c>
      <c r="J554" s="77" t="s">
        <v>1734</v>
      </c>
      <c r="K554" s="76">
        <v>5447</v>
      </c>
      <c r="L554" s="76" t="s">
        <v>922</v>
      </c>
      <c r="M554" s="77" t="s">
        <v>438</v>
      </c>
      <c r="N554" s="77"/>
      <c r="O554" s="78" t="s">
        <v>951</v>
      </c>
      <c r="P554" s="78" t="s">
        <v>952</v>
      </c>
    </row>
    <row r="555" spans="1:16" x14ac:dyDescent="0.2">
      <c r="A555" s="2" t="str">
        <f t="shared" si="48"/>
        <v> AOEB 1 </v>
      </c>
      <c r="B555" s="15" t="str">
        <f t="shared" si="49"/>
        <v>I</v>
      </c>
      <c r="C555" s="2">
        <f t="shared" si="50"/>
        <v>47795.639000000003</v>
      </c>
      <c r="D555" t="str">
        <f t="shared" si="51"/>
        <v>vis</v>
      </c>
      <c r="E555" t="e">
        <f>VLOOKUP(C555,'Active 1'!C$21:E$973,3,FALSE)</f>
        <v>#N/A</v>
      </c>
      <c r="F555" s="15" t="s">
        <v>434</v>
      </c>
      <c r="G555" t="str">
        <f t="shared" si="52"/>
        <v>47795.639</v>
      </c>
      <c r="H555" s="2">
        <f t="shared" si="53"/>
        <v>5448</v>
      </c>
      <c r="I555" s="76" t="s">
        <v>1735</v>
      </c>
      <c r="J555" s="77" t="s">
        <v>1736</v>
      </c>
      <c r="K555" s="76">
        <v>5448</v>
      </c>
      <c r="L555" s="76" t="s">
        <v>922</v>
      </c>
      <c r="M555" s="77" t="s">
        <v>438</v>
      </c>
      <c r="N555" s="77"/>
      <c r="O555" s="78" t="s">
        <v>1597</v>
      </c>
      <c r="P555" s="78" t="s">
        <v>952</v>
      </c>
    </row>
    <row r="556" spans="1:16" x14ac:dyDescent="0.2">
      <c r="A556" s="2" t="str">
        <f t="shared" si="48"/>
        <v> AOEB 1 </v>
      </c>
      <c r="B556" s="15" t="str">
        <f t="shared" si="49"/>
        <v>I</v>
      </c>
      <c r="C556" s="2">
        <f t="shared" si="50"/>
        <v>47796.603999999999</v>
      </c>
      <c r="D556" t="str">
        <f t="shared" si="51"/>
        <v>vis</v>
      </c>
      <c r="E556" t="e">
        <f>VLOOKUP(C556,'Active 1'!C$21:E$973,3,FALSE)</f>
        <v>#N/A</v>
      </c>
      <c r="F556" s="15" t="s">
        <v>434</v>
      </c>
      <c r="G556" t="str">
        <f t="shared" si="52"/>
        <v>47796.604</v>
      </c>
      <c r="H556" s="2">
        <f t="shared" si="53"/>
        <v>5449</v>
      </c>
      <c r="I556" s="76" t="s">
        <v>1737</v>
      </c>
      <c r="J556" s="77" t="s">
        <v>1738</v>
      </c>
      <c r="K556" s="76">
        <v>5449</v>
      </c>
      <c r="L556" s="76" t="s">
        <v>1732</v>
      </c>
      <c r="M556" s="77" t="s">
        <v>438</v>
      </c>
      <c r="N556" s="77"/>
      <c r="O556" s="78" t="s">
        <v>496</v>
      </c>
      <c r="P556" s="78" t="s">
        <v>952</v>
      </c>
    </row>
    <row r="557" spans="1:16" x14ac:dyDescent="0.2">
      <c r="A557" s="2" t="str">
        <f t="shared" si="48"/>
        <v> BBS 92 </v>
      </c>
      <c r="B557" s="15" t="str">
        <f t="shared" si="49"/>
        <v>I</v>
      </c>
      <c r="C557" s="2">
        <f t="shared" si="50"/>
        <v>47803.404000000002</v>
      </c>
      <c r="D557" t="str">
        <f t="shared" si="51"/>
        <v>vis</v>
      </c>
      <c r="E557" t="e">
        <f>VLOOKUP(C557,'Active 1'!C$21:E$973,3,FALSE)</f>
        <v>#N/A</v>
      </c>
      <c r="F557" s="15" t="s">
        <v>434</v>
      </c>
      <c r="G557" t="str">
        <f t="shared" si="52"/>
        <v>47803.404</v>
      </c>
      <c r="H557" s="2">
        <f t="shared" si="53"/>
        <v>5456</v>
      </c>
      <c r="I557" s="76" t="s">
        <v>1739</v>
      </c>
      <c r="J557" s="77" t="s">
        <v>1740</v>
      </c>
      <c r="K557" s="76">
        <v>5456</v>
      </c>
      <c r="L557" s="76" t="s">
        <v>1697</v>
      </c>
      <c r="M557" s="77" t="s">
        <v>438</v>
      </c>
      <c r="N557" s="77"/>
      <c r="O557" s="78" t="s">
        <v>1522</v>
      </c>
      <c r="P557" s="78" t="s">
        <v>1709</v>
      </c>
    </row>
    <row r="558" spans="1:16" x14ac:dyDescent="0.2">
      <c r="A558" s="2" t="str">
        <f t="shared" si="48"/>
        <v> BBS 93 </v>
      </c>
      <c r="B558" s="15" t="str">
        <f t="shared" si="49"/>
        <v>I</v>
      </c>
      <c r="C558" s="2">
        <f t="shared" si="50"/>
        <v>47803.409</v>
      </c>
      <c r="D558" t="str">
        <f t="shared" si="51"/>
        <v>vis</v>
      </c>
      <c r="E558" t="e">
        <f>VLOOKUP(C558,'Active 1'!C$21:E$973,3,FALSE)</f>
        <v>#N/A</v>
      </c>
      <c r="F558" s="15" t="s">
        <v>434</v>
      </c>
      <c r="G558" t="str">
        <f t="shared" si="52"/>
        <v>47803.409</v>
      </c>
      <c r="H558" s="2">
        <f t="shared" si="53"/>
        <v>5456</v>
      </c>
      <c r="I558" s="76" t="s">
        <v>1741</v>
      </c>
      <c r="J558" s="77" t="s">
        <v>1742</v>
      </c>
      <c r="K558" s="76">
        <v>5456</v>
      </c>
      <c r="L558" s="76" t="s">
        <v>1072</v>
      </c>
      <c r="M558" s="77" t="s">
        <v>438</v>
      </c>
      <c r="N558" s="77"/>
      <c r="O558" s="78" t="s">
        <v>1743</v>
      </c>
      <c r="P558" s="78" t="s">
        <v>1727</v>
      </c>
    </row>
    <row r="559" spans="1:16" x14ac:dyDescent="0.2">
      <c r="A559" s="2" t="str">
        <f t="shared" si="48"/>
        <v> BBS 93 </v>
      </c>
      <c r="B559" s="15" t="str">
        <f t="shared" si="49"/>
        <v>I</v>
      </c>
      <c r="C559" s="2">
        <f t="shared" si="50"/>
        <v>47804.375999999997</v>
      </c>
      <c r="D559" t="str">
        <f t="shared" si="51"/>
        <v>vis</v>
      </c>
      <c r="E559" t="e">
        <f>VLOOKUP(C559,'Active 1'!C$21:E$973,3,FALSE)</f>
        <v>#N/A</v>
      </c>
      <c r="F559" s="15" t="s">
        <v>434</v>
      </c>
      <c r="G559" t="str">
        <f t="shared" si="52"/>
        <v>47804.376</v>
      </c>
      <c r="H559" s="2">
        <f t="shared" si="53"/>
        <v>5457</v>
      </c>
      <c r="I559" s="76" t="s">
        <v>1744</v>
      </c>
      <c r="J559" s="77" t="s">
        <v>1745</v>
      </c>
      <c r="K559" s="76">
        <v>5457</v>
      </c>
      <c r="L559" s="76" t="s">
        <v>1697</v>
      </c>
      <c r="M559" s="77" t="s">
        <v>438</v>
      </c>
      <c r="N559" s="77"/>
      <c r="O559" s="78" t="s">
        <v>469</v>
      </c>
      <c r="P559" s="78" t="s">
        <v>1727</v>
      </c>
    </row>
    <row r="560" spans="1:16" x14ac:dyDescent="0.2">
      <c r="A560" s="2" t="str">
        <f t="shared" si="48"/>
        <v>BAVM 56 </v>
      </c>
      <c r="B560" s="15" t="str">
        <f t="shared" si="49"/>
        <v>I</v>
      </c>
      <c r="C560" s="2">
        <f t="shared" si="50"/>
        <v>47805.349000000002</v>
      </c>
      <c r="D560" t="str">
        <f t="shared" si="51"/>
        <v>vis</v>
      </c>
      <c r="E560" t="e">
        <f>VLOOKUP(C560,'Active 1'!C$21:E$973,3,FALSE)</f>
        <v>#N/A</v>
      </c>
      <c r="F560" s="15" t="s">
        <v>434</v>
      </c>
      <c r="G560" t="str">
        <f t="shared" si="52"/>
        <v>47805.349</v>
      </c>
      <c r="H560" s="2">
        <f t="shared" si="53"/>
        <v>5458</v>
      </c>
      <c r="I560" s="76" t="s">
        <v>1746</v>
      </c>
      <c r="J560" s="77" t="s">
        <v>1747</v>
      </c>
      <c r="K560" s="76">
        <v>5458</v>
      </c>
      <c r="L560" s="76" t="s">
        <v>1586</v>
      </c>
      <c r="M560" s="77" t="s">
        <v>438</v>
      </c>
      <c r="N560" s="77"/>
      <c r="O560" s="78" t="s">
        <v>1748</v>
      </c>
      <c r="P560" s="79" t="s">
        <v>1749</v>
      </c>
    </row>
    <row r="561" spans="1:16" x14ac:dyDescent="0.2">
      <c r="A561" s="2" t="str">
        <f t="shared" si="48"/>
        <v> AOEB 1 </v>
      </c>
      <c r="B561" s="15" t="str">
        <f t="shared" si="49"/>
        <v>I</v>
      </c>
      <c r="C561" s="2">
        <f t="shared" si="50"/>
        <v>47823.805</v>
      </c>
      <c r="D561" t="str">
        <f t="shared" si="51"/>
        <v>vis</v>
      </c>
      <c r="E561" t="e">
        <f>VLOOKUP(C561,'Active 1'!C$21:E$973,3,FALSE)</f>
        <v>#N/A</v>
      </c>
      <c r="F561" s="15" t="s">
        <v>434</v>
      </c>
      <c r="G561" t="str">
        <f t="shared" si="52"/>
        <v>47823.805</v>
      </c>
      <c r="H561" s="2">
        <f t="shared" si="53"/>
        <v>5477</v>
      </c>
      <c r="I561" s="76" t="s">
        <v>1750</v>
      </c>
      <c r="J561" s="77" t="s">
        <v>1751</v>
      </c>
      <c r="K561" s="76">
        <v>5477</v>
      </c>
      <c r="L561" s="76" t="s">
        <v>1702</v>
      </c>
      <c r="M561" s="77" t="s">
        <v>438</v>
      </c>
      <c r="N561" s="77"/>
      <c r="O561" s="78" t="s">
        <v>1546</v>
      </c>
      <c r="P561" s="78" t="s">
        <v>952</v>
      </c>
    </row>
    <row r="562" spans="1:16" x14ac:dyDescent="0.2">
      <c r="A562" s="2" t="str">
        <f t="shared" si="48"/>
        <v> AOEB 1 </v>
      </c>
      <c r="B562" s="15" t="str">
        <f t="shared" si="49"/>
        <v>I</v>
      </c>
      <c r="C562" s="2">
        <f t="shared" si="50"/>
        <v>47824.775999999998</v>
      </c>
      <c r="D562" t="str">
        <f t="shared" si="51"/>
        <v>vis</v>
      </c>
      <c r="E562" t="e">
        <f>VLOOKUP(C562,'Active 1'!C$21:E$973,3,FALSE)</f>
        <v>#N/A</v>
      </c>
      <c r="F562" s="15" t="s">
        <v>434</v>
      </c>
      <c r="G562" t="str">
        <f t="shared" si="52"/>
        <v>47824.776</v>
      </c>
      <c r="H562" s="2">
        <f t="shared" si="53"/>
        <v>5478</v>
      </c>
      <c r="I562" s="76" t="s">
        <v>1752</v>
      </c>
      <c r="J562" s="77" t="s">
        <v>1753</v>
      </c>
      <c r="K562" s="76">
        <v>5478</v>
      </c>
      <c r="L562" s="76" t="s">
        <v>1754</v>
      </c>
      <c r="M562" s="77" t="s">
        <v>438</v>
      </c>
      <c r="N562" s="77"/>
      <c r="O562" s="78" t="s">
        <v>1546</v>
      </c>
      <c r="P562" s="78" t="s">
        <v>952</v>
      </c>
    </row>
    <row r="563" spans="1:16" x14ac:dyDescent="0.2">
      <c r="A563" s="2" t="str">
        <f t="shared" si="48"/>
        <v> AOEB 1 </v>
      </c>
      <c r="B563" s="15" t="str">
        <f t="shared" si="49"/>
        <v>I</v>
      </c>
      <c r="C563" s="2">
        <f t="shared" si="50"/>
        <v>47827.69</v>
      </c>
      <c r="D563" t="str">
        <f t="shared" si="51"/>
        <v>vis</v>
      </c>
      <c r="E563" t="e">
        <f>VLOOKUP(C563,'Active 1'!C$21:E$973,3,FALSE)</f>
        <v>#N/A</v>
      </c>
      <c r="F563" s="15" t="s">
        <v>434</v>
      </c>
      <c r="G563" t="str">
        <f t="shared" si="52"/>
        <v>47827.690</v>
      </c>
      <c r="H563" s="2">
        <f t="shared" si="53"/>
        <v>5481</v>
      </c>
      <c r="I563" s="76" t="s">
        <v>1755</v>
      </c>
      <c r="J563" s="77" t="s">
        <v>1756</v>
      </c>
      <c r="K563" s="76">
        <v>5481</v>
      </c>
      <c r="L563" s="76" t="s">
        <v>1754</v>
      </c>
      <c r="M563" s="77" t="s">
        <v>438</v>
      </c>
      <c r="N563" s="77"/>
      <c r="O563" s="78" t="s">
        <v>1597</v>
      </c>
      <c r="P563" s="78" t="s">
        <v>952</v>
      </c>
    </row>
    <row r="564" spans="1:16" x14ac:dyDescent="0.2">
      <c r="A564" s="2" t="str">
        <f t="shared" si="48"/>
        <v> BBS 95 </v>
      </c>
      <c r="B564" s="15" t="str">
        <f t="shared" si="49"/>
        <v>I</v>
      </c>
      <c r="C564" s="2">
        <f t="shared" si="50"/>
        <v>47836.440999999999</v>
      </c>
      <c r="D564" t="str">
        <f t="shared" si="51"/>
        <v>vis</v>
      </c>
      <c r="E564" t="e">
        <f>VLOOKUP(C564,'Active 1'!C$21:E$973,3,FALSE)</f>
        <v>#N/A</v>
      </c>
      <c r="F564" s="15" t="s">
        <v>434</v>
      </c>
      <c r="G564" t="str">
        <f t="shared" si="52"/>
        <v>47836.441</v>
      </c>
      <c r="H564" s="2">
        <f t="shared" si="53"/>
        <v>5490</v>
      </c>
      <c r="I564" s="76" t="s">
        <v>1757</v>
      </c>
      <c r="J564" s="77" t="s">
        <v>1758</v>
      </c>
      <c r="K564" s="76">
        <v>5490</v>
      </c>
      <c r="L564" s="76" t="s">
        <v>1072</v>
      </c>
      <c r="M564" s="77" t="s">
        <v>438</v>
      </c>
      <c r="N564" s="77"/>
      <c r="O564" s="78" t="s">
        <v>1743</v>
      </c>
      <c r="P564" s="78" t="s">
        <v>1759</v>
      </c>
    </row>
    <row r="565" spans="1:16" x14ac:dyDescent="0.2">
      <c r="A565" s="2" t="str">
        <f t="shared" si="48"/>
        <v> AOEB 1 </v>
      </c>
      <c r="B565" s="15" t="str">
        <f t="shared" si="49"/>
        <v>I</v>
      </c>
      <c r="C565" s="2">
        <f t="shared" si="50"/>
        <v>47861.695</v>
      </c>
      <c r="D565" t="str">
        <f t="shared" si="51"/>
        <v>vis</v>
      </c>
      <c r="E565" t="e">
        <f>VLOOKUP(C565,'Active 1'!C$21:E$973,3,FALSE)</f>
        <v>#N/A</v>
      </c>
      <c r="F565" s="15" t="s">
        <v>434</v>
      </c>
      <c r="G565" t="str">
        <f t="shared" si="52"/>
        <v>47861.695</v>
      </c>
      <c r="H565" s="2">
        <f t="shared" si="53"/>
        <v>5516</v>
      </c>
      <c r="I565" s="76" t="s">
        <v>1760</v>
      </c>
      <c r="J565" s="77" t="s">
        <v>1761</v>
      </c>
      <c r="K565" s="76">
        <v>5516</v>
      </c>
      <c r="L565" s="76" t="s">
        <v>1702</v>
      </c>
      <c r="M565" s="77" t="s">
        <v>438</v>
      </c>
      <c r="N565" s="77"/>
      <c r="O565" s="78" t="s">
        <v>1597</v>
      </c>
      <c r="P565" s="78" t="s">
        <v>952</v>
      </c>
    </row>
    <row r="566" spans="1:16" x14ac:dyDescent="0.2">
      <c r="A566" s="2" t="str">
        <f t="shared" si="48"/>
        <v> AOEB 1 </v>
      </c>
      <c r="B566" s="15" t="str">
        <f t="shared" si="49"/>
        <v>I</v>
      </c>
      <c r="C566" s="2">
        <f t="shared" si="50"/>
        <v>47865.580999999998</v>
      </c>
      <c r="D566" t="str">
        <f t="shared" si="51"/>
        <v>vis</v>
      </c>
      <c r="E566" t="e">
        <f>VLOOKUP(C566,'Active 1'!C$21:E$973,3,FALSE)</f>
        <v>#N/A</v>
      </c>
      <c r="F566" s="15" t="s">
        <v>434</v>
      </c>
      <c r="G566" t="str">
        <f t="shared" si="52"/>
        <v>47865.581</v>
      </c>
      <c r="H566" s="2">
        <f t="shared" si="53"/>
        <v>5520</v>
      </c>
      <c r="I566" s="76" t="s">
        <v>1762</v>
      </c>
      <c r="J566" s="77" t="s">
        <v>1763</v>
      </c>
      <c r="K566" s="76">
        <v>5520</v>
      </c>
      <c r="L566" s="76" t="s">
        <v>1702</v>
      </c>
      <c r="M566" s="77" t="s">
        <v>438</v>
      </c>
      <c r="N566" s="77"/>
      <c r="O566" s="78" t="s">
        <v>1597</v>
      </c>
      <c r="P566" s="78" t="s">
        <v>952</v>
      </c>
    </row>
    <row r="567" spans="1:16" x14ac:dyDescent="0.2">
      <c r="A567" s="2" t="str">
        <f t="shared" si="48"/>
        <v> BBS 94 </v>
      </c>
      <c r="B567" s="15" t="str">
        <f t="shared" si="49"/>
        <v>I</v>
      </c>
      <c r="C567" s="2">
        <f t="shared" si="50"/>
        <v>47899.589</v>
      </c>
      <c r="D567" t="str">
        <f t="shared" si="51"/>
        <v>vis</v>
      </c>
      <c r="E567" t="e">
        <f>VLOOKUP(C567,'Active 1'!C$21:E$973,3,FALSE)</f>
        <v>#N/A</v>
      </c>
      <c r="F567" s="15" t="s">
        <v>434</v>
      </c>
      <c r="G567" t="str">
        <f t="shared" si="52"/>
        <v>47899.589</v>
      </c>
      <c r="H567" s="2">
        <f t="shared" si="53"/>
        <v>5555</v>
      </c>
      <c r="I567" s="76" t="s">
        <v>1764</v>
      </c>
      <c r="J567" s="77" t="s">
        <v>1765</v>
      </c>
      <c r="K567" s="76">
        <v>5555</v>
      </c>
      <c r="L567" s="76" t="s">
        <v>1662</v>
      </c>
      <c r="M567" s="77" t="s">
        <v>438</v>
      </c>
      <c r="N567" s="77"/>
      <c r="O567" s="78" t="s">
        <v>1766</v>
      </c>
      <c r="P567" s="78" t="s">
        <v>1767</v>
      </c>
    </row>
    <row r="568" spans="1:16" x14ac:dyDescent="0.2">
      <c r="A568" s="2" t="str">
        <f t="shared" si="48"/>
        <v> AOEB 1 </v>
      </c>
      <c r="B568" s="15" t="str">
        <f t="shared" si="49"/>
        <v>I</v>
      </c>
      <c r="C568" s="2">
        <f t="shared" si="50"/>
        <v>47899.589</v>
      </c>
      <c r="D568" t="str">
        <f t="shared" si="51"/>
        <v>vis</v>
      </c>
      <c r="E568" t="e">
        <f>VLOOKUP(C568,'Active 1'!C$21:E$973,3,FALSE)</f>
        <v>#N/A</v>
      </c>
      <c r="F568" s="15" t="s">
        <v>434</v>
      </c>
      <c r="G568" t="str">
        <f t="shared" si="52"/>
        <v>47899.589</v>
      </c>
      <c r="H568" s="2">
        <f t="shared" si="53"/>
        <v>5555</v>
      </c>
      <c r="I568" s="76" t="s">
        <v>1764</v>
      </c>
      <c r="J568" s="77" t="s">
        <v>1765</v>
      </c>
      <c r="K568" s="76">
        <v>5555</v>
      </c>
      <c r="L568" s="76" t="s">
        <v>1662</v>
      </c>
      <c r="M568" s="77" t="s">
        <v>438</v>
      </c>
      <c r="N568" s="77"/>
      <c r="O568" s="78" t="s">
        <v>1766</v>
      </c>
      <c r="P568" s="78" t="s">
        <v>952</v>
      </c>
    </row>
    <row r="569" spans="1:16" x14ac:dyDescent="0.2">
      <c r="A569" s="2" t="str">
        <f t="shared" si="48"/>
        <v> BBS 94 </v>
      </c>
      <c r="B569" s="15" t="str">
        <f t="shared" si="49"/>
        <v>I</v>
      </c>
      <c r="C569" s="2">
        <f t="shared" si="50"/>
        <v>47910.271000000001</v>
      </c>
      <c r="D569" t="str">
        <f t="shared" si="51"/>
        <v>vis</v>
      </c>
      <c r="E569" t="e">
        <f>VLOOKUP(C569,'Active 1'!C$21:E$973,3,FALSE)</f>
        <v>#N/A</v>
      </c>
      <c r="F569" s="15" t="s">
        <v>434</v>
      </c>
      <c r="G569" t="str">
        <f t="shared" si="52"/>
        <v>47910.271</v>
      </c>
      <c r="H569" s="2">
        <f t="shared" si="53"/>
        <v>5566</v>
      </c>
      <c r="I569" s="76" t="s">
        <v>1768</v>
      </c>
      <c r="J569" s="77" t="s">
        <v>1769</v>
      </c>
      <c r="K569" s="76">
        <v>5566</v>
      </c>
      <c r="L569" s="76" t="s">
        <v>1754</v>
      </c>
      <c r="M569" s="77" t="s">
        <v>438</v>
      </c>
      <c r="N569" s="77"/>
      <c r="O569" s="78" t="s">
        <v>469</v>
      </c>
      <c r="P569" s="78" t="s">
        <v>1767</v>
      </c>
    </row>
    <row r="570" spans="1:16" x14ac:dyDescent="0.2">
      <c r="A570" s="2" t="str">
        <f t="shared" si="48"/>
        <v> BBS 96 </v>
      </c>
      <c r="B570" s="15" t="str">
        <f t="shared" si="49"/>
        <v>I</v>
      </c>
      <c r="C570" s="2">
        <f t="shared" si="50"/>
        <v>48108.462</v>
      </c>
      <c r="D570" t="str">
        <f t="shared" si="51"/>
        <v>vis</v>
      </c>
      <c r="E570" t="e">
        <f>VLOOKUP(C570,'Active 1'!C$21:E$973,3,FALSE)</f>
        <v>#N/A</v>
      </c>
      <c r="F570" s="15" t="s">
        <v>434</v>
      </c>
      <c r="G570" t="str">
        <f t="shared" si="52"/>
        <v>48108.462</v>
      </c>
      <c r="H570" s="2">
        <f t="shared" si="53"/>
        <v>5770</v>
      </c>
      <c r="I570" s="76" t="s">
        <v>1770</v>
      </c>
      <c r="J570" s="77" t="s">
        <v>1771</v>
      </c>
      <c r="K570" s="76">
        <v>5770</v>
      </c>
      <c r="L570" s="76" t="s">
        <v>1716</v>
      </c>
      <c r="M570" s="77" t="s">
        <v>438</v>
      </c>
      <c r="N570" s="77"/>
      <c r="O570" s="78" t="s">
        <v>469</v>
      </c>
      <c r="P570" s="78" t="s">
        <v>1772</v>
      </c>
    </row>
    <row r="571" spans="1:16" x14ac:dyDescent="0.2">
      <c r="A571" s="2" t="str">
        <f t="shared" si="48"/>
        <v> BBS 96 </v>
      </c>
      <c r="B571" s="15" t="str">
        <f t="shared" si="49"/>
        <v>I</v>
      </c>
      <c r="C571" s="2">
        <f t="shared" si="50"/>
        <v>48146.349000000002</v>
      </c>
      <c r="D571" t="str">
        <f t="shared" si="51"/>
        <v>vis</v>
      </c>
      <c r="E571" t="e">
        <f>VLOOKUP(C571,'Active 1'!C$21:E$973,3,FALSE)</f>
        <v>#N/A</v>
      </c>
      <c r="F571" s="15" t="s">
        <v>434</v>
      </c>
      <c r="G571" t="str">
        <f t="shared" si="52"/>
        <v>48146.349</v>
      </c>
      <c r="H571" s="2">
        <f t="shared" si="53"/>
        <v>5809</v>
      </c>
      <c r="I571" s="76" t="s">
        <v>1773</v>
      </c>
      <c r="J571" s="77" t="s">
        <v>1774</v>
      </c>
      <c r="K571" s="76">
        <v>5809</v>
      </c>
      <c r="L571" s="76" t="s">
        <v>1775</v>
      </c>
      <c r="M571" s="77" t="s">
        <v>438</v>
      </c>
      <c r="N571" s="77"/>
      <c r="O571" s="78" t="s">
        <v>469</v>
      </c>
      <c r="P571" s="78" t="s">
        <v>1772</v>
      </c>
    </row>
    <row r="572" spans="1:16" x14ac:dyDescent="0.2">
      <c r="A572" s="2" t="str">
        <f t="shared" si="48"/>
        <v> AOEB 3 </v>
      </c>
      <c r="B572" s="15" t="str">
        <f t="shared" si="49"/>
        <v>I</v>
      </c>
      <c r="C572" s="2">
        <f t="shared" si="50"/>
        <v>48165.784</v>
      </c>
      <c r="D572" t="str">
        <f t="shared" si="51"/>
        <v>vis</v>
      </c>
      <c r="E572" t="e">
        <f>VLOOKUP(C572,'Active 1'!C$21:E$973,3,FALSE)</f>
        <v>#N/A</v>
      </c>
      <c r="F572" s="15" t="s">
        <v>434</v>
      </c>
      <c r="G572" t="str">
        <f t="shared" si="52"/>
        <v>48165.784</v>
      </c>
      <c r="H572" s="2">
        <f t="shared" si="53"/>
        <v>5829</v>
      </c>
      <c r="I572" s="76" t="s">
        <v>1776</v>
      </c>
      <c r="J572" s="77" t="s">
        <v>1777</v>
      </c>
      <c r="K572" s="76">
        <v>5829</v>
      </c>
      <c r="L572" s="76" t="s">
        <v>1778</v>
      </c>
      <c r="M572" s="77" t="s">
        <v>438</v>
      </c>
      <c r="N572" s="77"/>
      <c r="O572" s="78" t="s">
        <v>1779</v>
      </c>
      <c r="P572" s="78" t="s">
        <v>328</v>
      </c>
    </row>
    <row r="573" spans="1:16" x14ac:dyDescent="0.2">
      <c r="A573" s="2" t="str">
        <f t="shared" si="48"/>
        <v> BRNO 31 </v>
      </c>
      <c r="B573" s="15" t="str">
        <f t="shared" si="49"/>
        <v>I</v>
      </c>
      <c r="C573" s="2">
        <f t="shared" si="50"/>
        <v>48177.438000000002</v>
      </c>
      <c r="D573" t="str">
        <f t="shared" si="51"/>
        <v>vis</v>
      </c>
      <c r="E573" t="e">
        <f>VLOOKUP(C573,'Active 1'!C$21:E$973,3,FALSE)</f>
        <v>#N/A</v>
      </c>
      <c r="F573" s="15" t="s">
        <v>434</v>
      </c>
      <c r="G573" t="str">
        <f t="shared" si="52"/>
        <v>48177.438</v>
      </c>
      <c r="H573" s="2">
        <f t="shared" si="53"/>
        <v>5841</v>
      </c>
      <c r="I573" s="76" t="s">
        <v>1780</v>
      </c>
      <c r="J573" s="77" t="s">
        <v>1781</v>
      </c>
      <c r="K573" s="76">
        <v>5841</v>
      </c>
      <c r="L573" s="76" t="s">
        <v>1775</v>
      </c>
      <c r="M573" s="77" t="s">
        <v>438</v>
      </c>
      <c r="N573" s="77"/>
      <c r="O573" s="78" t="s">
        <v>1782</v>
      </c>
      <c r="P573" s="78" t="s">
        <v>1783</v>
      </c>
    </row>
    <row r="574" spans="1:16" x14ac:dyDescent="0.2">
      <c r="A574" s="2" t="str">
        <f t="shared" si="48"/>
        <v> BRNO 31 </v>
      </c>
      <c r="B574" s="15" t="str">
        <f t="shared" si="49"/>
        <v>I</v>
      </c>
      <c r="C574" s="2">
        <f t="shared" si="50"/>
        <v>48177.451999999997</v>
      </c>
      <c r="D574" t="str">
        <f t="shared" si="51"/>
        <v>vis</v>
      </c>
      <c r="E574" t="e">
        <f>VLOOKUP(C574,'Active 1'!C$21:E$973,3,FALSE)</f>
        <v>#N/A</v>
      </c>
      <c r="F574" s="15" t="s">
        <v>434</v>
      </c>
      <c r="G574" t="str">
        <f t="shared" si="52"/>
        <v>48177.452</v>
      </c>
      <c r="H574" s="2">
        <f t="shared" si="53"/>
        <v>5841</v>
      </c>
      <c r="I574" s="76" t="s">
        <v>1784</v>
      </c>
      <c r="J574" s="77" t="s">
        <v>1785</v>
      </c>
      <c r="K574" s="76">
        <v>5841</v>
      </c>
      <c r="L574" s="76" t="s">
        <v>922</v>
      </c>
      <c r="M574" s="77" t="s">
        <v>438</v>
      </c>
      <c r="N574" s="77"/>
      <c r="O574" s="78" t="s">
        <v>1786</v>
      </c>
      <c r="P574" s="78" t="s">
        <v>1783</v>
      </c>
    </row>
    <row r="575" spans="1:16" x14ac:dyDescent="0.2">
      <c r="A575" s="2" t="str">
        <f t="shared" si="48"/>
        <v> BBS 96 </v>
      </c>
      <c r="B575" s="15" t="str">
        <f t="shared" si="49"/>
        <v>I</v>
      </c>
      <c r="C575" s="2">
        <f t="shared" si="50"/>
        <v>48179.385999999999</v>
      </c>
      <c r="D575" t="str">
        <f t="shared" si="51"/>
        <v>vis</v>
      </c>
      <c r="E575" t="e">
        <f>VLOOKUP(C575,'Active 1'!C$21:E$973,3,FALSE)</f>
        <v>#N/A</v>
      </c>
      <c r="F575" s="15" t="s">
        <v>434</v>
      </c>
      <c r="G575" t="str">
        <f t="shared" si="52"/>
        <v>48179.386</v>
      </c>
      <c r="H575" s="2">
        <f t="shared" si="53"/>
        <v>5843</v>
      </c>
      <c r="I575" s="76" t="s">
        <v>1787</v>
      </c>
      <c r="J575" s="77" t="s">
        <v>1788</v>
      </c>
      <c r="K575" s="76">
        <v>5843</v>
      </c>
      <c r="L575" s="76" t="s">
        <v>1754</v>
      </c>
      <c r="M575" s="77" t="s">
        <v>438</v>
      </c>
      <c r="N575" s="77"/>
      <c r="O575" s="78" t="s">
        <v>469</v>
      </c>
      <c r="P575" s="78" t="s">
        <v>1772</v>
      </c>
    </row>
    <row r="576" spans="1:16" x14ac:dyDescent="0.2">
      <c r="A576" s="2" t="str">
        <f t="shared" si="48"/>
        <v> BRNO 31 </v>
      </c>
      <c r="B576" s="15" t="str">
        <f t="shared" si="49"/>
        <v>I</v>
      </c>
      <c r="C576" s="2">
        <f t="shared" si="50"/>
        <v>48180.366000000002</v>
      </c>
      <c r="D576" t="str">
        <f t="shared" si="51"/>
        <v>vis</v>
      </c>
      <c r="E576" t="e">
        <f>VLOOKUP(C576,'Active 1'!C$21:E$973,3,FALSE)</f>
        <v>#N/A</v>
      </c>
      <c r="F576" s="15" t="s">
        <v>434</v>
      </c>
      <c r="G576" t="str">
        <f t="shared" si="52"/>
        <v>48180.366</v>
      </c>
      <c r="H576" s="2">
        <f t="shared" si="53"/>
        <v>5844</v>
      </c>
      <c r="I576" s="76" t="s">
        <v>1789</v>
      </c>
      <c r="J576" s="77" t="s">
        <v>1790</v>
      </c>
      <c r="K576" s="76">
        <v>5844</v>
      </c>
      <c r="L576" s="76" t="s">
        <v>1075</v>
      </c>
      <c r="M576" s="77" t="s">
        <v>438</v>
      </c>
      <c r="N576" s="77"/>
      <c r="O576" s="78" t="s">
        <v>1791</v>
      </c>
      <c r="P576" s="78" t="s">
        <v>1783</v>
      </c>
    </row>
    <row r="577" spans="1:16" x14ac:dyDescent="0.2">
      <c r="A577" s="2" t="str">
        <f t="shared" si="48"/>
        <v> AOEB 1 </v>
      </c>
      <c r="B577" s="15" t="str">
        <f t="shared" si="49"/>
        <v>I</v>
      </c>
      <c r="C577" s="2">
        <f t="shared" si="50"/>
        <v>48237.677000000003</v>
      </c>
      <c r="D577" t="str">
        <f t="shared" si="51"/>
        <v>vis</v>
      </c>
      <c r="E577" t="e">
        <f>VLOOKUP(C577,'Active 1'!C$21:E$973,3,FALSE)</f>
        <v>#N/A</v>
      </c>
      <c r="F577" s="15" t="s">
        <v>434</v>
      </c>
      <c r="G577" t="str">
        <f t="shared" si="52"/>
        <v>48237.677</v>
      </c>
      <c r="H577" s="2">
        <f t="shared" si="53"/>
        <v>5903</v>
      </c>
      <c r="I577" s="76" t="s">
        <v>1792</v>
      </c>
      <c r="J577" s="77" t="s">
        <v>1793</v>
      </c>
      <c r="K577" s="76">
        <v>5903</v>
      </c>
      <c r="L577" s="76" t="s">
        <v>1778</v>
      </c>
      <c r="M577" s="77" t="s">
        <v>438</v>
      </c>
      <c r="N577" s="77"/>
      <c r="O577" s="78" t="s">
        <v>496</v>
      </c>
      <c r="P577" s="78" t="s">
        <v>952</v>
      </c>
    </row>
    <row r="578" spans="1:16" x14ac:dyDescent="0.2">
      <c r="A578" s="2" t="str">
        <f t="shared" si="48"/>
        <v> AOEB 1 </v>
      </c>
      <c r="B578" s="15" t="str">
        <f t="shared" si="49"/>
        <v>I</v>
      </c>
      <c r="C578" s="2">
        <f t="shared" si="50"/>
        <v>48237.677000000003</v>
      </c>
      <c r="D578" t="str">
        <f t="shared" si="51"/>
        <v>vis</v>
      </c>
      <c r="E578" t="e">
        <f>VLOOKUP(C578,'Active 1'!C$21:E$973,3,FALSE)</f>
        <v>#N/A</v>
      </c>
      <c r="F578" s="15" t="s">
        <v>434</v>
      </c>
      <c r="G578" t="str">
        <f t="shared" si="52"/>
        <v>48237.677</v>
      </c>
      <c r="H578" s="2">
        <f t="shared" si="53"/>
        <v>5903</v>
      </c>
      <c r="I578" s="76" t="s">
        <v>1792</v>
      </c>
      <c r="J578" s="77" t="s">
        <v>1793</v>
      </c>
      <c r="K578" s="76">
        <v>5903</v>
      </c>
      <c r="L578" s="76" t="s">
        <v>1778</v>
      </c>
      <c r="M578" s="77" t="s">
        <v>438</v>
      </c>
      <c r="N578" s="77"/>
      <c r="O578" s="78" t="s">
        <v>951</v>
      </c>
      <c r="P578" s="78" t="s">
        <v>952</v>
      </c>
    </row>
    <row r="579" spans="1:16" x14ac:dyDescent="0.2">
      <c r="A579" s="2" t="str">
        <f t="shared" si="48"/>
        <v> AOEB 1 </v>
      </c>
      <c r="B579" s="15" t="str">
        <f t="shared" si="49"/>
        <v>I</v>
      </c>
      <c r="C579" s="2">
        <f t="shared" si="50"/>
        <v>48275.565999999999</v>
      </c>
      <c r="D579" t="str">
        <f t="shared" si="51"/>
        <v>vis</v>
      </c>
      <c r="E579" t="e">
        <f>VLOOKUP(C579,'Active 1'!C$21:E$973,3,FALSE)</f>
        <v>#N/A</v>
      </c>
      <c r="F579" s="15" t="s">
        <v>434</v>
      </c>
      <c r="G579" t="str">
        <f t="shared" si="52"/>
        <v>48275.566</v>
      </c>
      <c r="H579" s="2">
        <f t="shared" si="53"/>
        <v>5942</v>
      </c>
      <c r="I579" s="76" t="s">
        <v>1794</v>
      </c>
      <c r="J579" s="77" t="s">
        <v>1795</v>
      </c>
      <c r="K579" s="76">
        <v>5942</v>
      </c>
      <c r="L579" s="76" t="s">
        <v>1716</v>
      </c>
      <c r="M579" s="77" t="s">
        <v>438</v>
      </c>
      <c r="N579" s="77"/>
      <c r="O579" s="78" t="s">
        <v>496</v>
      </c>
      <c r="P579" s="78" t="s">
        <v>952</v>
      </c>
    </row>
    <row r="580" spans="1:16" x14ac:dyDescent="0.2">
      <c r="A580" s="2" t="str">
        <f t="shared" si="48"/>
        <v> BRNO 31 </v>
      </c>
      <c r="B580" s="15" t="str">
        <f t="shared" si="49"/>
        <v>I</v>
      </c>
      <c r="C580" s="2">
        <f t="shared" si="50"/>
        <v>48482.5</v>
      </c>
      <c r="D580" t="str">
        <f t="shared" si="51"/>
        <v>vis</v>
      </c>
      <c r="E580" t="e">
        <f>VLOOKUP(C580,'Active 1'!C$21:E$973,3,FALSE)</f>
        <v>#N/A</v>
      </c>
      <c r="F580" s="15" t="s">
        <v>434</v>
      </c>
      <c r="G580" t="str">
        <f t="shared" si="52"/>
        <v>48482.500</v>
      </c>
      <c r="H580" s="2">
        <f t="shared" si="53"/>
        <v>6155</v>
      </c>
      <c r="I580" s="76" t="s">
        <v>1796</v>
      </c>
      <c r="J580" s="77" t="s">
        <v>1797</v>
      </c>
      <c r="K580" s="76">
        <v>6155</v>
      </c>
      <c r="L580" s="76" t="s">
        <v>1775</v>
      </c>
      <c r="M580" s="77" t="s">
        <v>438</v>
      </c>
      <c r="N580" s="77"/>
      <c r="O580" s="78" t="s">
        <v>1782</v>
      </c>
      <c r="P580" s="78" t="s">
        <v>1783</v>
      </c>
    </row>
    <row r="581" spans="1:16" x14ac:dyDescent="0.2">
      <c r="A581" s="2" t="str">
        <f t="shared" si="48"/>
        <v> BRNO 31 </v>
      </c>
      <c r="B581" s="15" t="str">
        <f t="shared" si="49"/>
        <v>I</v>
      </c>
      <c r="C581" s="2">
        <f t="shared" si="50"/>
        <v>48482.508999999998</v>
      </c>
      <c r="D581" t="str">
        <f t="shared" si="51"/>
        <v>vis</v>
      </c>
      <c r="E581" t="e">
        <f>VLOOKUP(C581,'Active 1'!C$21:E$973,3,FALSE)</f>
        <v>#N/A</v>
      </c>
      <c r="F581" s="15" t="s">
        <v>434</v>
      </c>
      <c r="G581" t="str">
        <f t="shared" si="52"/>
        <v>48482.509</v>
      </c>
      <c r="H581" s="2">
        <f t="shared" si="53"/>
        <v>6155</v>
      </c>
      <c r="I581" s="76" t="s">
        <v>1798</v>
      </c>
      <c r="J581" s="77" t="s">
        <v>1799</v>
      </c>
      <c r="K581" s="76">
        <v>6155</v>
      </c>
      <c r="L581" s="76" t="s">
        <v>1586</v>
      </c>
      <c r="M581" s="77" t="s">
        <v>438</v>
      </c>
      <c r="N581" s="77"/>
      <c r="O581" s="78" t="s">
        <v>1800</v>
      </c>
      <c r="P581" s="78" t="s">
        <v>1783</v>
      </c>
    </row>
    <row r="582" spans="1:16" x14ac:dyDescent="0.2">
      <c r="A582" s="2" t="str">
        <f t="shared" si="48"/>
        <v> BRNO 31 </v>
      </c>
      <c r="B582" s="15" t="str">
        <f t="shared" si="49"/>
        <v>I</v>
      </c>
      <c r="C582" s="2">
        <f t="shared" si="50"/>
        <v>48482.51</v>
      </c>
      <c r="D582" t="str">
        <f t="shared" si="51"/>
        <v>vis</v>
      </c>
      <c r="E582" t="e">
        <f>VLOOKUP(C582,'Active 1'!C$21:E$973,3,FALSE)</f>
        <v>#N/A</v>
      </c>
      <c r="F582" s="15" t="s">
        <v>434</v>
      </c>
      <c r="G582" t="str">
        <f t="shared" si="52"/>
        <v>48482.510</v>
      </c>
      <c r="H582" s="2">
        <f t="shared" si="53"/>
        <v>6155</v>
      </c>
      <c r="I582" s="76" t="s">
        <v>1801</v>
      </c>
      <c r="J582" s="77" t="s">
        <v>1802</v>
      </c>
      <c r="K582" s="76">
        <v>6155</v>
      </c>
      <c r="L582" s="76" t="s">
        <v>1662</v>
      </c>
      <c r="M582" s="77" t="s">
        <v>438</v>
      </c>
      <c r="N582" s="77"/>
      <c r="O582" s="78" t="s">
        <v>1803</v>
      </c>
      <c r="P582" s="78" t="s">
        <v>1783</v>
      </c>
    </row>
    <row r="583" spans="1:16" x14ac:dyDescent="0.2">
      <c r="A583" s="2" t="str">
        <f t="shared" si="48"/>
        <v> AOEB 3 </v>
      </c>
      <c r="B583" s="15" t="str">
        <f t="shared" si="49"/>
        <v>I</v>
      </c>
      <c r="C583" s="2">
        <f t="shared" si="50"/>
        <v>48506.792000000001</v>
      </c>
      <c r="D583" t="str">
        <f t="shared" si="51"/>
        <v>vis</v>
      </c>
      <c r="E583" t="e">
        <f>VLOOKUP(C583,'Active 1'!C$21:E$973,3,FALSE)</f>
        <v>#N/A</v>
      </c>
      <c r="F583" s="15" t="s">
        <v>434</v>
      </c>
      <c r="G583" t="str">
        <f t="shared" si="52"/>
        <v>48506.792</v>
      </c>
      <c r="H583" s="2">
        <f t="shared" si="53"/>
        <v>6180</v>
      </c>
      <c r="I583" s="76" t="s">
        <v>1804</v>
      </c>
      <c r="J583" s="77" t="s">
        <v>1805</v>
      </c>
      <c r="K583" s="76">
        <v>6180</v>
      </c>
      <c r="L583" s="76" t="s">
        <v>1716</v>
      </c>
      <c r="M583" s="77" t="s">
        <v>438</v>
      </c>
      <c r="N583" s="77"/>
      <c r="O583" s="78" t="s">
        <v>501</v>
      </c>
      <c r="P583" s="78" t="s">
        <v>328</v>
      </c>
    </row>
    <row r="584" spans="1:16" x14ac:dyDescent="0.2">
      <c r="A584" s="2" t="str">
        <f t="shared" si="48"/>
        <v> BBS 99 </v>
      </c>
      <c r="B584" s="15" t="str">
        <f t="shared" si="49"/>
        <v>I</v>
      </c>
      <c r="C584" s="2">
        <f t="shared" si="50"/>
        <v>48517.476999999999</v>
      </c>
      <c r="D584" t="str">
        <f t="shared" si="51"/>
        <v>vis</v>
      </c>
      <c r="E584" t="e">
        <f>VLOOKUP(C584,'Active 1'!C$21:E$973,3,FALSE)</f>
        <v>#N/A</v>
      </c>
      <c r="F584" s="15" t="s">
        <v>434</v>
      </c>
      <c r="G584" t="str">
        <f t="shared" si="52"/>
        <v>48517.477</v>
      </c>
      <c r="H584" s="2">
        <f t="shared" si="53"/>
        <v>6191</v>
      </c>
      <c r="I584" s="76" t="s">
        <v>1806</v>
      </c>
      <c r="J584" s="77" t="s">
        <v>1807</v>
      </c>
      <c r="K584" s="76">
        <v>6191</v>
      </c>
      <c r="L584" s="76" t="s">
        <v>1808</v>
      </c>
      <c r="M584" s="77" t="s">
        <v>438</v>
      </c>
      <c r="N584" s="77"/>
      <c r="O584" s="78" t="s">
        <v>469</v>
      </c>
      <c r="P584" s="78" t="s">
        <v>1809</v>
      </c>
    </row>
    <row r="585" spans="1:16" x14ac:dyDescent="0.2">
      <c r="A585" s="2" t="str">
        <f t="shared" si="48"/>
        <v> BRNO 31 </v>
      </c>
      <c r="B585" s="15" t="str">
        <f t="shared" si="49"/>
        <v>I</v>
      </c>
      <c r="C585" s="2">
        <f t="shared" si="50"/>
        <v>48557.311000000002</v>
      </c>
      <c r="D585" t="str">
        <f t="shared" si="51"/>
        <v>vis</v>
      </c>
      <c r="E585" t="e">
        <f>VLOOKUP(C585,'Active 1'!C$21:E$973,3,FALSE)</f>
        <v>#N/A</v>
      </c>
      <c r="F585" s="15" t="s">
        <v>434</v>
      </c>
      <c r="G585" t="str">
        <f t="shared" si="52"/>
        <v>48557.311</v>
      </c>
      <c r="H585" s="2">
        <f t="shared" si="53"/>
        <v>6232</v>
      </c>
      <c r="I585" s="76" t="s">
        <v>1810</v>
      </c>
      <c r="J585" s="77" t="s">
        <v>1811</v>
      </c>
      <c r="K585" s="76">
        <v>6232</v>
      </c>
      <c r="L585" s="76" t="s">
        <v>1716</v>
      </c>
      <c r="M585" s="77" t="s">
        <v>438</v>
      </c>
      <c r="N585" s="77"/>
      <c r="O585" s="78" t="s">
        <v>1782</v>
      </c>
      <c r="P585" s="78" t="s">
        <v>1783</v>
      </c>
    </row>
    <row r="586" spans="1:16" x14ac:dyDescent="0.2">
      <c r="A586" s="2" t="str">
        <f t="shared" si="48"/>
        <v> BRNO 31 </v>
      </c>
      <c r="B586" s="15" t="str">
        <f t="shared" si="49"/>
        <v>I</v>
      </c>
      <c r="C586" s="2">
        <f t="shared" si="50"/>
        <v>48622.398999999998</v>
      </c>
      <c r="D586" t="str">
        <f t="shared" si="51"/>
        <v>vis</v>
      </c>
      <c r="E586" t="e">
        <f>VLOOKUP(C586,'Active 1'!C$21:E$973,3,FALSE)</f>
        <v>#N/A</v>
      </c>
      <c r="F586" s="15" t="s">
        <v>434</v>
      </c>
      <c r="G586" t="str">
        <f t="shared" si="52"/>
        <v>48622.399</v>
      </c>
      <c r="H586" s="2">
        <f t="shared" si="53"/>
        <v>6299</v>
      </c>
      <c r="I586" s="76" t="s">
        <v>1812</v>
      </c>
      <c r="J586" s="77" t="s">
        <v>1813</v>
      </c>
      <c r="K586" s="76">
        <v>6299</v>
      </c>
      <c r="L586" s="76" t="s">
        <v>1814</v>
      </c>
      <c r="M586" s="77" t="s">
        <v>438</v>
      </c>
      <c r="N586" s="77"/>
      <c r="O586" s="78" t="s">
        <v>1495</v>
      </c>
      <c r="P586" s="78" t="s">
        <v>1783</v>
      </c>
    </row>
    <row r="587" spans="1:16" x14ac:dyDescent="0.2">
      <c r="A587" s="2" t="str">
        <f t="shared" ref="A587:A650" si="54">P587</f>
        <v> BRNO 31 </v>
      </c>
      <c r="B587" s="15" t="str">
        <f t="shared" ref="B587:B650" si="55">IF(H587=INT(H587),"I","II")</f>
        <v>I</v>
      </c>
      <c r="C587" s="2">
        <f t="shared" ref="C587:C650" si="56">1*G587</f>
        <v>48622.402999999998</v>
      </c>
      <c r="D587" t="str">
        <f t="shared" ref="D587:D650" si="57">VLOOKUP(F587,I$1:J$5,2,FALSE)</f>
        <v>vis</v>
      </c>
      <c r="E587" t="e">
        <f>VLOOKUP(C587,'Active 1'!C$21:E$973,3,FALSE)</f>
        <v>#N/A</v>
      </c>
      <c r="F587" s="15" t="s">
        <v>434</v>
      </c>
      <c r="G587" t="str">
        <f t="shared" ref="G587:G650" si="58">MID(I587,3,LEN(I587)-3)</f>
        <v>48622.403</v>
      </c>
      <c r="H587" s="2">
        <f t="shared" ref="H587:H650" si="59">1*K587</f>
        <v>6299</v>
      </c>
      <c r="I587" s="76" t="s">
        <v>1815</v>
      </c>
      <c r="J587" s="77" t="s">
        <v>1816</v>
      </c>
      <c r="K587" s="76">
        <v>6299</v>
      </c>
      <c r="L587" s="76" t="s">
        <v>1808</v>
      </c>
      <c r="M587" s="77" t="s">
        <v>438</v>
      </c>
      <c r="N587" s="77"/>
      <c r="O587" s="78" t="s">
        <v>1817</v>
      </c>
      <c r="P587" s="78" t="s">
        <v>1783</v>
      </c>
    </row>
    <row r="588" spans="1:16" x14ac:dyDescent="0.2">
      <c r="A588" s="2" t="str">
        <f t="shared" si="54"/>
        <v> BBS 100 </v>
      </c>
      <c r="B588" s="15" t="str">
        <f t="shared" si="55"/>
        <v>I</v>
      </c>
      <c r="C588" s="2">
        <f t="shared" si="56"/>
        <v>48623.374000000003</v>
      </c>
      <c r="D588" t="str">
        <f t="shared" si="57"/>
        <v>vis</v>
      </c>
      <c r="E588" t="e">
        <f>VLOOKUP(C588,'Active 1'!C$21:E$973,3,FALSE)</f>
        <v>#N/A</v>
      </c>
      <c r="F588" s="15" t="s">
        <v>434</v>
      </c>
      <c r="G588" t="str">
        <f t="shared" si="58"/>
        <v>48623.374</v>
      </c>
      <c r="H588" s="2">
        <f t="shared" si="59"/>
        <v>6300</v>
      </c>
      <c r="I588" s="76" t="s">
        <v>1818</v>
      </c>
      <c r="J588" s="77" t="s">
        <v>1819</v>
      </c>
      <c r="K588" s="76">
        <v>6300</v>
      </c>
      <c r="L588" s="76" t="s">
        <v>1820</v>
      </c>
      <c r="M588" s="77" t="s">
        <v>438</v>
      </c>
      <c r="N588" s="77"/>
      <c r="O588" s="78" t="s">
        <v>469</v>
      </c>
      <c r="P588" s="78" t="s">
        <v>1821</v>
      </c>
    </row>
    <row r="589" spans="1:16" x14ac:dyDescent="0.2">
      <c r="A589" s="2" t="str">
        <f t="shared" si="54"/>
        <v> BRNO 31 </v>
      </c>
      <c r="B589" s="15" t="str">
        <f t="shared" si="55"/>
        <v>I</v>
      </c>
      <c r="C589" s="2">
        <f t="shared" si="56"/>
        <v>48625.322999999997</v>
      </c>
      <c r="D589" t="str">
        <f t="shared" si="57"/>
        <v>vis</v>
      </c>
      <c r="E589" t="e">
        <f>VLOOKUP(C589,'Active 1'!C$21:E$973,3,FALSE)</f>
        <v>#N/A</v>
      </c>
      <c r="F589" s="15" t="s">
        <v>434</v>
      </c>
      <c r="G589" t="str">
        <f t="shared" si="58"/>
        <v>48625.323</v>
      </c>
      <c r="H589" s="2">
        <f t="shared" si="59"/>
        <v>6302</v>
      </c>
      <c r="I589" s="76" t="s">
        <v>1822</v>
      </c>
      <c r="J589" s="77" t="s">
        <v>1823</v>
      </c>
      <c r="K589" s="76">
        <v>6302</v>
      </c>
      <c r="L589" s="76" t="s">
        <v>1697</v>
      </c>
      <c r="M589" s="77" t="s">
        <v>438</v>
      </c>
      <c r="N589" s="77"/>
      <c r="O589" s="78" t="s">
        <v>1495</v>
      </c>
      <c r="P589" s="78" t="s">
        <v>1783</v>
      </c>
    </row>
    <row r="590" spans="1:16" x14ac:dyDescent="0.2">
      <c r="A590" s="2" t="str">
        <f t="shared" si="54"/>
        <v> BRNO 31 </v>
      </c>
      <c r="B590" s="15" t="str">
        <f t="shared" si="55"/>
        <v>I</v>
      </c>
      <c r="C590" s="2">
        <f t="shared" si="56"/>
        <v>48625.324999999997</v>
      </c>
      <c r="D590" t="str">
        <f t="shared" si="57"/>
        <v>vis</v>
      </c>
      <c r="E590" t="e">
        <f>VLOOKUP(C590,'Active 1'!C$21:E$973,3,FALSE)</f>
        <v>#N/A</v>
      </c>
      <c r="F590" s="15" t="s">
        <v>434</v>
      </c>
      <c r="G590" t="str">
        <f t="shared" si="58"/>
        <v>48625.325</v>
      </c>
      <c r="H590" s="2">
        <f t="shared" si="59"/>
        <v>6302</v>
      </c>
      <c r="I590" s="76" t="s">
        <v>1824</v>
      </c>
      <c r="J590" s="77" t="s">
        <v>1825</v>
      </c>
      <c r="K590" s="76">
        <v>6302</v>
      </c>
      <c r="L590" s="76" t="s">
        <v>1586</v>
      </c>
      <c r="M590" s="77" t="s">
        <v>438</v>
      </c>
      <c r="N590" s="77"/>
      <c r="O590" s="78" t="s">
        <v>1817</v>
      </c>
      <c r="P590" s="78" t="s">
        <v>1783</v>
      </c>
    </row>
    <row r="591" spans="1:16" x14ac:dyDescent="0.2">
      <c r="A591" s="2" t="str">
        <f t="shared" si="54"/>
        <v> BRNO 31 </v>
      </c>
      <c r="B591" s="15" t="str">
        <f t="shared" si="55"/>
        <v>I</v>
      </c>
      <c r="C591" s="2">
        <f t="shared" si="56"/>
        <v>48860.428999999996</v>
      </c>
      <c r="D591" t="str">
        <f t="shared" si="57"/>
        <v>vis</v>
      </c>
      <c r="E591" t="e">
        <f>VLOOKUP(C591,'Active 1'!C$21:E$973,3,FALSE)</f>
        <v>#N/A</v>
      </c>
      <c r="F591" s="15" t="s">
        <v>434</v>
      </c>
      <c r="G591" t="str">
        <f t="shared" si="58"/>
        <v>48860.429</v>
      </c>
      <c r="H591" s="2">
        <f t="shared" si="59"/>
        <v>6544</v>
      </c>
      <c r="I591" s="76" t="s">
        <v>1826</v>
      </c>
      <c r="J591" s="77" t="s">
        <v>1827</v>
      </c>
      <c r="K591" s="76">
        <v>6544</v>
      </c>
      <c r="L591" s="76" t="s">
        <v>1808</v>
      </c>
      <c r="M591" s="77" t="s">
        <v>438</v>
      </c>
      <c r="N591" s="77"/>
      <c r="O591" s="78" t="s">
        <v>1828</v>
      </c>
      <c r="P591" s="78" t="s">
        <v>1783</v>
      </c>
    </row>
    <row r="592" spans="1:16" x14ac:dyDescent="0.2">
      <c r="A592" s="2" t="str">
        <f t="shared" si="54"/>
        <v> BRNO 31 </v>
      </c>
      <c r="B592" s="15" t="str">
        <f t="shared" si="55"/>
        <v>I</v>
      </c>
      <c r="C592" s="2">
        <f t="shared" si="56"/>
        <v>48860.430999999997</v>
      </c>
      <c r="D592" t="str">
        <f t="shared" si="57"/>
        <v>vis</v>
      </c>
      <c r="E592" t="e">
        <f>VLOOKUP(C592,'Active 1'!C$21:E$973,3,FALSE)</f>
        <v>#N/A</v>
      </c>
      <c r="F592" s="15" t="s">
        <v>434</v>
      </c>
      <c r="G592" t="str">
        <f t="shared" si="58"/>
        <v>48860.431</v>
      </c>
      <c r="H592" s="2">
        <f t="shared" si="59"/>
        <v>6544</v>
      </c>
      <c r="I592" s="76" t="s">
        <v>1829</v>
      </c>
      <c r="J592" s="77" t="s">
        <v>1830</v>
      </c>
      <c r="K592" s="76">
        <v>6544</v>
      </c>
      <c r="L592" s="76" t="s">
        <v>1778</v>
      </c>
      <c r="M592" s="77" t="s">
        <v>438</v>
      </c>
      <c r="N592" s="77"/>
      <c r="O592" s="78" t="s">
        <v>1831</v>
      </c>
      <c r="P592" s="78" t="s">
        <v>1783</v>
      </c>
    </row>
    <row r="593" spans="1:16" x14ac:dyDescent="0.2">
      <c r="A593" s="2" t="str">
        <f t="shared" si="54"/>
        <v> BRNO 31 </v>
      </c>
      <c r="B593" s="15" t="str">
        <f t="shared" si="55"/>
        <v>I</v>
      </c>
      <c r="C593" s="2">
        <f t="shared" si="56"/>
        <v>48860.432999999997</v>
      </c>
      <c r="D593" t="str">
        <f t="shared" si="57"/>
        <v>vis</v>
      </c>
      <c r="E593" t="e">
        <f>VLOOKUP(C593,'Active 1'!C$21:E$973,3,FALSE)</f>
        <v>#N/A</v>
      </c>
      <c r="F593" s="15" t="s">
        <v>434</v>
      </c>
      <c r="G593" t="str">
        <f t="shared" si="58"/>
        <v>48860.433</v>
      </c>
      <c r="H593" s="2">
        <f t="shared" si="59"/>
        <v>6544</v>
      </c>
      <c r="I593" s="76" t="s">
        <v>1832</v>
      </c>
      <c r="J593" s="77" t="s">
        <v>1833</v>
      </c>
      <c r="K593" s="76">
        <v>6544</v>
      </c>
      <c r="L593" s="76" t="s">
        <v>1702</v>
      </c>
      <c r="M593" s="77" t="s">
        <v>438</v>
      </c>
      <c r="N593" s="77"/>
      <c r="O593" s="78" t="s">
        <v>1834</v>
      </c>
      <c r="P593" s="78" t="s">
        <v>1783</v>
      </c>
    </row>
    <row r="594" spans="1:16" x14ac:dyDescent="0.2">
      <c r="A594" s="2" t="str">
        <f t="shared" si="54"/>
        <v> BRNO 31 </v>
      </c>
      <c r="B594" s="15" t="str">
        <f t="shared" si="55"/>
        <v>I</v>
      </c>
      <c r="C594" s="2">
        <f t="shared" si="56"/>
        <v>48860.438000000002</v>
      </c>
      <c r="D594" t="str">
        <f t="shared" si="57"/>
        <v>vis</v>
      </c>
      <c r="E594" t="e">
        <f>VLOOKUP(C594,'Active 1'!C$21:E$973,3,FALSE)</f>
        <v>#N/A</v>
      </c>
      <c r="F594" s="15" t="s">
        <v>434</v>
      </c>
      <c r="G594" t="str">
        <f t="shared" si="58"/>
        <v>48860.438</v>
      </c>
      <c r="H594" s="2">
        <f t="shared" si="59"/>
        <v>6544</v>
      </c>
      <c r="I594" s="76" t="s">
        <v>1835</v>
      </c>
      <c r="J594" s="77" t="s">
        <v>1836</v>
      </c>
      <c r="K594" s="76">
        <v>6544</v>
      </c>
      <c r="L594" s="76" t="s">
        <v>1651</v>
      </c>
      <c r="M594" s="77" t="s">
        <v>438</v>
      </c>
      <c r="N594" s="77"/>
      <c r="O594" s="78" t="s">
        <v>1837</v>
      </c>
      <c r="P594" s="78" t="s">
        <v>1783</v>
      </c>
    </row>
    <row r="595" spans="1:16" x14ac:dyDescent="0.2">
      <c r="A595" s="2" t="str">
        <f t="shared" si="54"/>
        <v> BRNO 31 </v>
      </c>
      <c r="B595" s="15" t="str">
        <f t="shared" si="55"/>
        <v>I</v>
      </c>
      <c r="C595" s="2">
        <f t="shared" si="56"/>
        <v>48862.373</v>
      </c>
      <c r="D595" t="str">
        <f t="shared" si="57"/>
        <v>vis</v>
      </c>
      <c r="E595" t="e">
        <f>VLOOKUP(C595,'Active 1'!C$21:E$973,3,FALSE)</f>
        <v>#N/A</v>
      </c>
      <c r="F595" s="15" t="s">
        <v>434</v>
      </c>
      <c r="G595" t="str">
        <f t="shared" si="58"/>
        <v>48862.373</v>
      </c>
      <c r="H595" s="2">
        <f t="shared" si="59"/>
        <v>6546</v>
      </c>
      <c r="I595" s="76" t="s">
        <v>1838</v>
      </c>
      <c r="J595" s="77" t="s">
        <v>1839</v>
      </c>
      <c r="K595" s="76">
        <v>6546</v>
      </c>
      <c r="L595" s="76" t="s">
        <v>1716</v>
      </c>
      <c r="M595" s="77" t="s">
        <v>438</v>
      </c>
      <c r="N595" s="77"/>
      <c r="O595" s="78" t="s">
        <v>1828</v>
      </c>
      <c r="P595" s="78" t="s">
        <v>1783</v>
      </c>
    </row>
    <row r="596" spans="1:16" x14ac:dyDescent="0.2">
      <c r="A596" s="2" t="str">
        <f t="shared" si="54"/>
        <v> BRNO 31 </v>
      </c>
      <c r="B596" s="15" t="str">
        <f t="shared" si="55"/>
        <v>I</v>
      </c>
      <c r="C596" s="2">
        <f t="shared" si="56"/>
        <v>48862.374000000003</v>
      </c>
      <c r="D596" t="str">
        <f t="shared" si="57"/>
        <v>vis</v>
      </c>
      <c r="E596" t="e">
        <f>VLOOKUP(C596,'Active 1'!C$21:E$973,3,FALSE)</f>
        <v>#N/A</v>
      </c>
      <c r="F596" s="15" t="s">
        <v>434</v>
      </c>
      <c r="G596" t="str">
        <f t="shared" si="58"/>
        <v>48862.374</v>
      </c>
      <c r="H596" s="2">
        <f t="shared" si="59"/>
        <v>6546</v>
      </c>
      <c r="I596" s="76" t="s">
        <v>1840</v>
      </c>
      <c r="J596" s="77" t="s">
        <v>1841</v>
      </c>
      <c r="K596" s="76">
        <v>6546</v>
      </c>
      <c r="L596" s="76" t="s">
        <v>1778</v>
      </c>
      <c r="M596" s="77" t="s">
        <v>438</v>
      </c>
      <c r="N596" s="77"/>
      <c r="O596" s="78" t="s">
        <v>1834</v>
      </c>
      <c r="P596" s="78" t="s">
        <v>1783</v>
      </c>
    </row>
    <row r="597" spans="1:16" x14ac:dyDescent="0.2">
      <c r="A597" s="2" t="str">
        <f t="shared" si="54"/>
        <v> BRNO 31 </v>
      </c>
      <c r="B597" s="15" t="str">
        <f t="shared" si="55"/>
        <v>I</v>
      </c>
      <c r="C597" s="2">
        <f t="shared" si="56"/>
        <v>48862.375999999997</v>
      </c>
      <c r="D597" t="str">
        <f t="shared" si="57"/>
        <v>vis</v>
      </c>
      <c r="E597" t="e">
        <f>VLOOKUP(C597,'Active 1'!C$21:E$973,3,FALSE)</f>
        <v>#N/A</v>
      </c>
      <c r="F597" s="15" t="s">
        <v>434</v>
      </c>
      <c r="G597" t="str">
        <f t="shared" si="58"/>
        <v>48862.376</v>
      </c>
      <c r="H597" s="2">
        <f t="shared" si="59"/>
        <v>6546</v>
      </c>
      <c r="I597" s="76" t="s">
        <v>1842</v>
      </c>
      <c r="J597" s="77" t="s">
        <v>1843</v>
      </c>
      <c r="K597" s="76">
        <v>6546</v>
      </c>
      <c r="L597" s="76" t="s">
        <v>1702</v>
      </c>
      <c r="M597" s="77" t="s">
        <v>438</v>
      </c>
      <c r="N597" s="77"/>
      <c r="O597" s="78" t="s">
        <v>1844</v>
      </c>
      <c r="P597" s="78" t="s">
        <v>1783</v>
      </c>
    </row>
    <row r="598" spans="1:16" x14ac:dyDescent="0.2">
      <c r="A598" s="2" t="str">
        <f t="shared" si="54"/>
        <v> BRNO 31 </v>
      </c>
      <c r="B598" s="15" t="str">
        <f t="shared" si="55"/>
        <v>I</v>
      </c>
      <c r="C598" s="2">
        <f t="shared" si="56"/>
        <v>48862.381000000001</v>
      </c>
      <c r="D598" t="str">
        <f t="shared" si="57"/>
        <v>vis</v>
      </c>
      <c r="E598" t="e">
        <f>VLOOKUP(C598,'Active 1'!C$21:E$973,3,FALSE)</f>
        <v>#N/A</v>
      </c>
      <c r="F598" s="15" t="s">
        <v>434</v>
      </c>
      <c r="G598" t="str">
        <f t="shared" si="58"/>
        <v>48862.381</v>
      </c>
      <c r="H598" s="2">
        <f t="shared" si="59"/>
        <v>6546</v>
      </c>
      <c r="I598" s="76" t="s">
        <v>1845</v>
      </c>
      <c r="J598" s="77" t="s">
        <v>1846</v>
      </c>
      <c r="K598" s="76">
        <v>6546</v>
      </c>
      <c r="L598" s="76" t="s">
        <v>1651</v>
      </c>
      <c r="M598" s="77" t="s">
        <v>438</v>
      </c>
      <c r="N598" s="77"/>
      <c r="O598" s="78" t="s">
        <v>1837</v>
      </c>
      <c r="P598" s="78" t="s">
        <v>1783</v>
      </c>
    </row>
    <row r="599" spans="1:16" x14ac:dyDescent="0.2">
      <c r="A599" s="2" t="str">
        <f t="shared" si="54"/>
        <v> BRNO 31 </v>
      </c>
      <c r="B599" s="15" t="str">
        <f t="shared" si="55"/>
        <v>I</v>
      </c>
      <c r="C599" s="2">
        <f t="shared" si="56"/>
        <v>48862.383000000002</v>
      </c>
      <c r="D599" t="str">
        <f t="shared" si="57"/>
        <v>vis</v>
      </c>
      <c r="E599" t="e">
        <f>VLOOKUP(C599,'Active 1'!C$21:E$973,3,FALSE)</f>
        <v>#N/A</v>
      </c>
      <c r="F599" s="15" t="s">
        <v>434</v>
      </c>
      <c r="G599" t="str">
        <f t="shared" si="58"/>
        <v>48862.383</v>
      </c>
      <c r="H599" s="2">
        <f t="shared" si="59"/>
        <v>6546</v>
      </c>
      <c r="I599" s="76" t="s">
        <v>1847</v>
      </c>
      <c r="J599" s="77" t="s">
        <v>1848</v>
      </c>
      <c r="K599" s="76">
        <v>6546</v>
      </c>
      <c r="L599" s="76" t="s">
        <v>1075</v>
      </c>
      <c r="M599" s="77" t="s">
        <v>438</v>
      </c>
      <c r="N599" s="77"/>
      <c r="O599" s="78" t="s">
        <v>1849</v>
      </c>
      <c r="P599" s="78" t="s">
        <v>1783</v>
      </c>
    </row>
    <row r="600" spans="1:16" x14ac:dyDescent="0.2">
      <c r="A600" s="2" t="str">
        <f t="shared" si="54"/>
        <v> AOEB 3 </v>
      </c>
      <c r="B600" s="15" t="str">
        <f t="shared" si="55"/>
        <v>I</v>
      </c>
      <c r="C600" s="2">
        <f t="shared" si="56"/>
        <v>48885.692000000003</v>
      </c>
      <c r="D600" t="str">
        <f t="shared" si="57"/>
        <v>vis</v>
      </c>
      <c r="E600" t="e">
        <f>VLOOKUP(C600,'Active 1'!C$21:E$973,3,FALSE)</f>
        <v>#N/A</v>
      </c>
      <c r="F600" s="15" t="s">
        <v>434</v>
      </c>
      <c r="G600" t="str">
        <f t="shared" si="58"/>
        <v>48885.692</v>
      </c>
      <c r="H600" s="2">
        <f t="shared" si="59"/>
        <v>6570</v>
      </c>
      <c r="I600" s="76" t="s">
        <v>1850</v>
      </c>
      <c r="J600" s="77" t="s">
        <v>1851</v>
      </c>
      <c r="K600" s="76">
        <v>6570</v>
      </c>
      <c r="L600" s="76" t="s">
        <v>1754</v>
      </c>
      <c r="M600" s="77" t="s">
        <v>438</v>
      </c>
      <c r="N600" s="77"/>
      <c r="O600" s="78" t="s">
        <v>951</v>
      </c>
      <c r="P600" s="78" t="s">
        <v>328</v>
      </c>
    </row>
    <row r="601" spans="1:16" x14ac:dyDescent="0.2">
      <c r="A601" s="2" t="str">
        <f t="shared" si="54"/>
        <v> BRNO 31 </v>
      </c>
      <c r="B601" s="15" t="str">
        <f t="shared" si="55"/>
        <v>I</v>
      </c>
      <c r="C601" s="2">
        <f t="shared" si="56"/>
        <v>48892.5</v>
      </c>
      <c r="D601" t="str">
        <f t="shared" si="57"/>
        <v>vis</v>
      </c>
      <c r="E601" t="e">
        <f>VLOOKUP(C601,'Active 1'!C$21:E$973,3,FALSE)</f>
        <v>#N/A</v>
      </c>
      <c r="F601" s="15" t="s">
        <v>434</v>
      </c>
      <c r="G601" t="str">
        <f t="shared" si="58"/>
        <v>48892.500</v>
      </c>
      <c r="H601" s="2">
        <f t="shared" si="59"/>
        <v>6577</v>
      </c>
      <c r="I601" s="76" t="s">
        <v>1852</v>
      </c>
      <c r="J601" s="77" t="s">
        <v>1853</v>
      </c>
      <c r="K601" s="76">
        <v>6577</v>
      </c>
      <c r="L601" s="76" t="s">
        <v>1072</v>
      </c>
      <c r="M601" s="77" t="s">
        <v>438</v>
      </c>
      <c r="N601" s="77"/>
      <c r="O601" s="78" t="s">
        <v>1786</v>
      </c>
      <c r="P601" s="78" t="s">
        <v>1783</v>
      </c>
    </row>
    <row r="602" spans="1:16" x14ac:dyDescent="0.2">
      <c r="A602" s="2" t="str">
        <f t="shared" si="54"/>
        <v> AOEB 3 </v>
      </c>
      <c r="B602" s="15" t="str">
        <f t="shared" si="55"/>
        <v>I</v>
      </c>
      <c r="C602" s="2">
        <f t="shared" si="56"/>
        <v>48922.61</v>
      </c>
      <c r="D602" t="str">
        <f t="shared" si="57"/>
        <v>vis</v>
      </c>
      <c r="E602" t="e">
        <f>VLOOKUP(C602,'Active 1'!C$21:E$973,3,FALSE)</f>
        <v>#N/A</v>
      </c>
      <c r="F602" s="15" t="s">
        <v>434</v>
      </c>
      <c r="G602" t="str">
        <f t="shared" si="58"/>
        <v>48922.610</v>
      </c>
      <c r="H602" s="2">
        <f t="shared" si="59"/>
        <v>6608</v>
      </c>
      <c r="I602" s="76" t="s">
        <v>1854</v>
      </c>
      <c r="J602" s="77" t="s">
        <v>1855</v>
      </c>
      <c r="K602" s="76">
        <v>6608</v>
      </c>
      <c r="L602" s="76" t="s">
        <v>1778</v>
      </c>
      <c r="M602" s="77" t="s">
        <v>438</v>
      </c>
      <c r="N602" s="77"/>
      <c r="O602" s="78" t="s">
        <v>951</v>
      </c>
      <c r="P602" s="78" t="s">
        <v>328</v>
      </c>
    </row>
    <row r="603" spans="1:16" x14ac:dyDescent="0.2">
      <c r="A603" s="2" t="str">
        <f t="shared" si="54"/>
        <v> BBS 102 </v>
      </c>
      <c r="B603" s="15" t="str">
        <f t="shared" si="55"/>
        <v>I</v>
      </c>
      <c r="C603" s="2">
        <f t="shared" si="56"/>
        <v>48934.262999999999</v>
      </c>
      <c r="D603" t="str">
        <f t="shared" si="57"/>
        <v>vis</v>
      </c>
      <c r="E603" t="e">
        <f>VLOOKUP(C603,'Active 1'!C$21:E$973,3,FALSE)</f>
        <v>#N/A</v>
      </c>
      <c r="F603" s="15" t="s">
        <v>434</v>
      </c>
      <c r="G603" t="str">
        <f t="shared" si="58"/>
        <v>48934.263</v>
      </c>
      <c r="H603" s="2">
        <f t="shared" si="59"/>
        <v>6620</v>
      </c>
      <c r="I603" s="76" t="s">
        <v>1856</v>
      </c>
      <c r="J603" s="77" t="s">
        <v>1857</v>
      </c>
      <c r="K603" s="76">
        <v>6620</v>
      </c>
      <c r="L603" s="76" t="s">
        <v>1858</v>
      </c>
      <c r="M603" s="77" t="s">
        <v>438</v>
      </c>
      <c r="N603" s="77"/>
      <c r="O603" s="78" t="s">
        <v>469</v>
      </c>
      <c r="P603" s="78" t="s">
        <v>1859</v>
      </c>
    </row>
    <row r="604" spans="1:16" x14ac:dyDescent="0.2">
      <c r="A604" s="2" t="str">
        <f t="shared" si="54"/>
        <v> AOEB 3 </v>
      </c>
      <c r="B604" s="15" t="str">
        <f t="shared" si="55"/>
        <v>I</v>
      </c>
      <c r="C604" s="2">
        <f t="shared" si="56"/>
        <v>48950.781000000003</v>
      </c>
      <c r="D604" t="str">
        <f t="shared" si="57"/>
        <v>vis</v>
      </c>
      <c r="E604" t="e">
        <f>VLOOKUP(C604,'Active 1'!C$21:E$973,3,FALSE)</f>
        <v>#N/A</v>
      </c>
      <c r="F604" s="15" t="s">
        <v>434</v>
      </c>
      <c r="G604" t="str">
        <f t="shared" si="58"/>
        <v>48950.781</v>
      </c>
      <c r="H604" s="2">
        <f t="shared" si="59"/>
        <v>6637</v>
      </c>
      <c r="I604" s="76" t="s">
        <v>1860</v>
      </c>
      <c r="J604" s="77" t="s">
        <v>1861</v>
      </c>
      <c r="K604" s="76">
        <v>6637</v>
      </c>
      <c r="L604" s="76" t="s">
        <v>1820</v>
      </c>
      <c r="M604" s="77" t="s">
        <v>438</v>
      </c>
      <c r="N604" s="77"/>
      <c r="O604" s="78" t="s">
        <v>1546</v>
      </c>
      <c r="P604" s="78" t="s">
        <v>328</v>
      </c>
    </row>
    <row r="605" spans="1:16" x14ac:dyDescent="0.2">
      <c r="A605" s="2" t="str">
        <f t="shared" si="54"/>
        <v> AOEB 3 </v>
      </c>
      <c r="B605" s="15" t="str">
        <f t="shared" si="55"/>
        <v>I</v>
      </c>
      <c r="C605" s="2">
        <f t="shared" si="56"/>
        <v>48952.724000000002</v>
      </c>
      <c r="D605" t="str">
        <f t="shared" si="57"/>
        <v>vis</v>
      </c>
      <c r="E605" t="e">
        <f>VLOOKUP(C605,'Active 1'!C$21:E$973,3,FALSE)</f>
        <v>#N/A</v>
      </c>
      <c r="F605" s="15" t="s">
        <v>434</v>
      </c>
      <c r="G605" t="str">
        <f t="shared" si="58"/>
        <v>48952.724</v>
      </c>
      <c r="H605" s="2">
        <f t="shared" si="59"/>
        <v>6639</v>
      </c>
      <c r="I605" s="76" t="s">
        <v>1862</v>
      </c>
      <c r="J605" s="77" t="s">
        <v>1863</v>
      </c>
      <c r="K605" s="76">
        <v>6639</v>
      </c>
      <c r="L605" s="76" t="s">
        <v>1820</v>
      </c>
      <c r="M605" s="77" t="s">
        <v>438</v>
      </c>
      <c r="N605" s="77"/>
      <c r="O605" s="78" t="s">
        <v>1546</v>
      </c>
      <c r="P605" s="78" t="s">
        <v>328</v>
      </c>
    </row>
    <row r="606" spans="1:16" x14ac:dyDescent="0.2">
      <c r="A606" s="2" t="str">
        <f t="shared" si="54"/>
        <v> AOEB 3 </v>
      </c>
      <c r="B606" s="15" t="str">
        <f t="shared" si="55"/>
        <v>I</v>
      </c>
      <c r="C606" s="2">
        <f t="shared" si="56"/>
        <v>48954.667999999998</v>
      </c>
      <c r="D606" t="str">
        <f t="shared" si="57"/>
        <v>vis</v>
      </c>
      <c r="E606" t="e">
        <f>VLOOKUP(C606,'Active 1'!C$21:E$973,3,FALSE)</f>
        <v>#N/A</v>
      </c>
      <c r="F606" s="15" t="s">
        <v>434</v>
      </c>
      <c r="G606" t="str">
        <f t="shared" si="58"/>
        <v>48954.668</v>
      </c>
      <c r="H606" s="2">
        <f t="shared" si="59"/>
        <v>6641</v>
      </c>
      <c r="I606" s="76" t="s">
        <v>1864</v>
      </c>
      <c r="J606" s="77" t="s">
        <v>1865</v>
      </c>
      <c r="K606" s="76">
        <v>6641</v>
      </c>
      <c r="L606" s="76" t="s">
        <v>1808</v>
      </c>
      <c r="M606" s="77" t="s">
        <v>438</v>
      </c>
      <c r="N606" s="77"/>
      <c r="O606" s="78" t="s">
        <v>1546</v>
      </c>
      <c r="P606" s="78" t="s">
        <v>328</v>
      </c>
    </row>
    <row r="607" spans="1:16" x14ac:dyDescent="0.2">
      <c r="A607" s="2" t="str">
        <f t="shared" si="54"/>
        <v> AOEB 3 </v>
      </c>
      <c r="B607" s="15" t="str">
        <f t="shared" si="55"/>
        <v>I</v>
      </c>
      <c r="C607" s="2">
        <f t="shared" si="56"/>
        <v>48955.637999999999</v>
      </c>
      <c r="D607" t="str">
        <f t="shared" si="57"/>
        <v>vis</v>
      </c>
      <c r="E607" t="e">
        <f>VLOOKUP(C607,'Active 1'!C$21:E$973,3,FALSE)</f>
        <v>#N/A</v>
      </c>
      <c r="F607" s="15" t="s">
        <v>434</v>
      </c>
      <c r="G607" t="str">
        <f t="shared" si="58"/>
        <v>48955.638</v>
      </c>
      <c r="H607" s="2">
        <f t="shared" si="59"/>
        <v>6642</v>
      </c>
      <c r="I607" s="76" t="s">
        <v>1866</v>
      </c>
      <c r="J607" s="77" t="s">
        <v>1867</v>
      </c>
      <c r="K607" s="76">
        <v>6642</v>
      </c>
      <c r="L607" s="76" t="s">
        <v>1775</v>
      </c>
      <c r="M607" s="77" t="s">
        <v>438</v>
      </c>
      <c r="N607" s="77"/>
      <c r="O607" s="78" t="s">
        <v>1546</v>
      </c>
      <c r="P607" s="78" t="s">
        <v>328</v>
      </c>
    </row>
    <row r="608" spans="1:16" x14ac:dyDescent="0.2">
      <c r="A608" s="2" t="str">
        <f t="shared" si="54"/>
        <v> BBS 103 </v>
      </c>
      <c r="B608" s="15" t="str">
        <f t="shared" si="55"/>
        <v>I</v>
      </c>
      <c r="C608" s="2">
        <f t="shared" si="56"/>
        <v>49001.303</v>
      </c>
      <c r="D608" t="str">
        <f t="shared" si="57"/>
        <v>vis</v>
      </c>
      <c r="E608" t="e">
        <f>VLOOKUP(C608,'Active 1'!C$21:E$973,3,FALSE)</f>
        <v>#N/A</v>
      </c>
      <c r="F608" s="15" t="s">
        <v>434</v>
      </c>
      <c r="G608" t="str">
        <f t="shared" si="58"/>
        <v>49001.303</v>
      </c>
      <c r="H608" s="2">
        <f t="shared" si="59"/>
        <v>6689</v>
      </c>
      <c r="I608" s="76" t="s">
        <v>1868</v>
      </c>
      <c r="J608" s="77" t="s">
        <v>1869</v>
      </c>
      <c r="K608" s="76">
        <v>6689</v>
      </c>
      <c r="L608" s="76" t="s">
        <v>1716</v>
      </c>
      <c r="M608" s="77" t="s">
        <v>438</v>
      </c>
      <c r="N608" s="77"/>
      <c r="O608" s="78" t="s">
        <v>469</v>
      </c>
      <c r="P608" s="78" t="s">
        <v>1870</v>
      </c>
    </row>
    <row r="609" spans="1:16" x14ac:dyDescent="0.2">
      <c r="A609" s="2" t="str">
        <f t="shared" si="54"/>
        <v> AOEB 3 </v>
      </c>
      <c r="B609" s="15" t="str">
        <f t="shared" si="55"/>
        <v>I</v>
      </c>
      <c r="C609" s="2">
        <f t="shared" si="56"/>
        <v>49261.673000000003</v>
      </c>
      <c r="D609" t="str">
        <f t="shared" si="57"/>
        <v>vis</v>
      </c>
      <c r="E609" t="e">
        <f>VLOOKUP(C609,'Active 1'!C$21:E$973,3,FALSE)</f>
        <v>#N/A</v>
      </c>
      <c r="F609" s="15" t="s">
        <v>434</v>
      </c>
      <c r="G609" t="str">
        <f t="shared" si="58"/>
        <v>49261.673</v>
      </c>
      <c r="H609" s="2">
        <f t="shared" si="59"/>
        <v>6957</v>
      </c>
      <c r="I609" s="76" t="s">
        <v>1871</v>
      </c>
      <c r="J609" s="77" t="s">
        <v>1872</v>
      </c>
      <c r="K609" s="76">
        <v>6957</v>
      </c>
      <c r="L609" s="76" t="s">
        <v>1808</v>
      </c>
      <c r="M609" s="77" t="s">
        <v>438</v>
      </c>
      <c r="N609" s="77"/>
      <c r="O609" s="78" t="s">
        <v>1503</v>
      </c>
      <c r="P609" s="78" t="s">
        <v>328</v>
      </c>
    </row>
    <row r="610" spans="1:16" x14ac:dyDescent="0.2">
      <c r="A610" s="2" t="str">
        <f t="shared" si="54"/>
        <v> BRNO 31 </v>
      </c>
      <c r="B610" s="15" t="str">
        <f t="shared" si="55"/>
        <v>I</v>
      </c>
      <c r="C610" s="2">
        <f t="shared" si="56"/>
        <v>49270.417000000001</v>
      </c>
      <c r="D610" t="str">
        <f t="shared" si="57"/>
        <v>vis</v>
      </c>
      <c r="E610" t="e">
        <f>VLOOKUP(C610,'Active 1'!C$21:E$973,3,FALSE)</f>
        <v>#N/A</v>
      </c>
      <c r="F610" s="15" t="s">
        <v>434</v>
      </c>
      <c r="G610" t="str">
        <f t="shared" si="58"/>
        <v>49270.417</v>
      </c>
      <c r="H610" s="2">
        <f t="shared" si="59"/>
        <v>6966</v>
      </c>
      <c r="I610" s="76" t="s">
        <v>1873</v>
      </c>
      <c r="J610" s="77" t="s">
        <v>1874</v>
      </c>
      <c r="K610" s="76">
        <v>6966</v>
      </c>
      <c r="L610" s="76" t="s">
        <v>1808</v>
      </c>
      <c r="M610" s="77" t="s">
        <v>438</v>
      </c>
      <c r="N610" s="77"/>
      <c r="O610" s="78" t="s">
        <v>1782</v>
      </c>
      <c r="P610" s="78" t="s">
        <v>1783</v>
      </c>
    </row>
    <row r="611" spans="1:16" x14ac:dyDescent="0.2">
      <c r="A611" s="2" t="str">
        <f t="shared" si="54"/>
        <v> AOEB 3 </v>
      </c>
      <c r="B611" s="15" t="str">
        <f t="shared" si="55"/>
        <v>I</v>
      </c>
      <c r="C611" s="2">
        <f t="shared" si="56"/>
        <v>49333.557999999997</v>
      </c>
      <c r="D611" t="str">
        <f t="shared" si="57"/>
        <v>vis</v>
      </c>
      <c r="E611" t="e">
        <f>VLOOKUP(C611,'Active 1'!C$21:E$973,3,FALSE)</f>
        <v>#N/A</v>
      </c>
      <c r="F611" s="15" t="s">
        <v>434</v>
      </c>
      <c r="G611" t="str">
        <f t="shared" si="58"/>
        <v>49333.558</v>
      </c>
      <c r="H611" s="2">
        <f t="shared" si="59"/>
        <v>7031</v>
      </c>
      <c r="I611" s="76" t="s">
        <v>1875</v>
      </c>
      <c r="J611" s="77" t="s">
        <v>1876</v>
      </c>
      <c r="K611" s="76">
        <v>7031</v>
      </c>
      <c r="L611" s="76" t="s">
        <v>1877</v>
      </c>
      <c r="M611" s="77" t="s">
        <v>438</v>
      </c>
      <c r="N611" s="77"/>
      <c r="O611" s="78" t="s">
        <v>951</v>
      </c>
      <c r="P611" s="78" t="s">
        <v>328</v>
      </c>
    </row>
    <row r="612" spans="1:16" x14ac:dyDescent="0.2">
      <c r="A612" s="2" t="str">
        <f t="shared" si="54"/>
        <v> AOEB 3 </v>
      </c>
      <c r="B612" s="15" t="str">
        <f t="shared" si="55"/>
        <v>I</v>
      </c>
      <c r="C612" s="2">
        <f t="shared" si="56"/>
        <v>49641.535000000003</v>
      </c>
      <c r="D612" t="str">
        <f t="shared" si="57"/>
        <v>vis</v>
      </c>
      <c r="E612" t="e">
        <f>VLOOKUP(C612,'Active 1'!C$21:E$973,3,FALSE)</f>
        <v>#N/A</v>
      </c>
      <c r="F612" s="15" t="s">
        <v>434</v>
      </c>
      <c r="G612" t="str">
        <f t="shared" si="58"/>
        <v>49641.535</v>
      </c>
      <c r="H612" s="2">
        <f t="shared" si="59"/>
        <v>7348</v>
      </c>
      <c r="I612" s="76" t="s">
        <v>1878</v>
      </c>
      <c r="J612" s="77" t="s">
        <v>1879</v>
      </c>
      <c r="K612" s="76">
        <v>7348</v>
      </c>
      <c r="L612" s="76" t="s">
        <v>1877</v>
      </c>
      <c r="M612" s="77" t="s">
        <v>438</v>
      </c>
      <c r="N612" s="77"/>
      <c r="O612" s="78" t="s">
        <v>996</v>
      </c>
      <c r="P612" s="78" t="s">
        <v>328</v>
      </c>
    </row>
    <row r="613" spans="1:16" x14ac:dyDescent="0.2">
      <c r="A613" s="2" t="str">
        <f t="shared" si="54"/>
        <v> BBS 110 </v>
      </c>
      <c r="B613" s="15" t="str">
        <f t="shared" si="55"/>
        <v>I</v>
      </c>
      <c r="C613" s="2">
        <f t="shared" si="56"/>
        <v>49641.54</v>
      </c>
      <c r="D613" t="str">
        <f t="shared" si="57"/>
        <v>vis</v>
      </c>
      <c r="E613" t="e">
        <f>VLOOKUP(C613,'Active 1'!C$21:E$973,3,FALSE)</f>
        <v>#N/A</v>
      </c>
      <c r="F613" s="15" t="s">
        <v>434</v>
      </c>
      <c r="G613" t="str">
        <f t="shared" si="58"/>
        <v>49641.540</v>
      </c>
      <c r="H613" s="2">
        <f t="shared" si="59"/>
        <v>7348</v>
      </c>
      <c r="I613" s="76" t="s">
        <v>1880</v>
      </c>
      <c r="J613" s="77" t="s">
        <v>1881</v>
      </c>
      <c r="K613" s="76">
        <v>7348</v>
      </c>
      <c r="L613" s="76" t="s">
        <v>1814</v>
      </c>
      <c r="M613" s="77" t="s">
        <v>609</v>
      </c>
      <c r="N613" s="77"/>
      <c r="O613" s="78" t="s">
        <v>1495</v>
      </c>
      <c r="P613" s="78" t="s">
        <v>1882</v>
      </c>
    </row>
    <row r="614" spans="1:16" x14ac:dyDescent="0.2">
      <c r="A614" s="2" t="str">
        <f t="shared" si="54"/>
        <v> BBS 108 </v>
      </c>
      <c r="B614" s="15" t="str">
        <f t="shared" si="55"/>
        <v>I</v>
      </c>
      <c r="C614" s="2">
        <f t="shared" si="56"/>
        <v>49786.294000000002</v>
      </c>
      <c r="D614" t="str">
        <f t="shared" si="57"/>
        <v>vis</v>
      </c>
      <c r="E614" t="e">
        <f>VLOOKUP(C614,'Active 1'!C$21:E$973,3,FALSE)</f>
        <v>#N/A</v>
      </c>
      <c r="F614" s="15" t="s">
        <v>434</v>
      </c>
      <c r="G614" t="str">
        <f t="shared" si="58"/>
        <v>49786.294</v>
      </c>
      <c r="H614" s="2">
        <f t="shared" si="59"/>
        <v>7497</v>
      </c>
      <c r="I614" s="76" t="s">
        <v>1883</v>
      </c>
      <c r="J614" s="77" t="s">
        <v>1884</v>
      </c>
      <c r="K614" s="76">
        <v>7497</v>
      </c>
      <c r="L614" s="76" t="s">
        <v>1885</v>
      </c>
      <c r="M614" s="77" t="s">
        <v>438</v>
      </c>
      <c r="N614" s="77"/>
      <c r="O614" s="78" t="s">
        <v>469</v>
      </c>
      <c r="P614" s="78" t="s">
        <v>1886</v>
      </c>
    </row>
    <row r="615" spans="1:16" x14ac:dyDescent="0.2">
      <c r="A615" s="2" t="str">
        <f t="shared" si="54"/>
        <v> BBS 108 </v>
      </c>
      <c r="B615" s="15" t="str">
        <f t="shared" si="55"/>
        <v>I</v>
      </c>
      <c r="C615" s="2">
        <f t="shared" si="56"/>
        <v>49787.267</v>
      </c>
      <c r="D615" t="str">
        <f t="shared" si="57"/>
        <v>vis</v>
      </c>
      <c r="E615" t="e">
        <f>VLOOKUP(C615,'Active 1'!C$21:E$973,3,FALSE)</f>
        <v>#N/A</v>
      </c>
      <c r="F615" s="15" t="s">
        <v>434</v>
      </c>
      <c r="G615" t="str">
        <f t="shared" si="58"/>
        <v>49787.267</v>
      </c>
      <c r="H615" s="2">
        <f t="shared" si="59"/>
        <v>7498</v>
      </c>
      <c r="I615" s="76" t="s">
        <v>1887</v>
      </c>
      <c r="J615" s="77" t="s">
        <v>1888</v>
      </c>
      <c r="K615" s="76">
        <v>7498</v>
      </c>
      <c r="L615" s="76" t="s">
        <v>1889</v>
      </c>
      <c r="M615" s="77" t="s">
        <v>438</v>
      </c>
      <c r="N615" s="77"/>
      <c r="O615" s="78" t="s">
        <v>469</v>
      </c>
      <c r="P615" s="78" t="s">
        <v>1886</v>
      </c>
    </row>
    <row r="616" spans="1:16" x14ac:dyDescent="0.2">
      <c r="A616" s="2" t="str">
        <f t="shared" si="54"/>
        <v> BBS 110 </v>
      </c>
      <c r="B616" s="15" t="str">
        <f t="shared" si="55"/>
        <v>I</v>
      </c>
      <c r="C616" s="2">
        <f t="shared" si="56"/>
        <v>49990.315999999999</v>
      </c>
      <c r="D616" t="str">
        <f t="shared" si="57"/>
        <v>vis</v>
      </c>
      <c r="E616" t="e">
        <f>VLOOKUP(C616,'Active 1'!C$21:E$973,3,FALSE)</f>
        <v>#N/A</v>
      </c>
      <c r="F616" s="15" t="s">
        <v>434</v>
      </c>
      <c r="G616" t="str">
        <f t="shared" si="58"/>
        <v>49990.316</v>
      </c>
      <c r="H616" s="2">
        <f t="shared" si="59"/>
        <v>7707</v>
      </c>
      <c r="I616" s="76" t="s">
        <v>1890</v>
      </c>
      <c r="J616" s="77" t="s">
        <v>1891</v>
      </c>
      <c r="K616" s="76">
        <v>7707</v>
      </c>
      <c r="L616" s="76" t="s">
        <v>1877</v>
      </c>
      <c r="M616" s="77" t="s">
        <v>438</v>
      </c>
      <c r="N616" s="77"/>
      <c r="O616" s="78" t="s">
        <v>469</v>
      </c>
      <c r="P616" s="78" t="s">
        <v>1882</v>
      </c>
    </row>
    <row r="617" spans="1:16" x14ac:dyDescent="0.2">
      <c r="A617" s="2" t="str">
        <f t="shared" si="54"/>
        <v> AOEB 3 </v>
      </c>
      <c r="B617" s="15" t="str">
        <f t="shared" si="55"/>
        <v>I</v>
      </c>
      <c r="C617" s="2">
        <f t="shared" si="56"/>
        <v>50010.716999999997</v>
      </c>
      <c r="D617" t="str">
        <f t="shared" si="57"/>
        <v>vis</v>
      </c>
      <c r="E617" t="e">
        <f>VLOOKUP(C617,'Active 1'!C$21:E$973,3,FALSE)</f>
        <v>#N/A</v>
      </c>
      <c r="F617" s="15" t="s">
        <v>434</v>
      </c>
      <c r="G617" t="str">
        <f t="shared" si="58"/>
        <v>50010.717</v>
      </c>
      <c r="H617" s="2">
        <f t="shared" si="59"/>
        <v>7728</v>
      </c>
      <c r="I617" s="76" t="s">
        <v>1892</v>
      </c>
      <c r="J617" s="77" t="s">
        <v>1893</v>
      </c>
      <c r="K617" s="76">
        <v>7728</v>
      </c>
      <c r="L617" s="76" t="s">
        <v>1894</v>
      </c>
      <c r="M617" s="77" t="s">
        <v>438</v>
      </c>
      <c r="N617" s="77"/>
      <c r="O617" s="78" t="s">
        <v>1546</v>
      </c>
      <c r="P617" s="78" t="s">
        <v>328</v>
      </c>
    </row>
    <row r="618" spans="1:16" x14ac:dyDescent="0.2">
      <c r="A618" s="2" t="str">
        <f t="shared" si="54"/>
        <v> AOEB 3 </v>
      </c>
      <c r="B618" s="15" t="str">
        <f t="shared" si="55"/>
        <v>I</v>
      </c>
      <c r="C618" s="2">
        <f t="shared" si="56"/>
        <v>50016.55</v>
      </c>
      <c r="D618" t="str">
        <f t="shared" si="57"/>
        <v>vis</v>
      </c>
      <c r="E618" t="e">
        <f>VLOOKUP(C618,'Active 1'!C$21:E$973,3,FALSE)</f>
        <v>#N/A</v>
      </c>
      <c r="F618" s="15" t="s">
        <v>434</v>
      </c>
      <c r="G618" t="str">
        <f t="shared" si="58"/>
        <v>50016.550</v>
      </c>
      <c r="H618" s="2">
        <f t="shared" si="59"/>
        <v>7734</v>
      </c>
      <c r="I618" s="76" t="s">
        <v>1895</v>
      </c>
      <c r="J618" s="77" t="s">
        <v>1896</v>
      </c>
      <c r="K618" s="76">
        <v>7734</v>
      </c>
      <c r="L618" s="76" t="s">
        <v>1897</v>
      </c>
      <c r="M618" s="77" t="s">
        <v>438</v>
      </c>
      <c r="N618" s="77"/>
      <c r="O618" s="78" t="s">
        <v>951</v>
      </c>
      <c r="P618" s="78" t="s">
        <v>328</v>
      </c>
    </row>
    <row r="619" spans="1:16" x14ac:dyDescent="0.2">
      <c r="A619" s="2" t="str">
        <f t="shared" si="54"/>
        <v> AOEB 3 </v>
      </c>
      <c r="B619" s="15" t="str">
        <f t="shared" si="55"/>
        <v>I</v>
      </c>
      <c r="C619" s="2">
        <f t="shared" si="56"/>
        <v>50044.720999999998</v>
      </c>
      <c r="D619" t="str">
        <f t="shared" si="57"/>
        <v>vis</v>
      </c>
      <c r="E619" t="e">
        <f>VLOOKUP(C619,'Active 1'!C$21:E$973,3,FALSE)</f>
        <v>#N/A</v>
      </c>
      <c r="F619" s="15" t="s">
        <v>434</v>
      </c>
      <c r="G619" t="str">
        <f t="shared" si="58"/>
        <v>50044.721</v>
      </c>
      <c r="H619" s="2">
        <f t="shared" si="59"/>
        <v>7763</v>
      </c>
      <c r="I619" s="76" t="s">
        <v>1898</v>
      </c>
      <c r="J619" s="77" t="s">
        <v>1899</v>
      </c>
      <c r="K619" s="76">
        <v>7763</v>
      </c>
      <c r="L619" s="76" t="s">
        <v>1894</v>
      </c>
      <c r="M619" s="77" t="s">
        <v>438</v>
      </c>
      <c r="N619" s="77"/>
      <c r="O619" s="78" t="s">
        <v>951</v>
      </c>
      <c r="P619" s="78" t="s">
        <v>328</v>
      </c>
    </row>
    <row r="620" spans="1:16" x14ac:dyDescent="0.2">
      <c r="A620" s="2" t="str">
        <f t="shared" si="54"/>
        <v> AOEB 3 </v>
      </c>
      <c r="B620" s="15" t="str">
        <f t="shared" si="55"/>
        <v>I</v>
      </c>
      <c r="C620" s="2">
        <f t="shared" si="56"/>
        <v>50045.692999999999</v>
      </c>
      <c r="D620" t="str">
        <f t="shared" si="57"/>
        <v>vis</v>
      </c>
      <c r="E620" t="e">
        <f>VLOOKUP(C620,'Active 1'!C$21:E$973,3,FALSE)</f>
        <v>#N/A</v>
      </c>
      <c r="F620" s="15" t="s">
        <v>434</v>
      </c>
      <c r="G620" t="str">
        <f t="shared" si="58"/>
        <v>50045.693</v>
      </c>
      <c r="H620" s="2">
        <f t="shared" si="59"/>
        <v>7764</v>
      </c>
      <c r="I620" s="76" t="s">
        <v>1900</v>
      </c>
      <c r="J620" s="77" t="s">
        <v>1901</v>
      </c>
      <c r="K620" s="76">
        <v>7764</v>
      </c>
      <c r="L620" s="76" t="s">
        <v>1877</v>
      </c>
      <c r="M620" s="77" t="s">
        <v>438</v>
      </c>
      <c r="N620" s="77"/>
      <c r="O620" s="78" t="s">
        <v>996</v>
      </c>
      <c r="P620" s="78" t="s">
        <v>328</v>
      </c>
    </row>
    <row r="621" spans="1:16" x14ac:dyDescent="0.2">
      <c r="A621" s="2" t="str">
        <f t="shared" si="54"/>
        <v> AOEB 5 </v>
      </c>
      <c r="B621" s="15" t="str">
        <f t="shared" si="55"/>
        <v>I</v>
      </c>
      <c r="C621" s="2">
        <f t="shared" si="56"/>
        <v>50047.637000000002</v>
      </c>
      <c r="D621" t="str">
        <f t="shared" si="57"/>
        <v>vis</v>
      </c>
      <c r="E621" t="e">
        <f>VLOOKUP(C621,'Active 1'!C$21:E$973,3,FALSE)</f>
        <v>#N/A</v>
      </c>
      <c r="F621" s="15" t="s">
        <v>434</v>
      </c>
      <c r="G621" t="str">
        <f t="shared" si="58"/>
        <v>50047.637</v>
      </c>
      <c r="H621" s="2">
        <f t="shared" si="59"/>
        <v>7766</v>
      </c>
      <c r="I621" s="76" t="s">
        <v>1902</v>
      </c>
      <c r="J621" s="77" t="s">
        <v>1903</v>
      </c>
      <c r="K621" s="76">
        <v>7766</v>
      </c>
      <c r="L621" s="76" t="s">
        <v>1885</v>
      </c>
      <c r="M621" s="77" t="s">
        <v>438</v>
      </c>
      <c r="N621" s="77"/>
      <c r="O621" s="78" t="s">
        <v>501</v>
      </c>
      <c r="P621" s="78" t="s">
        <v>1904</v>
      </c>
    </row>
    <row r="622" spans="1:16" x14ac:dyDescent="0.2">
      <c r="A622" s="2" t="str">
        <f t="shared" si="54"/>
        <v> AOEB 3 </v>
      </c>
      <c r="B622" s="15" t="str">
        <f t="shared" si="55"/>
        <v>I</v>
      </c>
      <c r="C622" s="2">
        <f t="shared" si="56"/>
        <v>50050.555</v>
      </c>
      <c r="D622" t="str">
        <f t="shared" si="57"/>
        <v>vis</v>
      </c>
      <c r="E622" t="e">
        <f>VLOOKUP(C622,'Active 1'!C$21:E$973,3,FALSE)</f>
        <v>#N/A</v>
      </c>
      <c r="F622" s="15" t="s">
        <v>434</v>
      </c>
      <c r="G622" t="str">
        <f t="shared" si="58"/>
        <v>50050.555</v>
      </c>
      <c r="H622" s="2">
        <f t="shared" si="59"/>
        <v>7769</v>
      </c>
      <c r="I622" s="76" t="s">
        <v>1905</v>
      </c>
      <c r="J622" s="77" t="s">
        <v>1906</v>
      </c>
      <c r="K622" s="76">
        <v>7769</v>
      </c>
      <c r="L622" s="76" t="s">
        <v>1907</v>
      </c>
      <c r="M622" s="77" t="s">
        <v>438</v>
      </c>
      <c r="N622" s="77"/>
      <c r="O622" s="78" t="s">
        <v>951</v>
      </c>
      <c r="P622" s="78" t="s">
        <v>328</v>
      </c>
    </row>
    <row r="623" spans="1:16" x14ac:dyDescent="0.2">
      <c r="A623" s="2" t="str">
        <f t="shared" si="54"/>
        <v> AOEB 3 </v>
      </c>
      <c r="B623" s="15" t="str">
        <f t="shared" si="55"/>
        <v>I</v>
      </c>
      <c r="C623" s="2">
        <f t="shared" si="56"/>
        <v>50080.669000000002</v>
      </c>
      <c r="D623" t="str">
        <f t="shared" si="57"/>
        <v>vis</v>
      </c>
      <c r="E623" t="e">
        <f>VLOOKUP(C623,'Active 1'!C$21:E$973,3,FALSE)</f>
        <v>#N/A</v>
      </c>
      <c r="F623" s="15" t="s">
        <v>434</v>
      </c>
      <c r="G623" t="str">
        <f t="shared" si="58"/>
        <v>50080.669</v>
      </c>
      <c r="H623" s="2">
        <f t="shared" si="59"/>
        <v>7800</v>
      </c>
      <c r="I623" s="76" t="s">
        <v>1908</v>
      </c>
      <c r="J623" s="77" t="s">
        <v>1909</v>
      </c>
      <c r="K623" s="76">
        <v>7800</v>
      </c>
      <c r="L623" s="76" t="s">
        <v>1877</v>
      </c>
      <c r="M623" s="77" t="s">
        <v>438</v>
      </c>
      <c r="N623" s="77"/>
      <c r="O623" s="78" t="s">
        <v>1910</v>
      </c>
      <c r="P623" s="78" t="s">
        <v>328</v>
      </c>
    </row>
    <row r="624" spans="1:16" x14ac:dyDescent="0.2">
      <c r="A624" s="2" t="str">
        <f t="shared" si="54"/>
        <v> AOEB 5 </v>
      </c>
      <c r="B624" s="15" t="str">
        <f t="shared" si="55"/>
        <v>I</v>
      </c>
      <c r="C624" s="2">
        <f t="shared" si="56"/>
        <v>50117.584999999999</v>
      </c>
      <c r="D624" t="str">
        <f t="shared" si="57"/>
        <v>vis</v>
      </c>
      <c r="E624" t="e">
        <f>VLOOKUP(C624,'Active 1'!C$21:E$973,3,FALSE)</f>
        <v>#N/A</v>
      </c>
      <c r="F624" s="15" t="s">
        <v>434</v>
      </c>
      <c r="G624" t="str">
        <f t="shared" si="58"/>
        <v>50117.585</v>
      </c>
      <c r="H624" s="2">
        <f t="shared" si="59"/>
        <v>7838</v>
      </c>
      <c r="I624" s="76" t="s">
        <v>1911</v>
      </c>
      <c r="J624" s="77" t="s">
        <v>1912</v>
      </c>
      <c r="K624" s="76">
        <v>7838</v>
      </c>
      <c r="L624" s="76" t="s">
        <v>1913</v>
      </c>
      <c r="M624" s="77" t="s">
        <v>438</v>
      </c>
      <c r="N624" s="77"/>
      <c r="O624" s="78" t="s">
        <v>1910</v>
      </c>
      <c r="P624" s="78" t="s">
        <v>1904</v>
      </c>
    </row>
    <row r="625" spans="1:16" x14ac:dyDescent="0.2">
      <c r="A625" s="2" t="str">
        <f t="shared" si="54"/>
        <v> AOEB 5 </v>
      </c>
      <c r="B625" s="15" t="str">
        <f t="shared" si="55"/>
        <v>I</v>
      </c>
      <c r="C625" s="2">
        <f t="shared" si="56"/>
        <v>50390.588000000003</v>
      </c>
      <c r="D625" t="str">
        <f t="shared" si="57"/>
        <v>vis</v>
      </c>
      <c r="E625" t="e">
        <f>VLOOKUP(C625,'Active 1'!C$21:E$973,3,FALSE)</f>
        <v>#N/A</v>
      </c>
      <c r="F625" s="15" t="s">
        <v>434</v>
      </c>
      <c r="G625" t="str">
        <f t="shared" si="58"/>
        <v>50390.588</v>
      </c>
      <c r="H625" s="2">
        <f t="shared" si="59"/>
        <v>8119</v>
      </c>
      <c r="I625" s="76" t="s">
        <v>1914</v>
      </c>
      <c r="J625" s="77" t="s">
        <v>1915</v>
      </c>
      <c r="K625" s="76">
        <v>8119</v>
      </c>
      <c r="L625" s="76" t="s">
        <v>1877</v>
      </c>
      <c r="M625" s="77" t="s">
        <v>438</v>
      </c>
      <c r="N625" s="77"/>
      <c r="O625" s="78" t="s">
        <v>1910</v>
      </c>
      <c r="P625" s="78" t="s">
        <v>1904</v>
      </c>
    </row>
    <row r="626" spans="1:16" x14ac:dyDescent="0.2">
      <c r="A626" s="2" t="str">
        <f t="shared" si="54"/>
        <v> AOEB 5 </v>
      </c>
      <c r="B626" s="15" t="str">
        <f t="shared" si="55"/>
        <v>I</v>
      </c>
      <c r="C626" s="2">
        <f t="shared" si="56"/>
        <v>50390.588000000003</v>
      </c>
      <c r="D626" t="str">
        <f t="shared" si="57"/>
        <v>vis</v>
      </c>
      <c r="E626" t="e">
        <f>VLOOKUP(C626,'Active 1'!C$21:E$973,3,FALSE)</f>
        <v>#N/A</v>
      </c>
      <c r="F626" s="15" t="s">
        <v>434</v>
      </c>
      <c r="G626" t="str">
        <f t="shared" si="58"/>
        <v>50390.588</v>
      </c>
      <c r="H626" s="2">
        <f t="shared" si="59"/>
        <v>8119</v>
      </c>
      <c r="I626" s="76" t="s">
        <v>1914</v>
      </c>
      <c r="J626" s="77" t="s">
        <v>1915</v>
      </c>
      <c r="K626" s="76">
        <v>8119</v>
      </c>
      <c r="L626" s="76" t="s">
        <v>1877</v>
      </c>
      <c r="M626" s="77" t="s">
        <v>438</v>
      </c>
      <c r="N626" s="77"/>
      <c r="O626" s="78" t="s">
        <v>996</v>
      </c>
      <c r="P626" s="78" t="s">
        <v>1904</v>
      </c>
    </row>
    <row r="627" spans="1:16" x14ac:dyDescent="0.2">
      <c r="A627" s="2" t="str">
        <f t="shared" si="54"/>
        <v> AOEB 5 </v>
      </c>
      <c r="B627" s="15" t="str">
        <f t="shared" si="55"/>
        <v>I</v>
      </c>
      <c r="C627" s="2">
        <f t="shared" si="56"/>
        <v>50391.559000000001</v>
      </c>
      <c r="D627" t="str">
        <f t="shared" si="57"/>
        <v>vis</v>
      </c>
      <c r="E627" t="e">
        <f>VLOOKUP(C627,'Active 1'!C$21:E$973,3,FALSE)</f>
        <v>#N/A</v>
      </c>
      <c r="F627" s="15" t="s">
        <v>434</v>
      </c>
      <c r="G627" t="str">
        <f t="shared" si="58"/>
        <v>50391.559</v>
      </c>
      <c r="H627" s="2">
        <f t="shared" si="59"/>
        <v>8120</v>
      </c>
      <c r="I627" s="76" t="s">
        <v>1916</v>
      </c>
      <c r="J627" s="77" t="s">
        <v>1917</v>
      </c>
      <c r="K627" s="76">
        <v>8120</v>
      </c>
      <c r="L627" s="76" t="s">
        <v>1894</v>
      </c>
      <c r="M627" s="77" t="s">
        <v>438</v>
      </c>
      <c r="N627" s="77"/>
      <c r="O627" s="78" t="s">
        <v>951</v>
      </c>
      <c r="P627" s="78" t="s">
        <v>1904</v>
      </c>
    </row>
    <row r="628" spans="1:16" x14ac:dyDescent="0.2">
      <c r="A628" s="2" t="str">
        <f t="shared" si="54"/>
        <v> BBS 114 </v>
      </c>
      <c r="B628" s="15" t="str">
        <f t="shared" si="55"/>
        <v>I</v>
      </c>
      <c r="C628" s="2">
        <f t="shared" si="56"/>
        <v>50397.385000000002</v>
      </c>
      <c r="D628" t="str">
        <f t="shared" si="57"/>
        <v>vis</v>
      </c>
      <c r="E628" t="e">
        <f>VLOOKUP(C628,'Active 1'!C$21:E$973,3,FALSE)</f>
        <v>#N/A</v>
      </c>
      <c r="F628" s="15" t="s">
        <v>434</v>
      </c>
      <c r="G628" t="str">
        <f t="shared" si="58"/>
        <v>50397.385</v>
      </c>
      <c r="H628" s="2">
        <f t="shared" si="59"/>
        <v>8126</v>
      </c>
      <c r="I628" s="76" t="s">
        <v>1918</v>
      </c>
      <c r="J628" s="77" t="s">
        <v>1919</v>
      </c>
      <c r="K628" s="76">
        <v>8126</v>
      </c>
      <c r="L628" s="76" t="s">
        <v>1920</v>
      </c>
      <c r="M628" s="77" t="s">
        <v>609</v>
      </c>
      <c r="N628" s="77"/>
      <c r="O628" s="78" t="s">
        <v>1495</v>
      </c>
      <c r="P628" s="78" t="s">
        <v>1921</v>
      </c>
    </row>
    <row r="629" spans="1:16" x14ac:dyDescent="0.2">
      <c r="A629" s="2" t="str">
        <f t="shared" si="54"/>
        <v> AOEB 5 </v>
      </c>
      <c r="B629" s="15" t="str">
        <f t="shared" si="55"/>
        <v>I</v>
      </c>
      <c r="C629" s="2">
        <f t="shared" si="56"/>
        <v>50424.59</v>
      </c>
      <c r="D629" t="str">
        <f t="shared" si="57"/>
        <v>vis</v>
      </c>
      <c r="E629" t="e">
        <f>VLOOKUP(C629,'Active 1'!C$21:E$973,3,FALSE)</f>
        <v>#N/A</v>
      </c>
      <c r="F629" s="15" t="s">
        <v>434</v>
      </c>
      <c r="G629" t="str">
        <f t="shared" si="58"/>
        <v>50424.590</v>
      </c>
      <c r="H629" s="2">
        <f t="shared" si="59"/>
        <v>8154</v>
      </c>
      <c r="I629" s="76" t="s">
        <v>1922</v>
      </c>
      <c r="J629" s="77" t="s">
        <v>1923</v>
      </c>
      <c r="K629" s="76">
        <v>8154</v>
      </c>
      <c r="L629" s="76" t="s">
        <v>1913</v>
      </c>
      <c r="M629" s="77" t="s">
        <v>438</v>
      </c>
      <c r="N629" s="77"/>
      <c r="O629" s="78" t="s">
        <v>1910</v>
      </c>
      <c r="P629" s="78" t="s">
        <v>1904</v>
      </c>
    </row>
    <row r="630" spans="1:16" x14ac:dyDescent="0.2">
      <c r="A630" s="2" t="str">
        <f t="shared" si="54"/>
        <v> AOEB 5 </v>
      </c>
      <c r="B630" s="15" t="str">
        <f t="shared" si="55"/>
        <v>I</v>
      </c>
      <c r="C630" s="2">
        <f t="shared" si="56"/>
        <v>50425.561999999998</v>
      </c>
      <c r="D630" t="str">
        <f t="shared" si="57"/>
        <v>vis</v>
      </c>
      <c r="E630" t="e">
        <f>VLOOKUP(C630,'Active 1'!C$21:E$973,3,FALSE)</f>
        <v>#N/A</v>
      </c>
      <c r="F630" s="15" t="s">
        <v>434</v>
      </c>
      <c r="G630" t="str">
        <f t="shared" si="58"/>
        <v>50425.562</v>
      </c>
      <c r="H630" s="2">
        <f t="shared" si="59"/>
        <v>8155</v>
      </c>
      <c r="I630" s="76" t="s">
        <v>1924</v>
      </c>
      <c r="J630" s="77" t="s">
        <v>1925</v>
      </c>
      <c r="K630" s="76">
        <v>8155</v>
      </c>
      <c r="L630" s="76" t="s">
        <v>1913</v>
      </c>
      <c r="M630" s="77" t="s">
        <v>438</v>
      </c>
      <c r="N630" s="77"/>
      <c r="O630" s="78" t="s">
        <v>951</v>
      </c>
      <c r="P630" s="78" t="s">
        <v>1904</v>
      </c>
    </row>
    <row r="631" spans="1:16" x14ac:dyDescent="0.2">
      <c r="A631" s="2" t="str">
        <f t="shared" si="54"/>
        <v> AOEB 5 </v>
      </c>
      <c r="B631" s="15" t="str">
        <f t="shared" si="55"/>
        <v>I</v>
      </c>
      <c r="C631" s="2">
        <f t="shared" si="56"/>
        <v>50426.533000000003</v>
      </c>
      <c r="D631" t="str">
        <f t="shared" si="57"/>
        <v>vis</v>
      </c>
      <c r="E631" t="e">
        <f>VLOOKUP(C631,'Active 1'!C$21:E$973,3,FALSE)</f>
        <v>#N/A</v>
      </c>
      <c r="F631" s="15" t="s">
        <v>434</v>
      </c>
      <c r="G631" t="str">
        <f t="shared" si="58"/>
        <v>50426.533</v>
      </c>
      <c r="H631" s="2">
        <f t="shared" si="59"/>
        <v>8156</v>
      </c>
      <c r="I631" s="76" t="s">
        <v>1926</v>
      </c>
      <c r="J631" s="77" t="s">
        <v>1927</v>
      </c>
      <c r="K631" s="76">
        <v>8156</v>
      </c>
      <c r="L631" s="76" t="s">
        <v>1913</v>
      </c>
      <c r="M631" s="77" t="s">
        <v>438</v>
      </c>
      <c r="N631" s="77"/>
      <c r="O631" s="78" t="s">
        <v>996</v>
      </c>
      <c r="P631" s="78" t="s">
        <v>1904</v>
      </c>
    </row>
    <row r="632" spans="1:16" x14ac:dyDescent="0.2">
      <c r="A632" s="2" t="str">
        <f t="shared" si="54"/>
        <v> BBS 114 </v>
      </c>
      <c r="B632" s="15" t="str">
        <f t="shared" si="55"/>
        <v>I</v>
      </c>
      <c r="C632" s="2">
        <f t="shared" si="56"/>
        <v>50433.334000000003</v>
      </c>
      <c r="D632" t="str">
        <f t="shared" si="57"/>
        <v>vis</v>
      </c>
      <c r="E632" t="e">
        <f>VLOOKUP(C632,'Active 1'!C$21:E$973,3,FALSE)</f>
        <v>#N/A</v>
      </c>
      <c r="F632" s="15" t="s">
        <v>434</v>
      </c>
      <c r="G632" t="str">
        <f t="shared" si="58"/>
        <v>50433.334</v>
      </c>
      <c r="H632" s="2">
        <f t="shared" si="59"/>
        <v>8163</v>
      </c>
      <c r="I632" s="76" t="s">
        <v>1928</v>
      </c>
      <c r="J632" s="77" t="s">
        <v>1929</v>
      </c>
      <c r="K632" s="76">
        <v>8163</v>
      </c>
      <c r="L632" s="76" t="s">
        <v>1913</v>
      </c>
      <c r="M632" s="77" t="s">
        <v>438</v>
      </c>
      <c r="N632" s="77"/>
      <c r="O632" s="78" t="s">
        <v>469</v>
      </c>
      <c r="P632" s="78" t="s">
        <v>1921</v>
      </c>
    </row>
    <row r="633" spans="1:16" x14ac:dyDescent="0.2">
      <c r="A633" s="2" t="str">
        <f t="shared" si="54"/>
        <v> AOEB 5 </v>
      </c>
      <c r="B633" s="15" t="str">
        <f t="shared" si="55"/>
        <v>I</v>
      </c>
      <c r="C633" s="2">
        <f t="shared" si="56"/>
        <v>50455.677000000003</v>
      </c>
      <c r="D633" t="str">
        <f t="shared" si="57"/>
        <v>vis</v>
      </c>
      <c r="E633" t="e">
        <f>VLOOKUP(C633,'Active 1'!C$21:E$973,3,FALSE)</f>
        <v>#N/A</v>
      </c>
      <c r="F633" s="15" t="s">
        <v>434</v>
      </c>
      <c r="G633" t="str">
        <f t="shared" si="58"/>
        <v>50455.677</v>
      </c>
      <c r="H633" s="2">
        <f t="shared" si="59"/>
        <v>8186</v>
      </c>
      <c r="I633" s="76" t="s">
        <v>1930</v>
      </c>
      <c r="J633" s="77" t="s">
        <v>1931</v>
      </c>
      <c r="K633" s="76">
        <v>8186</v>
      </c>
      <c r="L633" s="76" t="s">
        <v>1920</v>
      </c>
      <c r="M633" s="77" t="s">
        <v>438</v>
      </c>
      <c r="N633" s="77"/>
      <c r="O633" s="78" t="s">
        <v>1910</v>
      </c>
      <c r="P633" s="78" t="s">
        <v>1904</v>
      </c>
    </row>
    <row r="634" spans="1:16" x14ac:dyDescent="0.2">
      <c r="A634" s="2" t="str">
        <f t="shared" si="54"/>
        <v> AOEB 5 </v>
      </c>
      <c r="B634" s="15" t="str">
        <f t="shared" si="55"/>
        <v>I</v>
      </c>
      <c r="C634" s="2">
        <f t="shared" si="56"/>
        <v>50460.534</v>
      </c>
      <c r="D634" t="str">
        <f t="shared" si="57"/>
        <v>vis</v>
      </c>
      <c r="E634" t="e">
        <f>VLOOKUP(C634,'Active 1'!C$21:E$973,3,FALSE)</f>
        <v>#N/A</v>
      </c>
      <c r="F634" s="15" t="s">
        <v>434</v>
      </c>
      <c r="G634" t="str">
        <f t="shared" si="58"/>
        <v>50460.534</v>
      </c>
      <c r="H634" s="2">
        <f t="shared" si="59"/>
        <v>8191</v>
      </c>
      <c r="I634" s="76" t="s">
        <v>1932</v>
      </c>
      <c r="J634" s="77" t="s">
        <v>1933</v>
      </c>
      <c r="K634" s="76">
        <v>8191</v>
      </c>
      <c r="L634" s="76" t="s">
        <v>1934</v>
      </c>
      <c r="M634" s="77" t="s">
        <v>438</v>
      </c>
      <c r="N634" s="77"/>
      <c r="O634" s="78" t="s">
        <v>1935</v>
      </c>
      <c r="P634" s="78" t="s">
        <v>1904</v>
      </c>
    </row>
    <row r="635" spans="1:16" x14ac:dyDescent="0.2">
      <c r="A635" s="2" t="str">
        <f t="shared" si="54"/>
        <v> AOEB 5 </v>
      </c>
      <c r="B635" s="15" t="str">
        <f t="shared" si="55"/>
        <v>I</v>
      </c>
      <c r="C635" s="2">
        <f t="shared" si="56"/>
        <v>50460.535000000003</v>
      </c>
      <c r="D635" t="str">
        <f t="shared" si="57"/>
        <v>vis</v>
      </c>
      <c r="E635" t="e">
        <f>VLOOKUP(C635,'Active 1'!C$21:E$973,3,FALSE)</f>
        <v>#N/A</v>
      </c>
      <c r="F635" s="15" t="s">
        <v>434</v>
      </c>
      <c r="G635" t="str">
        <f t="shared" si="58"/>
        <v>50460.535</v>
      </c>
      <c r="H635" s="2">
        <f t="shared" si="59"/>
        <v>8191</v>
      </c>
      <c r="I635" s="76" t="s">
        <v>1936</v>
      </c>
      <c r="J635" s="77" t="s">
        <v>1937</v>
      </c>
      <c r="K635" s="76">
        <v>8191</v>
      </c>
      <c r="L635" s="76" t="s">
        <v>1920</v>
      </c>
      <c r="M635" s="77" t="s">
        <v>438</v>
      </c>
      <c r="N635" s="77"/>
      <c r="O635" s="78" t="s">
        <v>1910</v>
      </c>
      <c r="P635" s="78" t="s">
        <v>1904</v>
      </c>
    </row>
    <row r="636" spans="1:16" x14ac:dyDescent="0.2">
      <c r="A636" s="2" t="str">
        <f t="shared" si="54"/>
        <v> AOEB 5 </v>
      </c>
      <c r="B636" s="15" t="str">
        <f t="shared" si="55"/>
        <v>I</v>
      </c>
      <c r="C636" s="2">
        <f t="shared" si="56"/>
        <v>50461.504999999997</v>
      </c>
      <c r="D636" t="str">
        <f t="shared" si="57"/>
        <v>vis</v>
      </c>
      <c r="E636" t="e">
        <f>VLOOKUP(C636,'Active 1'!C$21:E$973,3,FALSE)</f>
        <v>#N/A</v>
      </c>
      <c r="F636" s="15" t="s">
        <v>434</v>
      </c>
      <c r="G636" t="str">
        <f t="shared" si="58"/>
        <v>50461.505</v>
      </c>
      <c r="H636" s="2">
        <f t="shared" si="59"/>
        <v>8192</v>
      </c>
      <c r="I636" s="76" t="s">
        <v>1938</v>
      </c>
      <c r="J636" s="77" t="s">
        <v>1939</v>
      </c>
      <c r="K636" s="76">
        <v>8192</v>
      </c>
      <c r="L636" s="76" t="s">
        <v>1934</v>
      </c>
      <c r="M636" s="77" t="s">
        <v>438</v>
      </c>
      <c r="N636" s="77"/>
      <c r="O636" s="78" t="s">
        <v>1935</v>
      </c>
      <c r="P636" s="78" t="s">
        <v>1904</v>
      </c>
    </row>
    <row r="637" spans="1:16" x14ac:dyDescent="0.2">
      <c r="A637" s="2" t="str">
        <f t="shared" si="54"/>
        <v> AOEB 5 </v>
      </c>
      <c r="B637" s="15" t="str">
        <f t="shared" si="55"/>
        <v>I</v>
      </c>
      <c r="C637" s="2">
        <f t="shared" si="56"/>
        <v>50461.510999999999</v>
      </c>
      <c r="D637" t="str">
        <f t="shared" si="57"/>
        <v>vis</v>
      </c>
      <c r="E637" t="e">
        <f>VLOOKUP(C637,'Active 1'!C$21:E$973,3,FALSE)</f>
        <v>#N/A</v>
      </c>
      <c r="F637" s="15" t="s">
        <v>434</v>
      </c>
      <c r="G637" t="str">
        <f t="shared" si="58"/>
        <v>50461.511</v>
      </c>
      <c r="H637" s="2">
        <f t="shared" si="59"/>
        <v>8192</v>
      </c>
      <c r="I637" s="76" t="s">
        <v>1940</v>
      </c>
      <c r="J637" s="77" t="s">
        <v>1941</v>
      </c>
      <c r="K637" s="76">
        <v>8192</v>
      </c>
      <c r="L637" s="76" t="s">
        <v>1885</v>
      </c>
      <c r="M637" s="77" t="s">
        <v>438</v>
      </c>
      <c r="N637" s="77"/>
      <c r="O637" s="78" t="s">
        <v>996</v>
      </c>
      <c r="P637" s="78" t="s">
        <v>1904</v>
      </c>
    </row>
    <row r="638" spans="1:16" x14ac:dyDescent="0.2">
      <c r="A638" s="2" t="str">
        <f t="shared" si="54"/>
        <v>BAVM 101 </v>
      </c>
      <c r="B638" s="15" t="str">
        <f t="shared" si="55"/>
        <v>I</v>
      </c>
      <c r="C638" s="2">
        <f t="shared" si="56"/>
        <v>50466.366000000002</v>
      </c>
      <c r="D638" t="str">
        <f t="shared" si="57"/>
        <v>vis</v>
      </c>
      <c r="E638" t="e">
        <f>VLOOKUP(C638,'Active 1'!C$21:E$973,3,FALSE)</f>
        <v>#N/A</v>
      </c>
      <c r="F638" s="15" t="s">
        <v>434</v>
      </c>
      <c r="G638" t="str">
        <f t="shared" si="58"/>
        <v>50466.366</v>
      </c>
      <c r="H638" s="2">
        <f t="shared" si="59"/>
        <v>8197</v>
      </c>
      <c r="I638" s="76" t="s">
        <v>1942</v>
      </c>
      <c r="J638" s="77" t="s">
        <v>1943</v>
      </c>
      <c r="K638" s="76">
        <v>8197</v>
      </c>
      <c r="L638" s="76" t="s">
        <v>1913</v>
      </c>
      <c r="M638" s="77" t="s">
        <v>438</v>
      </c>
      <c r="N638" s="77"/>
      <c r="O638" s="78" t="s">
        <v>1944</v>
      </c>
      <c r="P638" s="79" t="s">
        <v>1945</v>
      </c>
    </row>
    <row r="639" spans="1:16" x14ac:dyDescent="0.2">
      <c r="A639" s="2" t="str">
        <f t="shared" si="54"/>
        <v> AOEB 5 </v>
      </c>
      <c r="B639" s="15" t="str">
        <f t="shared" si="55"/>
        <v>I</v>
      </c>
      <c r="C639" s="2">
        <f t="shared" si="56"/>
        <v>50492.595000000001</v>
      </c>
      <c r="D639" t="str">
        <f t="shared" si="57"/>
        <v>vis</v>
      </c>
      <c r="E639" t="e">
        <f>VLOOKUP(C639,'Active 1'!C$21:E$973,3,FALSE)</f>
        <v>#N/A</v>
      </c>
      <c r="F639" s="15" t="s">
        <v>434</v>
      </c>
      <c r="G639" t="str">
        <f t="shared" si="58"/>
        <v>50492.595</v>
      </c>
      <c r="H639" s="2">
        <f t="shared" si="59"/>
        <v>8224</v>
      </c>
      <c r="I639" s="76" t="s">
        <v>1946</v>
      </c>
      <c r="J639" s="77" t="s">
        <v>1947</v>
      </c>
      <c r="K639" s="76">
        <v>8224</v>
      </c>
      <c r="L639" s="76" t="s">
        <v>1920</v>
      </c>
      <c r="M639" s="77" t="s">
        <v>438</v>
      </c>
      <c r="N639" s="77"/>
      <c r="O639" s="78" t="s">
        <v>951</v>
      </c>
      <c r="P639" s="78" t="s">
        <v>1904</v>
      </c>
    </row>
    <row r="640" spans="1:16" x14ac:dyDescent="0.2">
      <c r="A640" s="2" t="str">
        <f t="shared" si="54"/>
        <v> BBS 114 </v>
      </c>
      <c r="B640" s="15" t="str">
        <f t="shared" si="55"/>
        <v>I</v>
      </c>
      <c r="C640" s="2">
        <f t="shared" si="56"/>
        <v>50502.307000000001</v>
      </c>
      <c r="D640" t="str">
        <f t="shared" si="57"/>
        <v>vis</v>
      </c>
      <c r="E640" t="e">
        <f>VLOOKUP(C640,'Active 1'!C$21:E$973,3,FALSE)</f>
        <v>#N/A</v>
      </c>
      <c r="F640" s="15" t="s">
        <v>434</v>
      </c>
      <c r="G640" t="str">
        <f t="shared" si="58"/>
        <v>50502.307</v>
      </c>
      <c r="H640" s="2">
        <f t="shared" si="59"/>
        <v>8234</v>
      </c>
      <c r="I640" s="76" t="s">
        <v>1948</v>
      </c>
      <c r="J640" s="77" t="s">
        <v>1949</v>
      </c>
      <c r="K640" s="76">
        <v>8234</v>
      </c>
      <c r="L640" s="76" t="s">
        <v>1950</v>
      </c>
      <c r="M640" s="77" t="s">
        <v>438</v>
      </c>
      <c r="N640" s="77"/>
      <c r="O640" s="78" t="s">
        <v>1522</v>
      </c>
      <c r="P640" s="78" t="s">
        <v>1921</v>
      </c>
    </row>
    <row r="641" spans="1:16" x14ac:dyDescent="0.2">
      <c r="A641" s="2" t="str">
        <f t="shared" si="54"/>
        <v> AOEB 5 </v>
      </c>
      <c r="B641" s="15" t="str">
        <f t="shared" si="55"/>
        <v>I</v>
      </c>
      <c r="C641" s="2">
        <f t="shared" si="56"/>
        <v>50692.73</v>
      </c>
      <c r="D641" t="str">
        <f t="shared" si="57"/>
        <v>vis</v>
      </c>
      <c r="E641" t="e">
        <f>VLOOKUP(C641,'Active 1'!C$21:E$973,3,FALSE)</f>
        <v>#N/A</v>
      </c>
      <c r="F641" s="15" t="s">
        <v>434</v>
      </c>
      <c r="G641" t="str">
        <f t="shared" si="58"/>
        <v>50692.730</v>
      </c>
      <c r="H641" s="2">
        <f t="shared" si="59"/>
        <v>8430</v>
      </c>
      <c r="I641" s="76" t="s">
        <v>1951</v>
      </c>
      <c r="J641" s="77" t="s">
        <v>1952</v>
      </c>
      <c r="K641" s="76">
        <v>8430</v>
      </c>
      <c r="L641" s="76" t="s">
        <v>1953</v>
      </c>
      <c r="M641" s="77" t="s">
        <v>438</v>
      </c>
      <c r="N641" s="77"/>
      <c r="O641" s="78" t="s">
        <v>951</v>
      </c>
      <c r="P641" s="78" t="s">
        <v>1904</v>
      </c>
    </row>
    <row r="642" spans="1:16" x14ac:dyDescent="0.2">
      <c r="A642" s="2" t="str">
        <f t="shared" si="54"/>
        <v>BAVM 111 </v>
      </c>
      <c r="B642" s="15" t="str">
        <f t="shared" si="55"/>
        <v>I</v>
      </c>
      <c r="C642" s="2">
        <f t="shared" si="56"/>
        <v>50702.445099999997</v>
      </c>
      <c r="D642" t="str">
        <f t="shared" si="57"/>
        <v>vis</v>
      </c>
      <c r="E642" t="e">
        <f>VLOOKUP(C642,'Active 1'!C$21:E$973,3,FALSE)</f>
        <v>#N/A</v>
      </c>
      <c r="F642" s="15" t="s">
        <v>434</v>
      </c>
      <c r="G642" t="str">
        <f t="shared" si="58"/>
        <v>50702.4451</v>
      </c>
      <c r="H642" s="2">
        <f t="shared" si="59"/>
        <v>8440</v>
      </c>
      <c r="I642" s="76" t="s">
        <v>1954</v>
      </c>
      <c r="J642" s="77" t="s">
        <v>1955</v>
      </c>
      <c r="K642" s="76">
        <v>8440</v>
      </c>
      <c r="L642" s="76" t="s">
        <v>1956</v>
      </c>
      <c r="M642" s="77" t="s">
        <v>609</v>
      </c>
      <c r="N642" s="77"/>
      <c r="O642" s="78" t="s">
        <v>1957</v>
      </c>
      <c r="P642" s="79" t="s">
        <v>1958</v>
      </c>
    </row>
    <row r="643" spans="1:16" x14ac:dyDescent="0.2">
      <c r="A643" s="2" t="str">
        <f t="shared" si="54"/>
        <v>BAVM 113 </v>
      </c>
      <c r="B643" s="15" t="str">
        <f t="shared" si="55"/>
        <v>I</v>
      </c>
      <c r="C643" s="2">
        <f t="shared" si="56"/>
        <v>50702.453000000001</v>
      </c>
      <c r="D643" t="str">
        <f t="shared" si="57"/>
        <v>vis</v>
      </c>
      <c r="E643" t="e">
        <f>VLOOKUP(C643,'Active 1'!C$21:E$973,3,FALSE)</f>
        <v>#N/A</v>
      </c>
      <c r="F643" s="15" t="s">
        <v>434</v>
      </c>
      <c r="G643" t="str">
        <f t="shared" si="58"/>
        <v>50702.453</v>
      </c>
      <c r="H643" s="2">
        <f t="shared" si="59"/>
        <v>8440</v>
      </c>
      <c r="I643" s="76" t="s">
        <v>1959</v>
      </c>
      <c r="J643" s="77" t="s">
        <v>1960</v>
      </c>
      <c r="K643" s="76">
        <v>8440</v>
      </c>
      <c r="L643" s="76" t="s">
        <v>1889</v>
      </c>
      <c r="M643" s="77" t="s">
        <v>438</v>
      </c>
      <c r="N643" s="77"/>
      <c r="O643" s="78" t="s">
        <v>1961</v>
      </c>
      <c r="P643" s="79" t="s">
        <v>1962</v>
      </c>
    </row>
    <row r="644" spans="1:16" x14ac:dyDescent="0.2">
      <c r="A644" s="2" t="str">
        <f t="shared" si="54"/>
        <v> BBS 116 </v>
      </c>
      <c r="B644" s="15" t="str">
        <f t="shared" si="55"/>
        <v>I</v>
      </c>
      <c r="C644" s="2">
        <f t="shared" si="56"/>
        <v>50703.413999999997</v>
      </c>
      <c r="D644" t="str">
        <f t="shared" si="57"/>
        <v>vis</v>
      </c>
      <c r="E644" t="e">
        <f>VLOOKUP(C644,'Active 1'!C$21:E$973,3,FALSE)</f>
        <v>#N/A</v>
      </c>
      <c r="F644" s="15" t="s">
        <v>434</v>
      </c>
      <c r="G644" t="str">
        <f t="shared" si="58"/>
        <v>50703.414</v>
      </c>
      <c r="H644" s="2">
        <f t="shared" si="59"/>
        <v>8441</v>
      </c>
      <c r="I644" s="76" t="s">
        <v>1963</v>
      </c>
      <c r="J644" s="77" t="s">
        <v>1964</v>
      </c>
      <c r="K644" s="76">
        <v>8441</v>
      </c>
      <c r="L644" s="76" t="s">
        <v>1965</v>
      </c>
      <c r="M644" s="77" t="s">
        <v>438</v>
      </c>
      <c r="N644" s="77"/>
      <c r="O644" s="78" t="s">
        <v>469</v>
      </c>
      <c r="P644" s="78" t="s">
        <v>1966</v>
      </c>
    </row>
    <row r="645" spans="1:16" x14ac:dyDescent="0.2">
      <c r="A645" s="2" t="str">
        <f t="shared" si="54"/>
        <v>BAVM 111 </v>
      </c>
      <c r="B645" s="15" t="str">
        <f t="shared" si="55"/>
        <v>I</v>
      </c>
      <c r="C645" s="2">
        <f t="shared" si="56"/>
        <v>50703.416599999997</v>
      </c>
      <c r="D645" t="str">
        <f t="shared" si="57"/>
        <v>vis</v>
      </c>
      <c r="E645" t="e">
        <f>VLOOKUP(C645,'Active 1'!C$21:E$973,3,FALSE)</f>
        <v>#N/A</v>
      </c>
      <c r="F645" s="15" t="s">
        <v>434</v>
      </c>
      <c r="G645" t="str">
        <f t="shared" si="58"/>
        <v>50703.4166</v>
      </c>
      <c r="H645" s="2">
        <f t="shared" si="59"/>
        <v>8441</v>
      </c>
      <c r="I645" s="76" t="s">
        <v>1967</v>
      </c>
      <c r="J645" s="77" t="s">
        <v>1968</v>
      </c>
      <c r="K645" s="76">
        <v>8441</v>
      </c>
      <c r="L645" s="76" t="s">
        <v>1956</v>
      </c>
      <c r="M645" s="77" t="s">
        <v>609</v>
      </c>
      <c r="N645" s="77"/>
      <c r="O645" s="78" t="s">
        <v>1957</v>
      </c>
      <c r="P645" s="79" t="s">
        <v>1958</v>
      </c>
    </row>
    <row r="646" spans="1:16" x14ac:dyDescent="0.2">
      <c r="A646" s="2" t="str">
        <f t="shared" si="54"/>
        <v> AOEB 5 </v>
      </c>
      <c r="B646" s="15" t="str">
        <f t="shared" si="55"/>
        <v>I</v>
      </c>
      <c r="C646" s="2">
        <f t="shared" si="56"/>
        <v>50727.705999999998</v>
      </c>
      <c r="D646" t="str">
        <f t="shared" si="57"/>
        <v>vis</v>
      </c>
      <c r="E646" t="e">
        <f>VLOOKUP(C646,'Active 1'!C$21:E$973,3,FALSE)</f>
        <v>#N/A</v>
      </c>
      <c r="F646" s="15" t="s">
        <v>434</v>
      </c>
      <c r="G646" t="str">
        <f t="shared" si="58"/>
        <v>50727.706</v>
      </c>
      <c r="H646" s="2">
        <f t="shared" si="59"/>
        <v>8466</v>
      </c>
      <c r="I646" s="76" t="s">
        <v>1969</v>
      </c>
      <c r="J646" s="77" t="s">
        <v>1970</v>
      </c>
      <c r="K646" s="76" t="s">
        <v>1971</v>
      </c>
      <c r="L646" s="76" t="s">
        <v>1934</v>
      </c>
      <c r="M646" s="77" t="s">
        <v>438</v>
      </c>
      <c r="N646" s="77"/>
      <c r="O646" s="78" t="s">
        <v>1910</v>
      </c>
      <c r="P646" s="78" t="s">
        <v>1904</v>
      </c>
    </row>
    <row r="647" spans="1:16" x14ac:dyDescent="0.2">
      <c r="A647" s="2" t="str">
        <f t="shared" si="54"/>
        <v> AOEB 5 </v>
      </c>
      <c r="B647" s="15" t="str">
        <f t="shared" si="55"/>
        <v>I</v>
      </c>
      <c r="C647" s="2">
        <f t="shared" si="56"/>
        <v>50731.595000000001</v>
      </c>
      <c r="D647" t="str">
        <f t="shared" si="57"/>
        <v>vis</v>
      </c>
      <c r="E647" t="e">
        <f>VLOOKUP(C647,'Active 1'!C$21:E$973,3,FALSE)</f>
        <v>#N/A</v>
      </c>
      <c r="F647" s="15" t="s">
        <v>434</v>
      </c>
      <c r="G647" t="str">
        <f t="shared" si="58"/>
        <v>50731.595</v>
      </c>
      <c r="H647" s="2">
        <f t="shared" si="59"/>
        <v>8470</v>
      </c>
      <c r="I647" s="76" t="s">
        <v>1972</v>
      </c>
      <c r="J647" s="77" t="s">
        <v>1973</v>
      </c>
      <c r="K647" s="76" t="s">
        <v>1974</v>
      </c>
      <c r="L647" s="76" t="s">
        <v>1913</v>
      </c>
      <c r="M647" s="77" t="s">
        <v>438</v>
      </c>
      <c r="N647" s="77"/>
      <c r="O647" s="78" t="s">
        <v>951</v>
      </c>
      <c r="P647" s="78" t="s">
        <v>1904</v>
      </c>
    </row>
    <row r="648" spans="1:16" x14ac:dyDescent="0.2">
      <c r="A648" s="2" t="str">
        <f t="shared" si="54"/>
        <v>BAVM 111 </v>
      </c>
      <c r="B648" s="15" t="str">
        <f t="shared" si="55"/>
        <v>I</v>
      </c>
      <c r="C648" s="2">
        <f t="shared" si="56"/>
        <v>50740.335200000001</v>
      </c>
      <c r="D648" t="str">
        <f t="shared" si="57"/>
        <v>vis</v>
      </c>
      <c r="E648" t="e">
        <f>VLOOKUP(C648,'Active 1'!C$21:E$973,3,FALSE)</f>
        <v>#N/A</v>
      </c>
      <c r="F648" s="15" t="s">
        <v>434</v>
      </c>
      <c r="G648" t="str">
        <f t="shared" si="58"/>
        <v>50740.3352</v>
      </c>
      <c r="H648" s="2">
        <f t="shared" si="59"/>
        <v>8479</v>
      </c>
      <c r="I648" s="76" t="s">
        <v>1975</v>
      </c>
      <c r="J648" s="77" t="s">
        <v>1976</v>
      </c>
      <c r="K648" s="76" t="s">
        <v>1977</v>
      </c>
      <c r="L648" s="76" t="s">
        <v>1978</v>
      </c>
      <c r="M648" s="77" t="s">
        <v>609</v>
      </c>
      <c r="N648" s="77"/>
      <c r="O648" s="78" t="s">
        <v>1979</v>
      </c>
      <c r="P648" s="79" t="s">
        <v>1958</v>
      </c>
    </row>
    <row r="649" spans="1:16" x14ac:dyDescent="0.2">
      <c r="A649" s="2" t="str">
        <f t="shared" si="54"/>
        <v> AOEB 5 </v>
      </c>
      <c r="B649" s="15" t="str">
        <f t="shared" si="55"/>
        <v>I</v>
      </c>
      <c r="C649" s="2">
        <f t="shared" si="56"/>
        <v>50762.684000000001</v>
      </c>
      <c r="D649" t="str">
        <f t="shared" si="57"/>
        <v>vis</v>
      </c>
      <c r="E649" t="e">
        <f>VLOOKUP(C649,'Active 1'!C$21:E$973,3,FALSE)</f>
        <v>#N/A</v>
      </c>
      <c r="F649" s="15" t="s">
        <v>434</v>
      </c>
      <c r="G649" t="str">
        <f t="shared" si="58"/>
        <v>50762.684</v>
      </c>
      <c r="H649" s="2">
        <f t="shared" si="59"/>
        <v>8502</v>
      </c>
      <c r="I649" s="76" t="s">
        <v>1980</v>
      </c>
      <c r="J649" s="77" t="s">
        <v>1981</v>
      </c>
      <c r="K649" s="76" t="s">
        <v>1982</v>
      </c>
      <c r="L649" s="76" t="s">
        <v>1913</v>
      </c>
      <c r="M649" s="77" t="s">
        <v>438</v>
      </c>
      <c r="N649" s="77"/>
      <c r="O649" s="78" t="s">
        <v>1546</v>
      </c>
      <c r="P649" s="78" t="s">
        <v>1904</v>
      </c>
    </row>
    <row r="650" spans="1:16" x14ac:dyDescent="0.2">
      <c r="A650" s="2" t="str">
        <f t="shared" si="54"/>
        <v> AOEB 5 </v>
      </c>
      <c r="B650" s="15" t="str">
        <f t="shared" si="55"/>
        <v>I</v>
      </c>
      <c r="C650" s="2">
        <f t="shared" si="56"/>
        <v>50764.629000000001</v>
      </c>
      <c r="D650" t="str">
        <f t="shared" si="57"/>
        <v>vis</v>
      </c>
      <c r="E650" t="e">
        <f>VLOOKUP(C650,'Active 1'!C$21:E$973,3,FALSE)</f>
        <v>#N/A</v>
      </c>
      <c r="F650" s="15" t="s">
        <v>434</v>
      </c>
      <c r="G650" t="str">
        <f t="shared" si="58"/>
        <v>50764.629</v>
      </c>
      <c r="H650" s="2">
        <f t="shared" si="59"/>
        <v>8504</v>
      </c>
      <c r="I650" s="76" t="s">
        <v>1983</v>
      </c>
      <c r="J650" s="77" t="s">
        <v>1984</v>
      </c>
      <c r="K650" s="76" t="s">
        <v>1985</v>
      </c>
      <c r="L650" s="76" t="s">
        <v>1877</v>
      </c>
      <c r="M650" s="77" t="s">
        <v>438</v>
      </c>
      <c r="N650" s="77"/>
      <c r="O650" s="78" t="s">
        <v>1986</v>
      </c>
      <c r="P650" s="78" t="s">
        <v>1904</v>
      </c>
    </row>
    <row r="651" spans="1:16" x14ac:dyDescent="0.2">
      <c r="A651" s="2" t="str">
        <f t="shared" ref="A651:A714" si="60">P651</f>
        <v> AOEB 5 </v>
      </c>
      <c r="B651" s="15" t="str">
        <f t="shared" ref="B651:B714" si="61">IF(H651=INT(H651),"I","II")</f>
        <v>I</v>
      </c>
      <c r="C651" s="2">
        <f t="shared" ref="C651:C714" si="62">1*G651</f>
        <v>50768.514999999999</v>
      </c>
      <c r="D651" t="str">
        <f t="shared" ref="D651:D714" si="63">VLOOKUP(F651,I$1:J$5,2,FALSE)</f>
        <v>vis</v>
      </c>
      <c r="E651" t="e">
        <f>VLOOKUP(C651,'Active 1'!C$21:E$973,3,FALSE)</f>
        <v>#N/A</v>
      </c>
      <c r="F651" s="15" t="s">
        <v>434</v>
      </c>
      <c r="G651" t="str">
        <f t="shared" ref="G651:G714" si="64">MID(I651,3,LEN(I651)-3)</f>
        <v>50768.515</v>
      </c>
      <c r="H651" s="2">
        <f t="shared" ref="H651:H714" si="65">1*K651</f>
        <v>8508</v>
      </c>
      <c r="I651" s="76" t="s">
        <v>1987</v>
      </c>
      <c r="J651" s="77" t="s">
        <v>1988</v>
      </c>
      <c r="K651" s="76" t="s">
        <v>1989</v>
      </c>
      <c r="L651" s="76" t="s">
        <v>1877</v>
      </c>
      <c r="M651" s="77" t="s">
        <v>438</v>
      </c>
      <c r="N651" s="77"/>
      <c r="O651" s="78" t="s">
        <v>996</v>
      </c>
      <c r="P651" s="78" t="s">
        <v>1904</v>
      </c>
    </row>
    <row r="652" spans="1:16" x14ac:dyDescent="0.2">
      <c r="A652" s="2" t="str">
        <f t="shared" si="60"/>
        <v>BAVM 111 </v>
      </c>
      <c r="B652" s="15" t="str">
        <f t="shared" si="61"/>
        <v>I</v>
      </c>
      <c r="C652" s="2">
        <f t="shared" si="62"/>
        <v>50773.366900000001</v>
      </c>
      <c r="D652" t="str">
        <f t="shared" si="63"/>
        <v>vis</v>
      </c>
      <c r="E652" t="e">
        <f>VLOOKUP(C652,'Active 1'!C$21:E$973,3,FALSE)</f>
        <v>#N/A</v>
      </c>
      <c r="F652" s="15" t="s">
        <v>434</v>
      </c>
      <c r="G652" t="str">
        <f t="shared" si="64"/>
        <v>50773.3669</v>
      </c>
      <c r="H652" s="2">
        <f t="shared" si="65"/>
        <v>8513</v>
      </c>
      <c r="I652" s="76" t="s">
        <v>1990</v>
      </c>
      <c r="J652" s="77" t="s">
        <v>1991</v>
      </c>
      <c r="K652" s="76" t="s">
        <v>1992</v>
      </c>
      <c r="L652" s="76" t="s">
        <v>1993</v>
      </c>
      <c r="M652" s="77" t="s">
        <v>609</v>
      </c>
      <c r="N652" s="77"/>
      <c r="O652" s="78" t="s">
        <v>1979</v>
      </c>
      <c r="P652" s="79" t="s">
        <v>1958</v>
      </c>
    </row>
    <row r="653" spans="1:16" x14ac:dyDescent="0.2">
      <c r="A653" s="2" t="str">
        <f t="shared" si="60"/>
        <v> BBS 116 </v>
      </c>
      <c r="B653" s="15" t="str">
        <f t="shared" si="61"/>
        <v>I</v>
      </c>
      <c r="C653" s="2">
        <f t="shared" si="62"/>
        <v>50774.345000000001</v>
      </c>
      <c r="D653" t="str">
        <f t="shared" si="63"/>
        <v>vis</v>
      </c>
      <c r="E653" t="e">
        <f>VLOOKUP(C653,'Active 1'!C$21:E$973,3,FALSE)</f>
        <v>#N/A</v>
      </c>
      <c r="F653" s="15" t="s">
        <v>434</v>
      </c>
      <c r="G653" t="str">
        <f t="shared" si="64"/>
        <v>50774.345</v>
      </c>
      <c r="H653" s="2">
        <f t="shared" si="65"/>
        <v>8514</v>
      </c>
      <c r="I653" s="76" t="s">
        <v>1994</v>
      </c>
      <c r="J653" s="77" t="s">
        <v>1995</v>
      </c>
      <c r="K653" s="76" t="s">
        <v>1996</v>
      </c>
      <c r="L653" s="76" t="s">
        <v>1877</v>
      </c>
      <c r="M653" s="77" t="s">
        <v>438</v>
      </c>
      <c r="N653" s="77"/>
      <c r="O653" s="78" t="s">
        <v>469</v>
      </c>
      <c r="P653" s="78" t="s">
        <v>1966</v>
      </c>
    </row>
    <row r="654" spans="1:16" x14ac:dyDescent="0.2">
      <c r="A654" s="2" t="str">
        <f t="shared" si="60"/>
        <v> AOEB 5 </v>
      </c>
      <c r="B654" s="15" t="str">
        <f t="shared" si="61"/>
        <v>I</v>
      </c>
      <c r="C654" s="2">
        <f t="shared" si="62"/>
        <v>50798.63</v>
      </c>
      <c r="D654" t="str">
        <f t="shared" si="63"/>
        <v>vis</v>
      </c>
      <c r="E654" t="e">
        <f>VLOOKUP(C654,'Active 1'!C$21:E$973,3,FALSE)</f>
        <v>#N/A</v>
      </c>
      <c r="F654" s="15" t="s">
        <v>434</v>
      </c>
      <c r="G654" t="str">
        <f t="shared" si="64"/>
        <v>50798.630</v>
      </c>
      <c r="H654" s="2">
        <f t="shared" si="65"/>
        <v>8539</v>
      </c>
      <c r="I654" s="76" t="s">
        <v>1997</v>
      </c>
      <c r="J654" s="77" t="s">
        <v>1998</v>
      </c>
      <c r="K654" s="76" t="s">
        <v>1999</v>
      </c>
      <c r="L654" s="76" t="s">
        <v>2000</v>
      </c>
      <c r="M654" s="77" t="s">
        <v>438</v>
      </c>
      <c r="N654" s="77"/>
      <c r="O654" s="78" t="s">
        <v>1910</v>
      </c>
      <c r="P654" s="78" t="s">
        <v>1904</v>
      </c>
    </row>
    <row r="655" spans="1:16" x14ac:dyDescent="0.2">
      <c r="A655" s="2" t="str">
        <f t="shared" si="60"/>
        <v> AOEB 5 </v>
      </c>
      <c r="B655" s="15" t="str">
        <f t="shared" si="61"/>
        <v>I</v>
      </c>
      <c r="C655" s="2">
        <f t="shared" si="62"/>
        <v>50798.631999999998</v>
      </c>
      <c r="D655" t="str">
        <f t="shared" si="63"/>
        <v>vis</v>
      </c>
      <c r="E655" t="e">
        <f>VLOOKUP(C655,'Active 1'!C$21:E$973,3,FALSE)</f>
        <v>#N/A</v>
      </c>
      <c r="F655" s="15" t="s">
        <v>434</v>
      </c>
      <c r="G655" t="str">
        <f t="shared" si="64"/>
        <v>50798.632</v>
      </c>
      <c r="H655" s="2">
        <f t="shared" si="65"/>
        <v>8539</v>
      </c>
      <c r="I655" s="76" t="s">
        <v>2001</v>
      </c>
      <c r="J655" s="77" t="s">
        <v>2002</v>
      </c>
      <c r="K655" s="76" t="s">
        <v>1999</v>
      </c>
      <c r="L655" s="76" t="s">
        <v>1894</v>
      </c>
      <c r="M655" s="77" t="s">
        <v>438</v>
      </c>
      <c r="N655" s="77"/>
      <c r="O655" s="78" t="s">
        <v>1766</v>
      </c>
      <c r="P655" s="78" t="s">
        <v>1904</v>
      </c>
    </row>
    <row r="656" spans="1:16" x14ac:dyDescent="0.2">
      <c r="A656" s="2" t="str">
        <f t="shared" si="60"/>
        <v> AOEB 5 </v>
      </c>
      <c r="B656" s="15" t="str">
        <f t="shared" si="61"/>
        <v>I</v>
      </c>
      <c r="C656" s="2">
        <f t="shared" si="62"/>
        <v>50799.6</v>
      </c>
      <c r="D656" t="str">
        <f t="shared" si="63"/>
        <v>vis</v>
      </c>
      <c r="E656" t="e">
        <f>VLOOKUP(C656,'Active 1'!C$21:E$973,3,FALSE)</f>
        <v>#N/A</v>
      </c>
      <c r="F656" s="15" t="s">
        <v>434</v>
      </c>
      <c r="G656" t="str">
        <f t="shared" si="64"/>
        <v>50799.600</v>
      </c>
      <c r="H656" s="2">
        <f t="shared" si="65"/>
        <v>8540</v>
      </c>
      <c r="I656" s="76" t="s">
        <v>2003</v>
      </c>
      <c r="J656" s="77" t="s">
        <v>2004</v>
      </c>
      <c r="K656" s="76" t="s">
        <v>2005</v>
      </c>
      <c r="L656" s="76" t="s">
        <v>1934</v>
      </c>
      <c r="M656" s="77" t="s">
        <v>438</v>
      </c>
      <c r="N656" s="77"/>
      <c r="O656" s="78" t="s">
        <v>951</v>
      </c>
      <c r="P656" s="78" t="s">
        <v>1904</v>
      </c>
    </row>
    <row r="657" spans="1:16" x14ac:dyDescent="0.2">
      <c r="A657" s="2" t="str">
        <f t="shared" si="60"/>
        <v> AOEB 5 </v>
      </c>
      <c r="B657" s="15" t="str">
        <f t="shared" si="61"/>
        <v>I</v>
      </c>
      <c r="C657" s="2">
        <f t="shared" si="62"/>
        <v>50800.571000000004</v>
      </c>
      <c r="D657" t="str">
        <f t="shared" si="63"/>
        <v>vis</v>
      </c>
      <c r="E657" t="e">
        <f>VLOOKUP(C657,'Active 1'!C$21:E$973,3,FALSE)</f>
        <v>#N/A</v>
      </c>
      <c r="F657" s="15" t="s">
        <v>434</v>
      </c>
      <c r="G657" t="str">
        <f t="shared" si="64"/>
        <v>50800.571</v>
      </c>
      <c r="H657" s="2">
        <f t="shared" si="65"/>
        <v>8541</v>
      </c>
      <c r="I657" s="76" t="s">
        <v>2006</v>
      </c>
      <c r="J657" s="77" t="s">
        <v>2007</v>
      </c>
      <c r="K657" s="76" t="s">
        <v>2008</v>
      </c>
      <c r="L657" s="76" t="s">
        <v>1934</v>
      </c>
      <c r="M657" s="77" t="s">
        <v>438</v>
      </c>
      <c r="N657" s="77"/>
      <c r="O657" s="78" t="s">
        <v>501</v>
      </c>
      <c r="P657" s="78" t="s">
        <v>1904</v>
      </c>
    </row>
    <row r="658" spans="1:16" x14ac:dyDescent="0.2">
      <c r="A658" s="2" t="str">
        <f t="shared" si="60"/>
        <v> AOEB 5 </v>
      </c>
      <c r="B658" s="15" t="str">
        <f t="shared" si="61"/>
        <v>I</v>
      </c>
      <c r="C658" s="2">
        <f t="shared" si="62"/>
        <v>50802.516000000003</v>
      </c>
      <c r="D658" t="str">
        <f t="shared" si="63"/>
        <v>vis</v>
      </c>
      <c r="E658" t="e">
        <f>VLOOKUP(C658,'Active 1'!C$21:E$973,3,FALSE)</f>
        <v>#N/A</v>
      </c>
      <c r="F658" s="15" t="s">
        <v>434</v>
      </c>
      <c r="G658" t="str">
        <f t="shared" si="64"/>
        <v>50802.516</v>
      </c>
      <c r="H658" s="2">
        <f t="shared" si="65"/>
        <v>8543</v>
      </c>
      <c r="I658" s="76" t="s">
        <v>2009</v>
      </c>
      <c r="J658" s="77" t="s">
        <v>2010</v>
      </c>
      <c r="K658" s="76" t="s">
        <v>2011</v>
      </c>
      <c r="L658" s="76" t="s">
        <v>2000</v>
      </c>
      <c r="M658" s="77" t="s">
        <v>438</v>
      </c>
      <c r="N658" s="77"/>
      <c r="O658" s="78" t="s">
        <v>996</v>
      </c>
      <c r="P658" s="78" t="s">
        <v>1904</v>
      </c>
    </row>
    <row r="659" spans="1:16" x14ac:dyDescent="0.2">
      <c r="A659" s="2" t="str">
        <f t="shared" si="60"/>
        <v>BAVM 113 </v>
      </c>
      <c r="B659" s="15" t="str">
        <f t="shared" si="61"/>
        <v>I</v>
      </c>
      <c r="C659" s="2">
        <f t="shared" si="62"/>
        <v>50809.32</v>
      </c>
      <c r="D659" t="str">
        <f t="shared" si="63"/>
        <v>vis</v>
      </c>
      <c r="E659" t="e">
        <f>VLOOKUP(C659,'Active 1'!C$21:E$973,3,FALSE)</f>
        <v>#N/A</v>
      </c>
      <c r="F659" s="15" t="s">
        <v>434</v>
      </c>
      <c r="G659" t="str">
        <f t="shared" si="64"/>
        <v>50809.320</v>
      </c>
      <c r="H659" s="2">
        <f t="shared" si="65"/>
        <v>8550</v>
      </c>
      <c r="I659" s="76" t="s">
        <v>2012</v>
      </c>
      <c r="J659" s="77" t="s">
        <v>2013</v>
      </c>
      <c r="K659" s="76" t="s">
        <v>2014</v>
      </c>
      <c r="L659" s="76" t="s">
        <v>1877</v>
      </c>
      <c r="M659" s="77" t="s">
        <v>438</v>
      </c>
      <c r="N659" s="77"/>
      <c r="O659" s="78" t="s">
        <v>1961</v>
      </c>
      <c r="P659" s="79" t="s">
        <v>1962</v>
      </c>
    </row>
    <row r="660" spans="1:16" x14ac:dyDescent="0.2">
      <c r="A660" s="2" t="str">
        <f t="shared" si="60"/>
        <v> AOEB 5 </v>
      </c>
      <c r="B660" s="15" t="str">
        <f t="shared" si="61"/>
        <v>I</v>
      </c>
      <c r="C660" s="2">
        <f t="shared" si="62"/>
        <v>50869.548999999999</v>
      </c>
      <c r="D660" t="str">
        <f t="shared" si="63"/>
        <v>vis</v>
      </c>
      <c r="E660" t="e">
        <f>VLOOKUP(C660,'Active 1'!C$21:E$973,3,FALSE)</f>
        <v>#N/A</v>
      </c>
      <c r="F660" s="15" t="s">
        <v>434</v>
      </c>
      <c r="G660" t="str">
        <f t="shared" si="64"/>
        <v>50869.549</v>
      </c>
      <c r="H660" s="2">
        <f t="shared" si="65"/>
        <v>8612</v>
      </c>
      <c r="I660" s="76" t="s">
        <v>2015</v>
      </c>
      <c r="J660" s="77" t="s">
        <v>2016</v>
      </c>
      <c r="K660" s="76" t="s">
        <v>2017</v>
      </c>
      <c r="L660" s="76" t="s">
        <v>1953</v>
      </c>
      <c r="M660" s="77" t="s">
        <v>438</v>
      </c>
      <c r="N660" s="77"/>
      <c r="O660" s="78" t="s">
        <v>1910</v>
      </c>
      <c r="P660" s="78" t="s">
        <v>1904</v>
      </c>
    </row>
    <row r="661" spans="1:16" x14ac:dyDescent="0.2">
      <c r="A661" s="2" t="str">
        <f t="shared" si="60"/>
        <v> AOEB 5 </v>
      </c>
      <c r="B661" s="15" t="str">
        <f t="shared" si="61"/>
        <v>I</v>
      </c>
      <c r="C661" s="2">
        <f t="shared" si="62"/>
        <v>51069.686000000002</v>
      </c>
      <c r="D661" t="str">
        <f t="shared" si="63"/>
        <v>vis</v>
      </c>
      <c r="E661" t="e">
        <f>VLOOKUP(C661,'Active 1'!C$21:E$973,3,FALSE)</f>
        <v>#N/A</v>
      </c>
      <c r="F661" s="15" t="s">
        <v>434</v>
      </c>
      <c r="G661" t="str">
        <f t="shared" si="64"/>
        <v>51069.686</v>
      </c>
      <c r="H661" s="2">
        <f t="shared" si="65"/>
        <v>8818</v>
      </c>
      <c r="I661" s="76" t="s">
        <v>2018</v>
      </c>
      <c r="J661" s="77" t="s">
        <v>2019</v>
      </c>
      <c r="K661" s="76" t="s">
        <v>2020</v>
      </c>
      <c r="L661" s="76" t="s">
        <v>1934</v>
      </c>
      <c r="M661" s="77" t="s">
        <v>438</v>
      </c>
      <c r="N661" s="77"/>
      <c r="O661" s="78" t="s">
        <v>501</v>
      </c>
      <c r="P661" s="78" t="s">
        <v>1904</v>
      </c>
    </row>
    <row r="662" spans="1:16" x14ac:dyDescent="0.2">
      <c r="A662" s="2" t="str">
        <f t="shared" si="60"/>
        <v>BAVM 118 </v>
      </c>
      <c r="B662" s="15" t="str">
        <f t="shared" si="61"/>
        <v>I</v>
      </c>
      <c r="C662" s="2">
        <f t="shared" si="62"/>
        <v>51081.342299999997</v>
      </c>
      <c r="D662" t="str">
        <f t="shared" si="63"/>
        <v>vis</v>
      </c>
      <c r="E662" t="e">
        <f>VLOOKUP(C662,'Active 1'!C$21:E$973,3,FALSE)</f>
        <v>#N/A</v>
      </c>
      <c r="F662" s="15" t="s">
        <v>434</v>
      </c>
      <c r="G662" t="str">
        <f t="shared" si="64"/>
        <v>51081.3423</v>
      </c>
      <c r="H662" s="2">
        <f t="shared" si="65"/>
        <v>8830</v>
      </c>
      <c r="I662" s="76" t="s">
        <v>2021</v>
      </c>
      <c r="J662" s="77" t="s">
        <v>2022</v>
      </c>
      <c r="K662" s="76" t="s">
        <v>2023</v>
      </c>
      <c r="L662" s="76" t="s">
        <v>2024</v>
      </c>
      <c r="M662" s="77" t="s">
        <v>609</v>
      </c>
      <c r="N662" s="77"/>
      <c r="O662" s="78" t="s">
        <v>1979</v>
      </c>
      <c r="P662" s="79" t="s">
        <v>2025</v>
      </c>
    </row>
    <row r="663" spans="1:16" x14ac:dyDescent="0.2">
      <c r="A663" s="2" t="str">
        <f t="shared" si="60"/>
        <v> AOEB 5 </v>
      </c>
      <c r="B663" s="15" t="str">
        <f t="shared" si="61"/>
        <v>I</v>
      </c>
      <c r="C663" s="2">
        <f t="shared" si="62"/>
        <v>51105.631999999998</v>
      </c>
      <c r="D663" t="str">
        <f t="shared" si="63"/>
        <v>vis</v>
      </c>
      <c r="E663" t="e">
        <f>VLOOKUP(C663,'Active 1'!C$21:E$973,3,FALSE)</f>
        <v>#N/A</v>
      </c>
      <c r="F663" s="15" t="s">
        <v>434</v>
      </c>
      <c r="G663" t="str">
        <f t="shared" si="64"/>
        <v>51105.632</v>
      </c>
      <c r="H663" s="2">
        <f t="shared" si="65"/>
        <v>8855</v>
      </c>
      <c r="I663" s="76" t="s">
        <v>2026</v>
      </c>
      <c r="J663" s="77" t="s">
        <v>2027</v>
      </c>
      <c r="K663" s="76" t="s">
        <v>2028</v>
      </c>
      <c r="L663" s="76" t="s">
        <v>1953</v>
      </c>
      <c r="M663" s="77" t="s">
        <v>438</v>
      </c>
      <c r="N663" s="77"/>
      <c r="O663" s="78" t="s">
        <v>501</v>
      </c>
      <c r="P663" s="78" t="s">
        <v>1904</v>
      </c>
    </row>
    <row r="664" spans="1:16" x14ac:dyDescent="0.2">
      <c r="A664" s="2" t="str">
        <f t="shared" si="60"/>
        <v> AOEB 5 </v>
      </c>
      <c r="B664" s="15" t="str">
        <f t="shared" si="61"/>
        <v>I</v>
      </c>
      <c r="C664" s="2">
        <f t="shared" si="62"/>
        <v>51138.663</v>
      </c>
      <c r="D664" t="str">
        <f t="shared" si="63"/>
        <v>vis</v>
      </c>
      <c r="E664" t="e">
        <f>VLOOKUP(C664,'Active 1'!C$21:E$973,3,FALSE)</f>
        <v>#N/A</v>
      </c>
      <c r="F664" s="15" t="s">
        <v>434</v>
      </c>
      <c r="G664" t="str">
        <f t="shared" si="64"/>
        <v>51138.663</v>
      </c>
      <c r="H664" s="2">
        <f t="shared" si="65"/>
        <v>8889</v>
      </c>
      <c r="I664" s="76" t="s">
        <v>2029</v>
      </c>
      <c r="J664" s="77" t="s">
        <v>2030</v>
      </c>
      <c r="K664" s="76" t="s">
        <v>2031</v>
      </c>
      <c r="L664" s="76" t="s">
        <v>2032</v>
      </c>
      <c r="M664" s="77" t="s">
        <v>438</v>
      </c>
      <c r="N664" s="77"/>
      <c r="O664" s="78" t="s">
        <v>996</v>
      </c>
      <c r="P664" s="78" t="s">
        <v>1904</v>
      </c>
    </row>
    <row r="665" spans="1:16" x14ac:dyDescent="0.2">
      <c r="A665" s="2" t="str">
        <f t="shared" si="60"/>
        <v> AOEB 5 </v>
      </c>
      <c r="B665" s="15" t="str">
        <f t="shared" si="61"/>
        <v>I</v>
      </c>
      <c r="C665" s="2">
        <f t="shared" si="62"/>
        <v>51140.605000000003</v>
      </c>
      <c r="D665" t="str">
        <f t="shared" si="63"/>
        <v>vis</v>
      </c>
      <c r="E665" t="e">
        <f>VLOOKUP(C665,'Active 1'!C$21:E$973,3,FALSE)</f>
        <v>#N/A</v>
      </c>
      <c r="F665" s="15" t="s">
        <v>434</v>
      </c>
      <c r="G665" t="str">
        <f t="shared" si="64"/>
        <v>51140.605</v>
      </c>
      <c r="H665" s="2">
        <f t="shared" si="65"/>
        <v>8891</v>
      </c>
      <c r="I665" s="76" t="s">
        <v>2033</v>
      </c>
      <c r="J665" s="77" t="s">
        <v>2034</v>
      </c>
      <c r="K665" s="76" t="s">
        <v>2035</v>
      </c>
      <c r="L665" s="76" t="s">
        <v>1950</v>
      </c>
      <c r="M665" s="77" t="s">
        <v>438</v>
      </c>
      <c r="N665" s="77"/>
      <c r="O665" s="78" t="s">
        <v>1910</v>
      </c>
      <c r="P665" s="78" t="s">
        <v>1904</v>
      </c>
    </row>
    <row r="666" spans="1:16" x14ac:dyDescent="0.2">
      <c r="A666" s="2" t="str">
        <f t="shared" si="60"/>
        <v> AOEB 5 </v>
      </c>
      <c r="B666" s="15" t="str">
        <f t="shared" si="61"/>
        <v>I</v>
      </c>
      <c r="C666" s="2">
        <f t="shared" si="62"/>
        <v>51141.576999999997</v>
      </c>
      <c r="D666" t="str">
        <f t="shared" si="63"/>
        <v>vis</v>
      </c>
      <c r="E666" t="e">
        <f>VLOOKUP(C666,'Active 1'!C$21:E$973,3,FALSE)</f>
        <v>#N/A</v>
      </c>
      <c r="F666" s="15" t="s">
        <v>434</v>
      </c>
      <c r="G666" t="str">
        <f t="shared" si="64"/>
        <v>51141.577</v>
      </c>
      <c r="H666" s="2">
        <f t="shared" si="65"/>
        <v>8892</v>
      </c>
      <c r="I666" s="76" t="s">
        <v>2036</v>
      </c>
      <c r="J666" s="77" t="s">
        <v>2037</v>
      </c>
      <c r="K666" s="76" t="s">
        <v>2038</v>
      </c>
      <c r="L666" s="76" t="s">
        <v>1950</v>
      </c>
      <c r="M666" s="77" t="s">
        <v>438</v>
      </c>
      <c r="N666" s="77"/>
      <c r="O666" s="78" t="s">
        <v>951</v>
      </c>
      <c r="P666" s="78" t="s">
        <v>1904</v>
      </c>
    </row>
    <row r="667" spans="1:16" x14ac:dyDescent="0.2">
      <c r="A667" s="2" t="str">
        <f t="shared" si="60"/>
        <v> AOEB 5 </v>
      </c>
      <c r="B667" s="15" t="str">
        <f t="shared" si="61"/>
        <v>I</v>
      </c>
      <c r="C667" s="2">
        <f t="shared" si="62"/>
        <v>51172.665999999997</v>
      </c>
      <c r="D667" t="str">
        <f t="shared" si="63"/>
        <v>vis</v>
      </c>
      <c r="E667" t="e">
        <f>VLOOKUP(C667,'Active 1'!C$21:E$973,3,FALSE)</f>
        <v>#N/A</v>
      </c>
      <c r="F667" s="15" t="s">
        <v>434</v>
      </c>
      <c r="G667" t="str">
        <f t="shared" si="64"/>
        <v>51172.666</v>
      </c>
      <c r="H667" s="2">
        <f t="shared" si="65"/>
        <v>8924</v>
      </c>
      <c r="I667" s="76" t="s">
        <v>2039</v>
      </c>
      <c r="J667" s="77" t="s">
        <v>2040</v>
      </c>
      <c r="K667" s="76" t="s">
        <v>2041</v>
      </c>
      <c r="L667" s="76" t="s">
        <v>1950</v>
      </c>
      <c r="M667" s="77" t="s">
        <v>438</v>
      </c>
      <c r="N667" s="77"/>
      <c r="O667" s="78" t="s">
        <v>1910</v>
      </c>
      <c r="P667" s="78" t="s">
        <v>1904</v>
      </c>
    </row>
    <row r="668" spans="1:16" x14ac:dyDescent="0.2">
      <c r="A668" s="2" t="str">
        <f t="shared" si="60"/>
        <v> AOEB 5 </v>
      </c>
      <c r="B668" s="15" t="str">
        <f t="shared" si="61"/>
        <v>I</v>
      </c>
      <c r="C668" s="2">
        <f t="shared" si="62"/>
        <v>51174.609499999999</v>
      </c>
      <c r="D668" t="str">
        <f t="shared" si="63"/>
        <v>vis</v>
      </c>
      <c r="E668" t="e">
        <f>VLOOKUP(C668,'Active 1'!C$21:E$973,3,FALSE)</f>
        <v>#N/A</v>
      </c>
      <c r="F668" s="15" t="s">
        <v>434</v>
      </c>
      <c r="G668" t="str">
        <f t="shared" si="64"/>
        <v>51174.6095</v>
      </c>
      <c r="H668" s="2">
        <f t="shared" si="65"/>
        <v>8926</v>
      </c>
      <c r="I668" s="76" t="s">
        <v>2042</v>
      </c>
      <c r="J668" s="77" t="s">
        <v>2043</v>
      </c>
      <c r="K668" s="76" t="s">
        <v>2044</v>
      </c>
      <c r="L668" s="76" t="s">
        <v>2045</v>
      </c>
      <c r="M668" s="77" t="s">
        <v>2046</v>
      </c>
      <c r="N668" s="77"/>
      <c r="O668" s="78" t="s">
        <v>2047</v>
      </c>
      <c r="P668" s="78" t="s">
        <v>1904</v>
      </c>
    </row>
    <row r="669" spans="1:16" x14ac:dyDescent="0.2">
      <c r="A669" s="2" t="str">
        <f t="shared" si="60"/>
        <v> AOEB 5 </v>
      </c>
      <c r="B669" s="15" t="str">
        <f t="shared" si="61"/>
        <v>I</v>
      </c>
      <c r="C669" s="2">
        <f t="shared" si="62"/>
        <v>51175.58</v>
      </c>
      <c r="D669" t="str">
        <f t="shared" si="63"/>
        <v>vis</v>
      </c>
      <c r="E669" t="e">
        <f>VLOOKUP(C669,'Active 1'!C$21:E$973,3,FALSE)</f>
        <v>#N/A</v>
      </c>
      <c r="F669" s="15" t="s">
        <v>434</v>
      </c>
      <c r="G669" t="str">
        <f t="shared" si="64"/>
        <v>51175.580</v>
      </c>
      <c r="H669" s="2">
        <f t="shared" si="65"/>
        <v>8927</v>
      </c>
      <c r="I669" s="76" t="s">
        <v>2048</v>
      </c>
      <c r="J669" s="77" t="s">
        <v>2049</v>
      </c>
      <c r="K669" s="76" t="s">
        <v>2050</v>
      </c>
      <c r="L669" s="76" t="s">
        <v>1965</v>
      </c>
      <c r="M669" s="77" t="s">
        <v>438</v>
      </c>
      <c r="N669" s="77"/>
      <c r="O669" s="78" t="s">
        <v>996</v>
      </c>
      <c r="P669" s="78" t="s">
        <v>1904</v>
      </c>
    </row>
    <row r="670" spans="1:16" x14ac:dyDescent="0.2">
      <c r="A670" s="2" t="str">
        <f t="shared" si="60"/>
        <v>BAVM 133 </v>
      </c>
      <c r="B670" s="15" t="str">
        <f t="shared" si="61"/>
        <v>I</v>
      </c>
      <c r="C670" s="2">
        <f t="shared" si="62"/>
        <v>51518.530200000001</v>
      </c>
      <c r="D670" t="str">
        <f t="shared" si="63"/>
        <v>vis</v>
      </c>
      <c r="E670" t="e">
        <f>VLOOKUP(C670,'Active 1'!C$21:E$973,3,FALSE)</f>
        <v>#N/A</v>
      </c>
      <c r="F670" s="15" t="s">
        <v>434</v>
      </c>
      <c r="G670" t="str">
        <f t="shared" si="64"/>
        <v>51518.5302</v>
      </c>
      <c r="H670" s="2">
        <f t="shared" si="65"/>
        <v>9280</v>
      </c>
      <c r="I670" s="76" t="s">
        <v>2051</v>
      </c>
      <c r="J670" s="77" t="s">
        <v>2052</v>
      </c>
      <c r="K670" s="76" t="s">
        <v>2053</v>
      </c>
      <c r="L670" s="76" t="s">
        <v>2054</v>
      </c>
      <c r="M670" s="77" t="s">
        <v>609</v>
      </c>
      <c r="N670" s="77"/>
      <c r="O670" s="78" t="s">
        <v>2055</v>
      </c>
      <c r="P670" s="79" t="s">
        <v>2056</v>
      </c>
    </row>
    <row r="671" spans="1:16" x14ac:dyDescent="0.2">
      <c r="A671" s="2" t="str">
        <f t="shared" si="60"/>
        <v>IBVS 4840 </v>
      </c>
      <c r="B671" s="15" t="str">
        <f t="shared" si="61"/>
        <v>I</v>
      </c>
      <c r="C671" s="2">
        <f t="shared" si="62"/>
        <v>51543.79</v>
      </c>
      <c r="D671" t="str">
        <f t="shared" si="63"/>
        <v>vis</v>
      </c>
      <c r="E671" t="e">
        <f>VLOOKUP(C671,'Active 1'!C$21:E$973,3,FALSE)</f>
        <v>#N/A</v>
      </c>
      <c r="F671" s="15" t="s">
        <v>434</v>
      </c>
      <c r="G671" t="str">
        <f t="shared" si="64"/>
        <v>51543.790</v>
      </c>
      <c r="H671" s="2">
        <f t="shared" si="65"/>
        <v>9306</v>
      </c>
      <c r="I671" s="76" t="s">
        <v>2057</v>
      </c>
      <c r="J671" s="77" t="s">
        <v>2058</v>
      </c>
      <c r="K671" s="76" t="s">
        <v>2059</v>
      </c>
      <c r="L671" s="76" t="s">
        <v>2060</v>
      </c>
      <c r="M671" s="77" t="s">
        <v>609</v>
      </c>
      <c r="N671" s="77"/>
      <c r="O671" s="78" t="s">
        <v>2061</v>
      </c>
      <c r="P671" s="79" t="s">
        <v>2062</v>
      </c>
    </row>
    <row r="672" spans="1:16" x14ac:dyDescent="0.2">
      <c r="A672" s="2" t="str">
        <f t="shared" si="60"/>
        <v>OEJV 0074 </v>
      </c>
      <c r="B672" s="15" t="str">
        <f t="shared" si="61"/>
        <v>I</v>
      </c>
      <c r="C672" s="2">
        <f t="shared" si="62"/>
        <v>51759.470999999998</v>
      </c>
      <c r="D672" t="str">
        <f t="shared" si="63"/>
        <v>vis</v>
      </c>
      <c r="E672" t="e">
        <f>VLOOKUP(C672,'Active 1'!C$21:E$973,3,FALSE)</f>
        <v>#N/A</v>
      </c>
      <c r="F672" s="15" t="s">
        <v>434</v>
      </c>
      <c r="G672" t="str">
        <f t="shared" si="64"/>
        <v>51759.471</v>
      </c>
      <c r="H672" s="2">
        <f t="shared" si="65"/>
        <v>9528</v>
      </c>
      <c r="I672" s="76" t="s">
        <v>2063</v>
      </c>
      <c r="J672" s="77" t="s">
        <v>2064</v>
      </c>
      <c r="K672" s="76" t="s">
        <v>2065</v>
      </c>
      <c r="L672" s="76" t="s">
        <v>2066</v>
      </c>
      <c r="M672" s="77" t="s">
        <v>438</v>
      </c>
      <c r="N672" s="77"/>
      <c r="O672" s="78" t="s">
        <v>2067</v>
      </c>
      <c r="P672" s="79" t="s">
        <v>425</v>
      </c>
    </row>
    <row r="673" spans="1:16" x14ac:dyDescent="0.2">
      <c r="A673" s="2" t="str">
        <f t="shared" si="60"/>
        <v>OEJV 0074 </v>
      </c>
      <c r="B673" s="15" t="str">
        <f t="shared" si="61"/>
        <v>I</v>
      </c>
      <c r="C673" s="2">
        <f t="shared" si="62"/>
        <v>51899.367449999998</v>
      </c>
      <c r="D673" t="str">
        <f t="shared" si="63"/>
        <v>vis</v>
      </c>
      <c r="E673" t="e">
        <f>VLOOKUP(C673,'Active 1'!C$21:E$973,3,FALSE)</f>
        <v>#N/A</v>
      </c>
      <c r="F673" s="15" t="s">
        <v>434</v>
      </c>
      <c r="G673" t="str">
        <f t="shared" si="64"/>
        <v>51899.36745</v>
      </c>
      <c r="H673" s="2">
        <f t="shared" si="65"/>
        <v>9672</v>
      </c>
      <c r="I673" s="76" t="s">
        <v>2068</v>
      </c>
      <c r="J673" s="77" t="s">
        <v>2069</v>
      </c>
      <c r="K673" s="76" t="s">
        <v>2070</v>
      </c>
      <c r="L673" s="76" t="s">
        <v>2071</v>
      </c>
      <c r="M673" s="77" t="s">
        <v>2046</v>
      </c>
      <c r="N673" s="77"/>
      <c r="O673" s="78" t="s">
        <v>2072</v>
      </c>
      <c r="P673" s="79" t="s">
        <v>425</v>
      </c>
    </row>
    <row r="674" spans="1:16" x14ac:dyDescent="0.2">
      <c r="A674" s="2" t="str">
        <f t="shared" si="60"/>
        <v>BAVM 152 </v>
      </c>
      <c r="B674" s="15" t="str">
        <f t="shared" si="61"/>
        <v>I</v>
      </c>
      <c r="C674" s="2">
        <f t="shared" si="62"/>
        <v>51899.3675</v>
      </c>
      <c r="D674" t="str">
        <f t="shared" si="63"/>
        <v>vis</v>
      </c>
      <c r="E674" t="e">
        <f>VLOOKUP(C674,'Active 1'!C$21:E$973,3,FALSE)</f>
        <v>#N/A</v>
      </c>
      <c r="F674" s="15" t="s">
        <v>434</v>
      </c>
      <c r="G674" t="str">
        <f t="shared" si="64"/>
        <v>51899.3675</v>
      </c>
      <c r="H674" s="2">
        <f t="shared" si="65"/>
        <v>9672</v>
      </c>
      <c r="I674" s="76" t="s">
        <v>2073</v>
      </c>
      <c r="J674" s="77" t="s">
        <v>2069</v>
      </c>
      <c r="K674" s="76" t="s">
        <v>2070</v>
      </c>
      <c r="L674" s="76" t="s">
        <v>2074</v>
      </c>
      <c r="M674" s="77" t="s">
        <v>609</v>
      </c>
      <c r="N674" s="77"/>
      <c r="O674" s="78" t="s">
        <v>1957</v>
      </c>
      <c r="P674" s="79" t="s">
        <v>2075</v>
      </c>
    </row>
    <row r="675" spans="1:16" x14ac:dyDescent="0.2">
      <c r="A675" s="2" t="str">
        <f t="shared" si="60"/>
        <v>OEJV 0074 </v>
      </c>
      <c r="B675" s="15" t="str">
        <f t="shared" si="61"/>
        <v>I</v>
      </c>
      <c r="C675" s="2">
        <f t="shared" si="62"/>
        <v>51901.307000000001</v>
      </c>
      <c r="D675" t="str">
        <f t="shared" si="63"/>
        <v>vis</v>
      </c>
      <c r="E675" t="e">
        <f>VLOOKUP(C675,'Active 1'!C$21:E$973,3,FALSE)</f>
        <v>#N/A</v>
      </c>
      <c r="F675" s="15" t="s">
        <v>434</v>
      </c>
      <c r="G675" t="str">
        <f t="shared" si="64"/>
        <v>51901.307</v>
      </c>
      <c r="H675" s="2">
        <f t="shared" si="65"/>
        <v>9674</v>
      </c>
      <c r="I675" s="76" t="s">
        <v>2076</v>
      </c>
      <c r="J675" s="77" t="s">
        <v>2077</v>
      </c>
      <c r="K675" s="76" t="s">
        <v>2078</v>
      </c>
      <c r="L675" s="76" t="s">
        <v>2079</v>
      </c>
      <c r="M675" s="77" t="s">
        <v>438</v>
      </c>
      <c r="N675" s="77"/>
      <c r="O675" s="78" t="s">
        <v>2080</v>
      </c>
      <c r="P675" s="79" t="s">
        <v>425</v>
      </c>
    </row>
    <row r="676" spans="1:16" x14ac:dyDescent="0.2">
      <c r="A676" s="2" t="str">
        <f t="shared" si="60"/>
        <v>IBVS 5583 </v>
      </c>
      <c r="B676" s="15" t="str">
        <f t="shared" si="61"/>
        <v>I</v>
      </c>
      <c r="C676" s="2">
        <f t="shared" si="62"/>
        <v>52133.504300000001</v>
      </c>
      <c r="D676" t="str">
        <f t="shared" si="63"/>
        <v>vis</v>
      </c>
      <c r="E676" t="e">
        <f>VLOOKUP(C676,'Active 1'!C$21:E$973,3,FALSE)</f>
        <v>#N/A</v>
      </c>
      <c r="F676" s="15" t="s">
        <v>434</v>
      </c>
      <c r="G676" t="str">
        <f t="shared" si="64"/>
        <v>52133.5043</v>
      </c>
      <c r="H676" s="2">
        <f t="shared" si="65"/>
        <v>9913</v>
      </c>
      <c r="I676" s="76" t="s">
        <v>2081</v>
      </c>
      <c r="J676" s="77" t="s">
        <v>2082</v>
      </c>
      <c r="K676" s="76" t="s">
        <v>2083</v>
      </c>
      <c r="L676" s="76" t="s">
        <v>2084</v>
      </c>
      <c r="M676" s="77" t="s">
        <v>609</v>
      </c>
      <c r="N676" s="77"/>
      <c r="O676" s="78" t="s">
        <v>2085</v>
      </c>
      <c r="P676" s="79" t="s">
        <v>2086</v>
      </c>
    </row>
    <row r="677" spans="1:16" x14ac:dyDescent="0.2">
      <c r="A677" s="2" t="str">
        <f t="shared" si="60"/>
        <v>BAVM 152 </v>
      </c>
      <c r="B677" s="15" t="str">
        <f t="shared" si="61"/>
        <v>I</v>
      </c>
      <c r="C677" s="2">
        <f t="shared" si="62"/>
        <v>52202.481800000001</v>
      </c>
      <c r="D677" t="str">
        <f t="shared" si="63"/>
        <v>vis</v>
      </c>
      <c r="E677" t="e">
        <f>VLOOKUP(C677,'Active 1'!C$21:E$973,3,FALSE)</f>
        <v>#N/A</v>
      </c>
      <c r="F677" s="15" t="s">
        <v>434</v>
      </c>
      <c r="G677" t="str">
        <f t="shared" si="64"/>
        <v>52202.4818</v>
      </c>
      <c r="H677" s="2">
        <f t="shared" si="65"/>
        <v>9984</v>
      </c>
      <c r="I677" s="76" t="s">
        <v>2087</v>
      </c>
      <c r="J677" s="77" t="s">
        <v>2088</v>
      </c>
      <c r="K677" s="76" t="s">
        <v>2089</v>
      </c>
      <c r="L677" s="76" t="s">
        <v>2090</v>
      </c>
      <c r="M677" s="77" t="s">
        <v>609</v>
      </c>
      <c r="N677" s="77"/>
      <c r="O677" s="78" t="s">
        <v>2091</v>
      </c>
      <c r="P677" s="79" t="s">
        <v>2075</v>
      </c>
    </row>
    <row r="678" spans="1:16" x14ac:dyDescent="0.2">
      <c r="A678" s="2" t="str">
        <f t="shared" si="60"/>
        <v>BAVM 152 </v>
      </c>
      <c r="B678" s="15" t="str">
        <f t="shared" si="61"/>
        <v>I</v>
      </c>
      <c r="C678" s="2">
        <f t="shared" si="62"/>
        <v>52278.26</v>
      </c>
      <c r="D678" t="str">
        <f t="shared" si="63"/>
        <v>vis</v>
      </c>
      <c r="E678" t="e">
        <f>VLOOKUP(C678,'Active 1'!C$21:E$973,3,FALSE)</f>
        <v>#N/A</v>
      </c>
      <c r="F678" s="15" t="s">
        <v>434</v>
      </c>
      <c r="G678" t="str">
        <f t="shared" si="64"/>
        <v>52278.2600</v>
      </c>
      <c r="H678" s="2">
        <f t="shared" si="65"/>
        <v>10062</v>
      </c>
      <c r="I678" s="76" t="s">
        <v>2092</v>
      </c>
      <c r="J678" s="77" t="s">
        <v>2093</v>
      </c>
      <c r="K678" s="76" t="s">
        <v>2094</v>
      </c>
      <c r="L678" s="76" t="s">
        <v>2095</v>
      </c>
      <c r="M678" s="77" t="s">
        <v>609</v>
      </c>
      <c r="N678" s="77"/>
      <c r="O678" s="78" t="s">
        <v>2096</v>
      </c>
      <c r="P678" s="79" t="s">
        <v>2075</v>
      </c>
    </row>
    <row r="679" spans="1:16" x14ac:dyDescent="0.2">
      <c r="A679" s="2" t="str">
        <f t="shared" si="60"/>
        <v>BAVM 172 </v>
      </c>
      <c r="B679" s="15" t="str">
        <f t="shared" si="61"/>
        <v>I</v>
      </c>
      <c r="C679" s="2">
        <f t="shared" si="62"/>
        <v>52618.292500000003</v>
      </c>
      <c r="D679" t="str">
        <f t="shared" si="63"/>
        <v>vis</v>
      </c>
      <c r="E679" t="e">
        <f>VLOOKUP(C679,'Active 1'!C$21:E$973,3,FALSE)</f>
        <v>#N/A</v>
      </c>
      <c r="F679" s="15" t="s">
        <v>434</v>
      </c>
      <c r="G679" t="str">
        <f t="shared" si="64"/>
        <v>52618.2925</v>
      </c>
      <c r="H679" s="2">
        <f t="shared" si="65"/>
        <v>10412</v>
      </c>
      <c r="I679" s="76" t="s">
        <v>2097</v>
      </c>
      <c r="J679" s="77" t="s">
        <v>2098</v>
      </c>
      <c r="K679" s="76" t="s">
        <v>2099</v>
      </c>
      <c r="L679" s="76" t="s">
        <v>2100</v>
      </c>
      <c r="M679" s="77" t="s">
        <v>609</v>
      </c>
      <c r="N679" s="77"/>
      <c r="O679" s="78" t="s">
        <v>2101</v>
      </c>
      <c r="P679" s="79" t="s">
        <v>2102</v>
      </c>
    </row>
    <row r="680" spans="1:16" x14ac:dyDescent="0.2">
      <c r="A680" s="2" t="str">
        <f t="shared" si="60"/>
        <v>BAVM 172 </v>
      </c>
      <c r="B680" s="15" t="str">
        <f t="shared" si="61"/>
        <v>I</v>
      </c>
      <c r="C680" s="2">
        <f t="shared" si="62"/>
        <v>52925.294600000001</v>
      </c>
      <c r="D680" t="str">
        <f t="shared" si="63"/>
        <v>vis</v>
      </c>
      <c r="E680" t="e">
        <f>VLOOKUP(C680,'Active 1'!C$21:E$973,3,FALSE)</f>
        <v>#N/A</v>
      </c>
      <c r="F680" s="15" t="s">
        <v>434</v>
      </c>
      <c r="G680" t="str">
        <f t="shared" si="64"/>
        <v>52925.2946</v>
      </c>
      <c r="H680" s="2">
        <f t="shared" si="65"/>
        <v>10728</v>
      </c>
      <c r="I680" s="76" t="s">
        <v>2103</v>
      </c>
      <c r="J680" s="77" t="s">
        <v>2104</v>
      </c>
      <c r="K680" s="76" t="s">
        <v>2105</v>
      </c>
      <c r="L680" s="76" t="s">
        <v>2106</v>
      </c>
      <c r="M680" s="77" t="s">
        <v>609</v>
      </c>
      <c r="N680" s="77"/>
      <c r="O680" s="78" t="s">
        <v>2107</v>
      </c>
      <c r="P680" s="79" t="s">
        <v>2102</v>
      </c>
    </row>
    <row r="681" spans="1:16" x14ac:dyDescent="0.2">
      <c r="A681" s="2" t="str">
        <f t="shared" si="60"/>
        <v>BAVM 173 </v>
      </c>
      <c r="B681" s="15" t="str">
        <f t="shared" si="61"/>
        <v>I</v>
      </c>
      <c r="C681" s="2">
        <f t="shared" si="62"/>
        <v>52992.330499999996</v>
      </c>
      <c r="D681" t="str">
        <f t="shared" si="63"/>
        <v>vis</v>
      </c>
      <c r="E681" t="e">
        <f>VLOOKUP(C681,'Active 1'!C$21:E$973,3,FALSE)</f>
        <v>#N/A</v>
      </c>
      <c r="F681" s="15" t="s">
        <v>434</v>
      </c>
      <c r="G681" t="str">
        <f t="shared" si="64"/>
        <v>52992.3305</v>
      </c>
      <c r="H681" s="2">
        <f t="shared" si="65"/>
        <v>10797</v>
      </c>
      <c r="I681" s="76" t="s">
        <v>2108</v>
      </c>
      <c r="J681" s="77" t="s">
        <v>2109</v>
      </c>
      <c r="K681" s="76" t="s">
        <v>2110</v>
      </c>
      <c r="L681" s="76" t="s">
        <v>2111</v>
      </c>
      <c r="M681" s="77" t="s">
        <v>609</v>
      </c>
      <c r="N681" s="77"/>
      <c r="O681" s="78" t="s">
        <v>2091</v>
      </c>
      <c r="P681" s="79" t="s">
        <v>2112</v>
      </c>
    </row>
    <row r="682" spans="1:16" x14ac:dyDescent="0.2">
      <c r="A682" s="2" t="str">
        <f t="shared" si="60"/>
        <v>IBVS 5636 </v>
      </c>
      <c r="B682" s="15" t="str">
        <f t="shared" si="61"/>
        <v>I</v>
      </c>
      <c r="C682" s="2">
        <f t="shared" si="62"/>
        <v>53011.760699999999</v>
      </c>
      <c r="D682" t="str">
        <f t="shared" si="63"/>
        <v>vis</v>
      </c>
      <c r="E682" t="e">
        <f>VLOOKUP(C682,'Active 1'!C$21:E$973,3,FALSE)</f>
        <v>#N/A</v>
      </c>
      <c r="F682" s="15" t="s">
        <v>434</v>
      </c>
      <c r="G682" t="str">
        <f t="shared" si="64"/>
        <v>53011.7607</v>
      </c>
      <c r="H682" s="2">
        <f t="shared" si="65"/>
        <v>10817</v>
      </c>
      <c r="I682" s="76" t="s">
        <v>2113</v>
      </c>
      <c r="J682" s="77" t="s">
        <v>2114</v>
      </c>
      <c r="K682" s="76" t="s">
        <v>2115</v>
      </c>
      <c r="L682" s="76" t="s">
        <v>2116</v>
      </c>
      <c r="M682" s="77" t="s">
        <v>609</v>
      </c>
      <c r="N682" s="77"/>
      <c r="O682" s="78" t="s">
        <v>2117</v>
      </c>
      <c r="P682" s="79" t="s">
        <v>2118</v>
      </c>
    </row>
    <row r="683" spans="1:16" x14ac:dyDescent="0.2">
      <c r="A683" s="2" t="str">
        <f t="shared" si="60"/>
        <v>OEJV 0074 </v>
      </c>
      <c r="B683" s="15" t="str">
        <f t="shared" si="61"/>
        <v>I</v>
      </c>
      <c r="C683" s="2">
        <f t="shared" si="62"/>
        <v>53029.248339999998</v>
      </c>
      <c r="D683" t="str">
        <f t="shared" si="63"/>
        <v>vis</v>
      </c>
      <c r="E683" t="e">
        <f>VLOOKUP(C683,'Active 1'!C$21:E$973,3,FALSE)</f>
        <v>#N/A</v>
      </c>
      <c r="F683" s="15" t="s">
        <v>434</v>
      </c>
      <c r="G683" t="str">
        <f t="shared" si="64"/>
        <v>53029.24834</v>
      </c>
      <c r="H683" s="2">
        <f t="shared" si="65"/>
        <v>10835</v>
      </c>
      <c r="I683" s="76" t="s">
        <v>2119</v>
      </c>
      <c r="J683" s="77" t="s">
        <v>2120</v>
      </c>
      <c r="K683" s="76" t="s">
        <v>2121</v>
      </c>
      <c r="L683" s="76" t="s">
        <v>2122</v>
      </c>
      <c r="M683" s="77" t="s">
        <v>2046</v>
      </c>
      <c r="N683" s="77"/>
      <c r="O683" s="78" t="s">
        <v>2123</v>
      </c>
      <c r="P683" s="79" t="s">
        <v>425</v>
      </c>
    </row>
    <row r="684" spans="1:16" x14ac:dyDescent="0.2">
      <c r="A684" s="2" t="str">
        <f t="shared" si="60"/>
        <v>BAVM 174 </v>
      </c>
      <c r="B684" s="15" t="str">
        <f t="shared" si="61"/>
        <v>I</v>
      </c>
      <c r="C684" s="2">
        <f t="shared" si="62"/>
        <v>53298.368999999999</v>
      </c>
      <c r="D684" t="str">
        <f t="shared" si="63"/>
        <v>vis</v>
      </c>
      <c r="E684" t="e">
        <f>VLOOKUP(C684,'Active 1'!C$21:E$973,3,FALSE)</f>
        <v>#N/A</v>
      </c>
      <c r="F684" s="15" t="s">
        <v>434</v>
      </c>
      <c r="G684" t="str">
        <f t="shared" si="64"/>
        <v>53298.369</v>
      </c>
      <c r="H684" s="2">
        <f t="shared" si="65"/>
        <v>11112</v>
      </c>
      <c r="I684" s="76" t="s">
        <v>2124</v>
      </c>
      <c r="J684" s="77" t="s">
        <v>2125</v>
      </c>
      <c r="K684" s="76" t="s">
        <v>2126</v>
      </c>
      <c r="L684" s="76" t="s">
        <v>2127</v>
      </c>
      <c r="M684" s="77" t="s">
        <v>438</v>
      </c>
      <c r="N684" s="77"/>
      <c r="O684" s="78" t="s">
        <v>2128</v>
      </c>
      <c r="P684" s="79" t="s">
        <v>2129</v>
      </c>
    </row>
    <row r="685" spans="1:16" x14ac:dyDescent="0.2">
      <c r="A685" s="2" t="str">
        <f t="shared" si="60"/>
        <v>IBVS 5843 </v>
      </c>
      <c r="B685" s="15" t="str">
        <f t="shared" si="61"/>
        <v>I</v>
      </c>
      <c r="C685" s="2">
        <f t="shared" si="62"/>
        <v>53320.703600000001</v>
      </c>
      <c r="D685" t="str">
        <f t="shared" si="63"/>
        <v>vis</v>
      </c>
      <c r="E685" t="e">
        <f>VLOOKUP(C685,'Active 1'!C$21:E$973,3,FALSE)</f>
        <v>#N/A</v>
      </c>
      <c r="F685" s="15" t="s">
        <v>434</v>
      </c>
      <c r="G685" t="str">
        <f t="shared" si="64"/>
        <v>53320.7036</v>
      </c>
      <c r="H685" s="2">
        <f t="shared" si="65"/>
        <v>11135</v>
      </c>
      <c r="I685" s="76" t="s">
        <v>2130</v>
      </c>
      <c r="J685" s="77" t="s">
        <v>2131</v>
      </c>
      <c r="K685" s="76" t="s">
        <v>2132</v>
      </c>
      <c r="L685" s="76" t="s">
        <v>2133</v>
      </c>
      <c r="M685" s="77" t="s">
        <v>2046</v>
      </c>
      <c r="N685" s="77"/>
      <c r="O685" s="78" t="s">
        <v>2134</v>
      </c>
      <c r="P685" s="79" t="s">
        <v>2135</v>
      </c>
    </row>
    <row r="686" spans="1:16" x14ac:dyDescent="0.2">
      <c r="A686" s="2" t="str">
        <f t="shared" si="60"/>
        <v>IBVS 5843 </v>
      </c>
      <c r="B686" s="15" t="str">
        <f t="shared" si="61"/>
        <v>I</v>
      </c>
      <c r="C686" s="2">
        <f t="shared" si="62"/>
        <v>53321.674599999998</v>
      </c>
      <c r="D686" t="str">
        <f t="shared" si="63"/>
        <v>vis</v>
      </c>
      <c r="E686" t="e">
        <f>VLOOKUP(C686,'Active 1'!C$21:E$973,3,FALSE)</f>
        <v>#N/A</v>
      </c>
      <c r="F686" s="15" t="s">
        <v>434</v>
      </c>
      <c r="G686" t="str">
        <f t="shared" si="64"/>
        <v>53321.6746</v>
      </c>
      <c r="H686" s="2">
        <f t="shared" si="65"/>
        <v>11136</v>
      </c>
      <c r="I686" s="76" t="s">
        <v>2136</v>
      </c>
      <c r="J686" s="77" t="s">
        <v>2137</v>
      </c>
      <c r="K686" s="76" t="s">
        <v>2138</v>
      </c>
      <c r="L686" s="76" t="s">
        <v>2139</v>
      </c>
      <c r="M686" s="77" t="s">
        <v>2046</v>
      </c>
      <c r="N686" s="77"/>
      <c r="O686" s="78" t="s">
        <v>2134</v>
      </c>
      <c r="P686" s="79" t="s">
        <v>2135</v>
      </c>
    </row>
    <row r="687" spans="1:16" x14ac:dyDescent="0.2">
      <c r="A687" s="2" t="str">
        <f t="shared" si="60"/>
        <v>BAVM 178 </v>
      </c>
      <c r="B687" s="15" t="str">
        <f t="shared" si="61"/>
        <v>I</v>
      </c>
      <c r="C687" s="2">
        <f t="shared" si="62"/>
        <v>53403.284699999997</v>
      </c>
      <c r="D687" t="str">
        <f t="shared" si="63"/>
        <v>vis</v>
      </c>
      <c r="E687" t="e">
        <f>VLOOKUP(C687,'Active 1'!C$21:E$973,3,FALSE)</f>
        <v>#N/A</v>
      </c>
      <c r="F687" s="15" t="s">
        <v>434</v>
      </c>
      <c r="G687" t="str">
        <f t="shared" si="64"/>
        <v>53403.2847</v>
      </c>
      <c r="H687" s="2">
        <f t="shared" si="65"/>
        <v>11220</v>
      </c>
      <c r="I687" s="76" t="s">
        <v>2140</v>
      </c>
      <c r="J687" s="77" t="s">
        <v>2141</v>
      </c>
      <c r="K687" s="76" t="s">
        <v>2142</v>
      </c>
      <c r="L687" s="76" t="s">
        <v>2143</v>
      </c>
      <c r="M687" s="77" t="s">
        <v>2046</v>
      </c>
      <c r="N687" s="77"/>
      <c r="O687" s="78" t="s">
        <v>2055</v>
      </c>
      <c r="P687" s="79" t="s">
        <v>2144</v>
      </c>
    </row>
    <row r="688" spans="1:16" x14ac:dyDescent="0.2">
      <c r="A688" s="2" t="str">
        <f t="shared" si="60"/>
        <v>BAVM 178 </v>
      </c>
      <c r="B688" s="15" t="str">
        <f t="shared" si="61"/>
        <v>I</v>
      </c>
      <c r="C688" s="2">
        <f t="shared" si="62"/>
        <v>53631.592600000004</v>
      </c>
      <c r="D688" t="str">
        <f t="shared" si="63"/>
        <v>vis</v>
      </c>
      <c r="E688" t="e">
        <f>VLOOKUP(C688,'Active 1'!C$21:E$973,3,FALSE)</f>
        <v>#N/A</v>
      </c>
      <c r="F688" s="15" t="s">
        <v>434</v>
      </c>
      <c r="G688" t="str">
        <f t="shared" si="64"/>
        <v>53631.5926</v>
      </c>
      <c r="H688" s="2">
        <f t="shared" si="65"/>
        <v>11455</v>
      </c>
      <c r="I688" s="76" t="s">
        <v>2145</v>
      </c>
      <c r="J688" s="77" t="s">
        <v>2146</v>
      </c>
      <c r="K688" s="76" t="s">
        <v>2147</v>
      </c>
      <c r="L688" s="76" t="s">
        <v>2148</v>
      </c>
      <c r="M688" s="77" t="s">
        <v>2046</v>
      </c>
      <c r="N688" s="77"/>
      <c r="O688" s="78" t="s">
        <v>2149</v>
      </c>
      <c r="P688" s="79" t="s">
        <v>2144</v>
      </c>
    </row>
    <row r="689" spans="1:16" x14ac:dyDescent="0.2">
      <c r="A689" s="2" t="str">
        <f t="shared" si="60"/>
        <v>BAVM 178 </v>
      </c>
      <c r="B689" s="15" t="str">
        <f t="shared" si="61"/>
        <v>I</v>
      </c>
      <c r="C689" s="2">
        <f t="shared" si="62"/>
        <v>53745.2592</v>
      </c>
      <c r="D689" t="str">
        <f t="shared" si="63"/>
        <v>vis</v>
      </c>
      <c r="E689" t="e">
        <f>VLOOKUP(C689,'Active 1'!C$21:E$973,3,FALSE)</f>
        <v>#N/A</v>
      </c>
      <c r="F689" s="15" t="s">
        <v>434</v>
      </c>
      <c r="G689" t="str">
        <f t="shared" si="64"/>
        <v>53745.2592</v>
      </c>
      <c r="H689" s="2">
        <f t="shared" si="65"/>
        <v>11572</v>
      </c>
      <c r="I689" s="76" t="s">
        <v>2150</v>
      </c>
      <c r="J689" s="77" t="s">
        <v>2151</v>
      </c>
      <c r="K689" s="76" t="s">
        <v>2152</v>
      </c>
      <c r="L689" s="76" t="s">
        <v>2153</v>
      </c>
      <c r="M689" s="77" t="s">
        <v>2046</v>
      </c>
      <c r="N689" s="77"/>
      <c r="O689" s="78" t="s">
        <v>2149</v>
      </c>
      <c r="P689" s="79" t="s">
        <v>2144</v>
      </c>
    </row>
    <row r="690" spans="1:16" x14ac:dyDescent="0.2">
      <c r="A690" s="2" t="str">
        <f t="shared" si="60"/>
        <v>IBVS 5746 </v>
      </c>
      <c r="B690" s="15" t="str">
        <f t="shared" si="61"/>
        <v>II</v>
      </c>
      <c r="C690" s="2">
        <f t="shared" si="62"/>
        <v>53995.432200000003</v>
      </c>
      <c r="D690" t="str">
        <f t="shared" si="63"/>
        <v>vis</v>
      </c>
      <c r="E690" t="e">
        <f>VLOOKUP(C690,'Active 1'!C$21:E$973,3,FALSE)</f>
        <v>#N/A</v>
      </c>
      <c r="F690" s="15" t="s">
        <v>434</v>
      </c>
      <c r="G690" t="str">
        <f t="shared" si="64"/>
        <v>53995.4322</v>
      </c>
      <c r="H690" s="2">
        <f t="shared" si="65"/>
        <v>11829.5</v>
      </c>
      <c r="I690" s="76" t="s">
        <v>2154</v>
      </c>
      <c r="J690" s="77" t="s">
        <v>2155</v>
      </c>
      <c r="K690" s="76" t="s">
        <v>2156</v>
      </c>
      <c r="L690" s="76" t="s">
        <v>2157</v>
      </c>
      <c r="M690" s="77" t="s">
        <v>609</v>
      </c>
      <c r="N690" s="77"/>
      <c r="O690" s="78" t="s">
        <v>2158</v>
      </c>
      <c r="P690" s="79" t="s">
        <v>2159</v>
      </c>
    </row>
    <row r="691" spans="1:16" x14ac:dyDescent="0.2">
      <c r="A691" s="2" t="str">
        <f t="shared" si="60"/>
        <v>OEJV 0074 </v>
      </c>
      <c r="B691" s="15" t="str">
        <f t="shared" si="61"/>
        <v>I</v>
      </c>
      <c r="C691" s="2">
        <f t="shared" si="62"/>
        <v>54085.294289999998</v>
      </c>
      <c r="D691" t="str">
        <f t="shared" si="63"/>
        <v>vis</v>
      </c>
      <c r="E691" t="e">
        <f>VLOOKUP(C691,'Active 1'!C$21:E$973,3,FALSE)</f>
        <v>#N/A</v>
      </c>
      <c r="F691" s="15" t="s">
        <v>434</v>
      </c>
      <c r="G691" t="str">
        <f t="shared" si="64"/>
        <v>54085.29429</v>
      </c>
      <c r="H691" s="2">
        <f t="shared" si="65"/>
        <v>11922</v>
      </c>
      <c r="I691" s="76" t="s">
        <v>2160</v>
      </c>
      <c r="J691" s="77" t="s">
        <v>2161</v>
      </c>
      <c r="K691" s="76" t="s">
        <v>2162</v>
      </c>
      <c r="L691" s="76" t="s">
        <v>2163</v>
      </c>
      <c r="M691" s="77" t="s">
        <v>2046</v>
      </c>
      <c r="N691" s="77"/>
      <c r="O691" s="78" t="s">
        <v>2123</v>
      </c>
      <c r="P691" s="79" t="s">
        <v>425</v>
      </c>
    </row>
    <row r="692" spans="1:16" x14ac:dyDescent="0.2">
      <c r="A692" s="2" t="str">
        <f t="shared" si="60"/>
        <v>BAVM 183 </v>
      </c>
      <c r="B692" s="15" t="str">
        <f t="shared" si="61"/>
        <v>I</v>
      </c>
      <c r="C692" s="2">
        <f t="shared" si="62"/>
        <v>54115.411500000002</v>
      </c>
      <c r="D692" t="str">
        <f t="shared" si="63"/>
        <v>vis</v>
      </c>
      <c r="E692" t="e">
        <f>VLOOKUP(C692,'Active 1'!C$21:E$973,3,FALSE)</f>
        <v>#N/A</v>
      </c>
      <c r="F692" s="15" t="s">
        <v>434</v>
      </c>
      <c r="G692" t="str">
        <f t="shared" si="64"/>
        <v>54115.4115</v>
      </c>
      <c r="H692" s="2">
        <f t="shared" si="65"/>
        <v>11953</v>
      </c>
      <c r="I692" s="76" t="s">
        <v>2164</v>
      </c>
      <c r="J692" s="77" t="s">
        <v>2165</v>
      </c>
      <c r="K692" s="76" t="s">
        <v>2166</v>
      </c>
      <c r="L692" s="76" t="s">
        <v>2167</v>
      </c>
      <c r="M692" s="77" t="s">
        <v>2046</v>
      </c>
      <c r="N692" s="77"/>
      <c r="O692" s="78" t="s">
        <v>2168</v>
      </c>
      <c r="P692" s="79" t="s">
        <v>2169</v>
      </c>
    </row>
    <row r="693" spans="1:16" ht="25.5" x14ac:dyDescent="0.2">
      <c r="A693" s="2" t="str">
        <f t="shared" si="60"/>
        <v>JAAVSO 36(2);171 </v>
      </c>
      <c r="B693" s="15" t="str">
        <f t="shared" si="61"/>
        <v>I</v>
      </c>
      <c r="C693" s="2">
        <f t="shared" si="62"/>
        <v>54380.640299999999</v>
      </c>
      <c r="D693" t="str">
        <f t="shared" si="63"/>
        <v>vis</v>
      </c>
      <c r="E693" t="e">
        <f>VLOOKUP(C693,'Active 1'!C$21:E$973,3,FALSE)</f>
        <v>#N/A</v>
      </c>
      <c r="F693" s="15" t="s">
        <v>434</v>
      </c>
      <c r="G693" t="str">
        <f t="shared" si="64"/>
        <v>54380.6403</v>
      </c>
      <c r="H693" s="2">
        <f t="shared" si="65"/>
        <v>12226</v>
      </c>
      <c r="I693" s="76" t="s">
        <v>2170</v>
      </c>
      <c r="J693" s="77" t="s">
        <v>2171</v>
      </c>
      <c r="K693" s="76" t="s">
        <v>2172</v>
      </c>
      <c r="L693" s="76" t="s">
        <v>2173</v>
      </c>
      <c r="M693" s="77" t="s">
        <v>2046</v>
      </c>
      <c r="N693" s="77"/>
      <c r="O693" s="78" t="s">
        <v>951</v>
      </c>
      <c r="P693" s="79" t="s">
        <v>2174</v>
      </c>
    </row>
    <row r="694" spans="1:16" ht="25.5" x14ac:dyDescent="0.2">
      <c r="A694" s="2" t="str">
        <f t="shared" si="60"/>
        <v>JAAVSO 36(2);171 </v>
      </c>
      <c r="B694" s="15" t="str">
        <f t="shared" si="61"/>
        <v>I</v>
      </c>
      <c r="C694" s="2">
        <f t="shared" si="62"/>
        <v>54411.728799999997</v>
      </c>
      <c r="D694" t="str">
        <f t="shared" si="63"/>
        <v>vis</v>
      </c>
      <c r="E694" t="e">
        <f>VLOOKUP(C694,'Active 1'!C$21:E$973,3,FALSE)</f>
        <v>#N/A</v>
      </c>
      <c r="F694" s="15" t="s">
        <v>434</v>
      </c>
      <c r="G694" t="str">
        <f t="shared" si="64"/>
        <v>54411.7288</v>
      </c>
      <c r="H694" s="2">
        <f t="shared" si="65"/>
        <v>12258</v>
      </c>
      <c r="I694" s="76" t="s">
        <v>2175</v>
      </c>
      <c r="J694" s="77" t="s">
        <v>2176</v>
      </c>
      <c r="K694" s="76" t="s">
        <v>2177</v>
      </c>
      <c r="L694" s="76" t="s">
        <v>2178</v>
      </c>
      <c r="M694" s="77" t="s">
        <v>2046</v>
      </c>
      <c r="N694" s="77"/>
      <c r="O694" s="78" t="s">
        <v>2179</v>
      </c>
      <c r="P694" s="79" t="s">
        <v>2174</v>
      </c>
    </row>
    <row r="695" spans="1:16" ht="25.5" x14ac:dyDescent="0.2">
      <c r="A695" s="2" t="str">
        <f t="shared" si="60"/>
        <v>JAAVSO 36(2);171 </v>
      </c>
      <c r="B695" s="15" t="str">
        <f t="shared" si="61"/>
        <v>I</v>
      </c>
      <c r="C695" s="2">
        <f t="shared" si="62"/>
        <v>54448.647299999997</v>
      </c>
      <c r="D695" t="str">
        <f t="shared" si="63"/>
        <v>vis</v>
      </c>
      <c r="E695" t="e">
        <f>VLOOKUP(C695,'Active 1'!C$21:E$973,3,FALSE)</f>
        <v>#N/A</v>
      </c>
      <c r="F695" s="15" t="s">
        <v>434</v>
      </c>
      <c r="G695" t="str">
        <f t="shared" si="64"/>
        <v>54448.6473</v>
      </c>
      <c r="H695" s="2">
        <f t="shared" si="65"/>
        <v>12296</v>
      </c>
      <c r="I695" s="76" t="s">
        <v>2180</v>
      </c>
      <c r="J695" s="77" t="s">
        <v>2181</v>
      </c>
      <c r="K695" s="76" t="s">
        <v>2182</v>
      </c>
      <c r="L695" s="76" t="s">
        <v>2183</v>
      </c>
      <c r="M695" s="77" t="s">
        <v>2046</v>
      </c>
      <c r="N695" s="77"/>
      <c r="O695" s="78" t="s">
        <v>951</v>
      </c>
      <c r="P695" s="79" t="s">
        <v>2174</v>
      </c>
    </row>
    <row r="696" spans="1:16" x14ac:dyDescent="0.2">
      <c r="A696" s="2" t="str">
        <f t="shared" si="60"/>
        <v>BAVM 201 </v>
      </c>
      <c r="B696" s="15" t="str">
        <f t="shared" si="61"/>
        <v>I</v>
      </c>
      <c r="C696" s="2">
        <f t="shared" si="62"/>
        <v>54457.392099999997</v>
      </c>
      <c r="D696" t="str">
        <f t="shared" si="63"/>
        <v>vis</v>
      </c>
      <c r="E696" t="e">
        <f>VLOOKUP(C696,'Active 1'!C$21:E$973,3,FALSE)</f>
        <v>#N/A</v>
      </c>
      <c r="F696" s="15" t="s">
        <v>434</v>
      </c>
      <c r="G696" t="str">
        <f t="shared" si="64"/>
        <v>54457.3921</v>
      </c>
      <c r="H696" s="2">
        <f t="shared" si="65"/>
        <v>12305</v>
      </c>
      <c r="I696" s="76" t="s">
        <v>2184</v>
      </c>
      <c r="J696" s="77" t="s">
        <v>2185</v>
      </c>
      <c r="K696" s="76" t="s">
        <v>2186</v>
      </c>
      <c r="L696" s="76" t="s">
        <v>2187</v>
      </c>
      <c r="M696" s="77" t="s">
        <v>2046</v>
      </c>
      <c r="N696" s="77"/>
      <c r="O696" s="78" t="s">
        <v>2168</v>
      </c>
      <c r="P696" s="79" t="s">
        <v>2188</v>
      </c>
    </row>
    <row r="697" spans="1:16" ht="25.5" x14ac:dyDescent="0.2">
      <c r="A697" s="2" t="str">
        <f t="shared" si="60"/>
        <v>JAAVSO 36(2);186 </v>
      </c>
      <c r="B697" s="15" t="str">
        <f t="shared" si="61"/>
        <v>I</v>
      </c>
      <c r="C697" s="2">
        <f t="shared" si="62"/>
        <v>54680.843000000001</v>
      </c>
      <c r="D697" t="str">
        <f t="shared" si="63"/>
        <v>vis</v>
      </c>
      <c r="E697" t="e">
        <f>VLOOKUP(C697,'Active 1'!C$21:E$973,3,FALSE)</f>
        <v>#N/A</v>
      </c>
      <c r="F697" s="15" t="s">
        <v>434</v>
      </c>
      <c r="G697" t="str">
        <f t="shared" si="64"/>
        <v>54680.843</v>
      </c>
      <c r="H697" s="2">
        <f t="shared" si="65"/>
        <v>12535</v>
      </c>
      <c r="I697" s="76" t="s">
        <v>2189</v>
      </c>
      <c r="J697" s="77" t="s">
        <v>2190</v>
      </c>
      <c r="K697" s="76" t="s">
        <v>2191</v>
      </c>
      <c r="L697" s="76" t="s">
        <v>2192</v>
      </c>
      <c r="M697" s="77" t="s">
        <v>2046</v>
      </c>
      <c r="N697" s="77"/>
      <c r="O697" s="78" t="s">
        <v>951</v>
      </c>
      <c r="P697" s="79" t="s">
        <v>2193</v>
      </c>
    </row>
    <row r="698" spans="1:16" x14ac:dyDescent="0.2">
      <c r="A698" s="2" t="str">
        <f t="shared" si="60"/>
        <v>IBVS 5897 </v>
      </c>
      <c r="B698" s="15" t="str">
        <f t="shared" si="61"/>
        <v>I</v>
      </c>
      <c r="C698" s="2">
        <f t="shared" si="62"/>
        <v>54764.394800000002</v>
      </c>
      <c r="D698" t="str">
        <f t="shared" si="63"/>
        <v>vis</v>
      </c>
      <c r="E698" t="e">
        <f>VLOOKUP(C698,'Active 1'!C$21:E$973,3,FALSE)</f>
        <v>#N/A</v>
      </c>
      <c r="F698" s="15" t="s">
        <v>434</v>
      </c>
      <c r="G698" t="str">
        <f t="shared" si="64"/>
        <v>54764.3948</v>
      </c>
      <c r="H698" s="2">
        <f t="shared" si="65"/>
        <v>12621</v>
      </c>
      <c r="I698" s="76" t="s">
        <v>2194</v>
      </c>
      <c r="J698" s="77" t="s">
        <v>2195</v>
      </c>
      <c r="K698" s="76" t="s">
        <v>2196</v>
      </c>
      <c r="L698" s="76" t="s">
        <v>2197</v>
      </c>
      <c r="M698" s="77" t="s">
        <v>2046</v>
      </c>
      <c r="N698" s="77"/>
      <c r="O698" s="78" t="s">
        <v>2198</v>
      </c>
      <c r="P698" s="79" t="s">
        <v>2199</v>
      </c>
    </row>
    <row r="699" spans="1:16" x14ac:dyDescent="0.2">
      <c r="A699" s="2" t="str">
        <f t="shared" si="60"/>
        <v>BAVM 228 </v>
      </c>
      <c r="B699" s="15" t="str">
        <f t="shared" si="61"/>
        <v>I</v>
      </c>
      <c r="C699" s="2">
        <f t="shared" si="62"/>
        <v>54765.366300000002</v>
      </c>
      <c r="D699" t="str">
        <f t="shared" si="63"/>
        <v>vis</v>
      </c>
      <c r="E699" t="e">
        <f>VLOOKUP(C699,'Active 1'!C$21:E$973,3,FALSE)</f>
        <v>#N/A</v>
      </c>
      <c r="F699" s="15" t="s">
        <v>434</v>
      </c>
      <c r="G699" t="str">
        <f t="shared" si="64"/>
        <v>54765.3663</v>
      </c>
      <c r="H699" s="2">
        <f t="shared" si="65"/>
        <v>12622</v>
      </c>
      <c r="I699" s="76" t="s">
        <v>2200</v>
      </c>
      <c r="J699" s="77" t="s">
        <v>2201</v>
      </c>
      <c r="K699" s="76" t="s">
        <v>2202</v>
      </c>
      <c r="L699" s="76" t="s">
        <v>2197</v>
      </c>
      <c r="M699" s="77" t="s">
        <v>2046</v>
      </c>
      <c r="N699" s="77"/>
      <c r="O699" s="78" t="s">
        <v>2091</v>
      </c>
      <c r="P699" s="79" t="s">
        <v>2203</v>
      </c>
    </row>
    <row r="700" spans="1:16" x14ac:dyDescent="0.2">
      <c r="A700" s="2" t="str">
        <f t="shared" si="60"/>
        <v>BAVM 228 </v>
      </c>
      <c r="B700" s="15" t="str">
        <f t="shared" si="61"/>
        <v>I</v>
      </c>
      <c r="C700" s="2">
        <f t="shared" si="62"/>
        <v>54765.366300000002</v>
      </c>
      <c r="D700" t="str">
        <f t="shared" si="63"/>
        <v>vis</v>
      </c>
      <c r="E700" t="e">
        <f>VLOOKUP(C700,'Active 1'!C$21:E$973,3,FALSE)</f>
        <v>#N/A</v>
      </c>
      <c r="F700" s="15" t="s">
        <v>434</v>
      </c>
      <c r="G700" t="str">
        <f t="shared" si="64"/>
        <v>54765.3663</v>
      </c>
      <c r="H700" s="2">
        <f t="shared" si="65"/>
        <v>12622</v>
      </c>
      <c r="I700" s="76" t="s">
        <v>2200</v>
      </c>
      <c r="J700" s="77" t="s">
        <v>2201</v>
      </c>
      <c r="K700" s="76" t="s">
        <v>2202</v>
      </c>
      <c r="L700" s="76" t="s">
        <v>2197</v>
      </c>
      <c r="M700" s="77" t="s">
        <v>2046</v>
      </c>
      <c r="N700" s="77"/>
      <c r="O700" s="78" t="s">
        <v>2091</v>
      </c>
      <c r="P700" s="79" t="s">
        <v>2203</v>
      </c>
    </row>
    <row r="701" spans="1:16" x14ac:dyDescent="0.2">
      <c r="A701" s="2" t="str">
        <f t="shared" si="60"/>
        <v> JAAVSO 38;85 </v>
      </c>
      <c r="B701" s="15" t="str">
        <f t="shared" si="61"/>
        <v>I</v>
      </c>
      <c r="C701" s="2">
        <f t="shared" si="62"/>
        <v>55056.824399999998</v>
      </c>
      <c r="D701" t="str">
        <f t="shared" si="63"/>
        <v>vis</v>
      </c>
      <c r="E701" t="e">
        <f>VLOOKUP(C701,'Active 1'!C$21:E$973,3,FALSE)</f>
        <v>#N/A</v>
      </c>
      <c r="F701" s="15" t="s">
        <v>434</v>
      </c>
      <c r="G701" t="str">
        <f t="shared" si="64"/>
        <v>55056.8244</v>
      </c>
      <c r="H701" s="2">
        <f t="shared" si="65"/>
        <v>12922</v>
      </c>
      <c r="I701" s="76" t="s">
        <v>2204</v>
      </c>
      <c r="J701" s="77" t="s">
        <v>2205</v>
      </c>
      <c r="K701" s="76" t="s">
        <v>2206</v>
      </c>
      <c r="L701" s="76" t="s">
        <v>2207</v>
      </c>
      <c r="M701" s="77" t="s">
        <v>2046</v>
      </c>
      <c r="N701" s="77"/>
      <c r="O701" s="78" t="s">
        <v>951</v>
      </c>
      <c r="P701" s="78" t="s">
        <v>2208</v>
      </c>
    </row>
    <row r="702" spans="1:16" x14ac:dyDescent="0.2">
      <c r="A702" s="2" t="str">
        <f t="shared" si="60"/>
        <v> JAAVSO 38;120 </v>
      </c>
      <c r="B702" s="15" t="str">
        <f t="shared" si="61"/>
        <v>I</v>
      </c>
      <c r="C702" s="2">
        <f t="shared" si="62"/>
        <v>55090.827899999997</v>
      </c>
      <c r="D702" t="str">
        <f t="shared" si="63"/>
        <v>vis</v>
      </c>
      <c r="E702" t="e">
        <f>VLOOKUP(C702,'Active 1'!C$21:E$973,3,FALSE)</f>
        <v>#N/A</v>
      </c>
      <c r="F702" s="15" t="s">
        <v>434</v>
      </c>
      <c r="G702" t="str">
        <f t="shared" si="64"/>
        <v>55090.8279</v>
      </c>
      <c r="H702" s="2">
        <f t="shared" si="65"/>
        <v>12957</v>
      </c>
      <c r="I702" s="76" t="s">
        <v>2209</v>
      </c>
      <c r="J702" s="77" t="s">
        <v>2210</v>
      </c>
      <c r="K702" s="76" t="s">
        <v>2211</v>
      </c>
      <c r="L702" s="76" t="s">
        <v>2212</v>
      </c>
      <c r="M702" s="77" t="s">
        <v>2046</v>
      </c>
      <c r="N702" s="77"/>
      <c r="O702" s="78" t="s">
        <v>951</v>
      </c>
      <c r="P702" s="78" t="s">
        <v>2213</v>
      </c>
    </row>
    <row r="703" spans="1:16" x14ac:dyDescent="0.2">
      <c r="A703" s="2" t="str">
        <f t="shared" si="60"/>
        <v> JAAVSO 38;120 </v>
      </c>
      <c r="B703" s="15" t="str">
        <f t="shared" si="61"/>
        <v>I</v>
      </c>
      <c r="C703" s="2">
        <f t="shared" si="62"/>
        <v>55092.770900000003</v>
      </c>
      <c r="D703" t="str">
        <f t="shared" si="63"/>
        <v>vis</v>
      </c>
      <c r="E703" t="e">
        <f>VLOOKUP(C703,'Active 1'!C$21:E$973,3,FALSE)</f>
        <v>#N/A</v>
      </c>
      <c r="F703" s="15" t="s">
        <v>434</v>
      </c>
      <c r="G703" t="str">
        <f t="shared" si="64"/>
        <v>55092.7709</v>
      </c>
      <c r="H703" s="2">
        <f t="shared" si="65"/>
        <v>12959</v>
      </c>
      <c r="I703" s="76" t="s">
        <v>2214</v>
      </c>
      <c r="J703" s="77" t="s">
        <v>2215</v>
      </c>
      <c r="K703" s="76" t="s">
        <v>2216</v>
      </c>
      <c r="L703" s="76" t="s">
        <v>2217</v>
      </c>
      <c r="M703" s="77" t="s">
        <v>2046</v>
      </c>
      <c r="N703" s="77"/>
      <c r="O703" s="78" t="s">
        <v>2218</v>
      </c>
      <c r="P703" s="78" t="s">
        <v>2213</v>
      </c>
    </row>
    <row r="704" spans="1:16" x14ac:dyDescent="0.2">
      <c r="A704" s="2" t="str">
        <f t="shared" si="60"/>
        <v>IBVS 5924 </v>
      </c>
      <c r="B704" s="15" t="str">
        <f t="shared" si="61"/>
        <v>I</v>
      </c>
      <c r="C704" s="2">
        <f t="shared" si="62"/>
        <v>55104.428999999996</v>
      </c>
      <c r="D704" t="str">
        <f t="shared" si="63"/>
        <v>vis</v>
      </c>
      <c r="E704" t="e">
        <f>VLOOKUP(C704,'Active 1'!C$21:E$973,3,FALSE)</f>
        <v>#N/A</v>
      </c>
      <c r="F704" s="15" t="s">
        <v>434</v>
      </c>
      <c r="G704" t="str">
        <f t="shared" si="64"/>
        <v>55104.4290</v>
      </c>
      <c r="H704" s="2">
        <f t="shared" si="65"/>
        <v>12971</v>
      </c>
      <c r="I704" s="76" t="s">
        <v>2219</v>
      </c>
      <c r="J704" s="77" t="s">
        <v>2220</v>
      </c>
      <c r="K704" s="76" t="s">
        <v>2221</v>
      </c>
      <c r="L704" s="76" t="s">
        <v>2222</v>
      </c>
      <c r="M704" s="77" t="s">
        <v>2046</v>
      </c>
      <c r="N704" s="77"/>
      <c r="O704" s="78" t="s">
        <v>2223</v>
      </c>
      <c r="P704" s="79" t="s">
        <v>2224</v>
      </c>
    </row>
    <row r="705" spans="1:16" x14ac:dyDescent="0.2">
      <c r="A705" s="2" t="str">
        <f t="shared" si="60"/>
        <v> JAAVSO 40;975 </v>
      </c>
      <c r="B705" s="15" t="str">
        <f t="shared" si="61"/>
        <v>I</v>
      </c>
      <c r="C705" s="2">
        <f t="shared" si="62"/>
        <v>55806.844799999999</v>
      </c>
      <c r="D705" t="str">
        <f t="shared" si="63"/>
        <v>vis</v>
      </c>
      <c r="E705" t="e">
        <f>VLOOKUP(C705,'Active 1'!C$21:E$973,3,FALSE)</f>
        <v>#N/A</v>
      </c>
      <c r="F705" s="15" t="s">
        <v>434</v>
      </c>
      <c r="G705" t="str">
        <f t="shared" si="64"/>
        <v>55806.8448</v>
      </c>
      <c r="H705" s="2">
        <f t="shared" si="65"/>
        <v>13694</v>
      </c>
      <c r="I705" s="76" t="s">
        <v>2225</v>
      </c>
      <c r="J705" s="77" t="s">
        <v>2226</v>
      </c>
      <c r="K705" s="76" t="s">
        <v>2227</v>
      </c>
      <c r="L705" s="76" t="s">
        <v>2228</v>
      </c>
      <c r="M705" s="77" t="s">
        <v>2046</v>
      </c>
      <c r="N705" s="77"/>
      <c r="O705" s="78" t="s">
        <v>951</v>
      </c>
      <c r="P705" s="78" t="s">
        <v>2229</v>
      </c>
    </row>
    <row r="706" spans="1:16" x14ac:dyDescent="0.2">
      <c r="A706" s="2" t="str">
        <f t="shared" si="60"/>
        <v>BAVM 239 </v>
      </c>
      <c r="B706" s="15" t="str">
        <f t="shared" si="61"/>
        <v>I</v>
      </c>
      <c r="C706" s="2">
        <f t="shared" si="62"/>
        <v>55856.392999999996</v>
      </c>
      <c r="D706" t="str">
        <f t="shared" si="63"/>
        <v>vis</v>
      </c>
      <c r="E706" t="e">
        <f>VLOOKUP(C706,'Active 1'!C$21:E$973,3,FALSE)</f>
        <v>#N/A</v>
      </c>
      <c r="F706" s="15" t="s">
        <v>434</v>
      </c>
      <c r="G706" t="str">
        <f t="shared" si="64"/>
        <v>55856.3930</v>
      </c>
      <c r="H706" s="2">
        <f t="shared" si="65"/>
        <v>13745</v>
      </c>
      <c r="I706" s="76" t="s">
        <v>2230</v>
      </c>
      <c r="J706" s="77" t="s">
        <v>2231</v>
      </c>
      <c r="K706" s="76" t="s">
        <v>2232</v>
      </c>
      <c r="L706" s="76" t="s">
        <v>2233</v>
      </c>
      <c r="M706" s="77" t="s">
        <v>2046</v>
      </c>
      <c r="N706" s="77"/>
      <c r="O706" s="78" t="s">
        <v>2234</v>
      </c>
      <c r="P706" s="79" t="s">
        <v>2235</v>
      </c>
    </row>
    <row r="707" spans="1:16" x14ac:dyDescent="0.2">
      <c r="A707" s="2" t="str">
        <f t="shared" si="60"/>
        <v>OEJV 0160 </v>
      </c>
      <c r="B707" s="15" t="str">
        <f t="shared" si="61"/>
        <v>I</v>
      </c>
      <c r="C707" s="2">
        <f t="shared" si="62"/>
        <v>55857.364200000004</v>
      </c>
      <c r="D707" t="str">
        <f t="shared" si="63"/>
        <v>vis</v>
      </c>
      <c r="E707" t="e">
        <f>VLOOKUP(C707,'Active 1'!C$21:E$973,3,FALSE)</f>
        <v>#N/A</v>
      </c>
      <c r="F707" s="15" t="s">
        <v>434</v>
      </c>
      <c r="G707" t="str">
        <f t="shared" si="64"/>
        <v>55857.3642</v>
      </c>
      <c r="H707" s="2">
        <f t="shared" si="65"/>
        <v>13746</v>
      </c>
      <c r="I707" s="76" t="s">
        <v>2236</v>
      </c>
      <c r="J707" s="77" t="s">
        <v>2237</v>
      </c>
      <c r="K707" s="76" t="s">
        <v>2238</v>
      </c>
      <c r="L707" s="76" t="s">
        <v>2239</v>
      </c>
      <c r="M707" s="77" t="s">
        <v>2046</v>
      </c>
      <c r="N707" s="77"/>
      <c r="O707" s="78" t="s">
        <v>2240</v>
      </c>
      <c r="P707" s="79" t="s">
        <v>2241</v>
      </c>
    </row>
    <row r="708" spans="1:16" x14ac:dyDescent="0.2">
      <c r="A708" s="2" t="str">
        <f t="shared" si="60"/>
        <v> JAAVSO 40;975 </v>
      </c>
      <c r="B708" s="15" t="str">
        <f t="shared" si="61"/>
        <v>I</v>
      </c>
      <c r="C708" s="2">
        <f t="shared" si="62"/>
        <v>55881.652000000002</v>
      </c>
      <c r="D708" t="str">
        <f t="shared" si="63"/>
        <v>vis</v>
      </c>
      <c r="E708" t="e">
        <f>VLOOKUP(C708,'Active 1'!C$21:E$973,3,FALSE)</f>
        <v>#N/A</v>
      </c>
      <c r="F708" s="15" t="s">
        <v>434</v>
      </c>
      <c r="G708" t="str">
        <f t="shared" si="64"/>
        <v>55881.6520</v>
      </c>
      <c r="H708" s="2">
        <f t="shared" si="65"/>
        <v>13771</v>
      </c>
      <c r="I708" s="76" t="s">
        <v>2242</v>
      </c>
      <c r="J708" s="77" t="s">
        <v>2243</v>
      </c>
      <c r="K708" s="76" t="s">
        <v>2244</v>
      </c>
      <c r="L708" s="76" t="s">
        <v>2245</v>
      </c>
      <c r="M708" s="77" t="s">
        <v>2046</v>
      </c>
      <c r="N708" s="77"/>
      <c r="O708" s="78" t="s">
        <v>2246</v>
      </c>
      <c r="P708" s="78" t="s">
        <v>2229</v>
      </c>
    </row>
    <row r="709" spans="1:16" x14ac:dyDescent="0.2">
      <c r="A709" s="2" t="str">
        <f t="shared" si="60"/>
        <v> JAAVSO 40;975 </v>
      </c>
      <c r="B709" s="15" t="str">
        <f t="shared" si="61"/>
        <v>I</v>
      </c>
      <c r="C709" s="2">
        <f t="shared" si="62"/>
        <v>55920.512900000002</v>
      </c>
      <c r="D709" t="str">
        <f t="shared" si="63"/>
        <v>vis</v>
      </c>
      <c r="E709" t="e">
        <f>VLOOKUP(C709,'Active 1'!C$21:E$973,3,FALSE)</f>
        <v>#N/A</v>
      </c>
      <c r="F709" s="15" t="s">
        <v>434</v>
      </c>
      <c r="G709" t="str">
        <f t="shared" si="64"/>
        <v>55920.5129</v>
      </c>
      <c r="H709" s="2">
        <f t="shared" si="65"/>
        <v>13811</v>
      </c>
      <c r="I709" s="76" t="s">
        <v>2247</v>
      </c>
      <c r="J709" s="77" t="s">
        <v>2248</v>
      </c>
      <c r="K709" s="76" t="s">
        <v>2249</v>
      </c>
      <c r="L709" s="76" t="s">
        <v>2250</v>
      </c>
      <c r="M709" s="77" t="s">
        <v>2046</v>
      </c>
      <c r="N709" s="77"/>
      <c r="O709" s="78" t="s">
        <v>2251</v>
      </c>
      <c r="P709" s="78" t="s">
        <v>2229</v>
      </c>
    </row>
    <row r="710" spans="1:16" x14ac:dyDescent="0.2">
      <c r="A710" s="2" t="str">
        <f t="shared" si="60"/>
        <v> JAAVSO 41;328 </v>
      </c>
      <c r="B710" s="15" t="str">
        <f t="shared" si="61"/>
        <v>I</v>
      </c>
      <c r="C710" s="2">
        <f t="shared" si="62"/>
        <v>56294.551500000001</v>
      </c>
      <c r="D710" t="str">
        <f t="shared" si="63"/>
        <v>vis</v>
      </c>
      <c r="E710" t="e">
        <f>VLOOKUP(C710,'Active 1'!C$21:E$973,3,FALSE)</f>
        <v>#N/A</v>
      </c>
      <c r="F710" s="15" t="s">
        <v>434</v>
      </c>
      <c r="G710" t="str">
        <f t="shared" si="64"/>
        <v>56294.5515</v>
      </c>
      <c r="H710" s="2">
        <f t="shared" si="65"/>
        <v>14196</v>
      </c>
      <c r="I710" s="76" t="s">
        <v>2252</v>
      </c>
      <c r="J710" s="77" t="s">
        <v>2253</v>
      </c>
      <c r="K710" s="76" t="s">
        <v>2254</v>
      </c>
      <c r="L710" s="76" t="s">
        <v>2255</v>
      </c>
      <c r="M710" s="77" t="s">
        <v>2046</v>
      </c>
      <c r="N710" s="77"/>
      <c r="O710" s="78" t="s">
        <v>2251</v>
      </c>
      <c r="P710" s="78" t="s">
        <v>2256</v>
      </c>
    </row>
    <row r="711" spans="1:16" x14ac:dyDescent="0.2">
      <c r="A711" s="2" t="str">
        <f t="shared" si="60"/>
        <v> JAAVSO 41;328 </v>
      </c>
      <c r="B711" s="15" t="str">
        <f t="shared" si="61"/>
        <v>I</v>
      </c>
      <c r="C711" s="2">
        <f t="shared" si="62"/>
        <v>56522.861100000002</v>
      </c>
      <c r="D711" t="str">
        <f t="shared" si="63"/>
        <v>vis</v>
      </c>
      <c r="E711" t="e">
        <f>VLOOKUP(C711,'Active 1'!C$21:E$973,3,FALSE)</f>
        <v>#N/A</v>
      </c>
      <c r="F711" s="15" t="s">
        <v>434</v>
      </c>
      <c r="G711" t="str">
        <f t="shared" si="64"/>
        <v>56522.8611</v>
      </c>
      <c r="H711" s="2">
        <f t="shared" si="65"/>
        <v>14431</v>
      </c>
      <c r="I711" s="76" t="s">
        <v>2257</v>
      </c>
      <c r="J711" s="77" t="s">
        <v>2258</v>
      </c>
      <c r="K711" s="76" t="s">
        <v>2259</v>
      </c>
      <c r="L711" s="76" t="s">
        <v>2260</v>
      </c>
      <c r="M711" s="77" t="s">
        <v>2046</v>
      </c>
      <c r="N711" s="77"/>
      <c r="O711" s="78" t="s">
        <v>951</v>
      </c>
      <c r="P711" s="78" t="s">
        <v>2256</v>
      </c>
    </row>
    <row r="712" spans="1:16" x14ac:dyDescent="0.2">
      <c r="A712" s="2" t="str">
        <f t="shared" si="60"/>
        <v> JAAVSO 41;328 </v>
      </c>
      <c r="B712" s="15" t="str">
        <f t="shared" si="61"/>
        <v>I</v>
      </c>
      <c r="C712" s="2">
        <f t="shared" si="62"/>
        <v>56558.807699999998</v>
      </c>
      <c r="D712" t="str">
        <f t="shared" si="63"/>
        <v>vis</v>
      </c>
      <c r="E712" t="e">
        <f>VLOOKUP(C712,'Active 1'!C$21:E$973,3,FALSE)</f>
        <v>#N/A</v>
      </c>
      <c r="F712" s="15" t="s">
        <v>434</v>
      </c>
      <c r="G712" t="str">
        <f t="shared" si="64"/>
        <v>56558.8077</v>
      </c>
      <c r="H712" s="2">
        <f t="shared" si="65"/>
        <v>14468</v>
      </c>
      <c r="I712" s="76" t="s">
        <v>2261</v>
      </c>
      <c r="J712" s="77" t="s">
        <v>2262</v>
      </c>
      <c r="K712" s="76" t="s">
        <v>2263</v>
      </c>
      <c r="L712" s="76" t="s">
        <v>2264</v>
      </c>
      <c r="M712" s="77" t="s">
        <v>2046</v>
      </c>
      <c r="N712" s="77"/>
      <c r="O712" s="78" t="s">
        <v>951</v>
      </c>
      <c r="P712" s="78" t="s">
        <v>2256</v>
      </c>
    </row>
    <row r="713" spans="1:16" x14ac:dyDescent="0.2">
      <c r="A713" s="2" t="str">
        <f t="shared" si="60"/>
        <v> JAAVSO 42;426 </v>
      </c>
      <c r="B713" s="15" t="str">
        <f t="shared" si="61"/>
        <v>I</v>
      </c>
      <c r="C713" s="2">
        <f t="shared" si="62"/>
        <v>56929.9326</v>
      </c>
      <c r="D713" t="str">
        <f t="shared" si="63"/>
        <v>vis</v>
      </c>
      <c r="E713" t="e">
        <f>VLOOKUP(C713,'Active 1'!C$21:E$973,3,FALSE)</f>
        <v>#N/A</v>
      </c>
      <c r="F713" s="15" t="s">
        <v>434</v>
      </c>
      <c r="G713" t="str">
        <f t="shared" si="64"/>
        <v>56929.9326</v>
      </c>
      <c r="H713" s="2">
        <f t="shared" si="65"/>
        <v>14850</v>
      </c>
      <c r="I713" s="76" t="s">
        <v>2265</v>
      </c>
      <c r="J713" s="77" t="s">
        <v>2266</v>
      </c>
      <c r="K713" s="76" t="s">
        <v>2267</v>
      </c>
      <c r="L713" s="76" t="s">
        <v>2268</v>
      </c>
      <c r="M713" s="77" t="s">
        <v>2046</v>
      </c>
      <c r="N713" s="77"/>
      <c r="O713" s="78" t="s">
        <v>951</v>
      </c>
      <c r="P713" s="78" t="s">
        <v>2269</v>
      </c>
    </row>
    <row r="714" spans="1:16" x14ac:dyDescent="0.2">
      <c r="A714" s="2" t="str">
        <f t="shared" si="60"/>
        <v>BAVM 239 </v>
      </c>
      <c r="B714" s="15" t="str">
        <f t="shared" si="61"/>
        <v>I</v>
      </c>
      <c r="C714" s="2">
        <f t="shared" si="62"/>
        <v>56949.3629</v>
      </c>
      <c r="D714" t="str">
        <f t="shared" si="63"/>
        <v>vis</v>
      </c>
      <c r="E714" t="e">
        <f>VLOOKUP(C714,'Active 1'!C$21:E$973,3,FALSE)</f>
        <v>#N/A</v>
      </c>
      <c r="F714" s="15" t="s">
        <v>434</v>
      </c>
      <c r="G714" t="str">
        <f t="shared" si="64"/>
        <v>56949.3629</v>
      </c>
      <c r="H714" s="2">
        <f t="shared" si="65"/>
        <v>14870</v>
      </c>
      <c r="I714" s="76" t="s">
        <v>2270</v>
      </c>
      <c r="J714" s="77" t="s">
        <v>2271</v>
      </c>
      <c r="K714" s="76" t="s">
        <v>2272</v>
      </c>
      <c r="L714" s="76" t="s">
        <v>2273</v>
      </c>
      <c r="M714" s="77" t="s">
        <v>2046</v>
      </c>
      <c r="N714" s="77"/>
      <c r="O714" s="78" t="s">
        <v>2234</v>
      </c>
      <c r="P714" s="79" t="s">
        <v>2235</v>
      </c>
    </row>
    <row r="715" spans="1:16" x14ac:dyDescent="0.2">
      <c r="A715" s="2" t="str">
        <f t="shared" ref="A715:A778" si="66">P715</f>
        <v> PZ 11.448 </v>
      </c>
      <c r="B715" s="15" t="str">
        <f t="shared" ref="B715:B778" si="67">IF(H715=INT(H715),"I","II")</f>
        <v>I</v>
      </c>
      <c r="C715" s="2">
        <f t="shared" ref="C715:C778" si="68">1*G715</f>
        <v>22722.268</v>
      </c>
      <c r="D715" t="str">
        <f t="shared" ref="D715:D778" si="69">VLOOKUP(F715,I$1:J$5,2,FALSE)</f>
        <v>vis</v>
      </c>
      <c r="E715">
        <f>VLOOKUP(C715,'Active 1'!C$21:E$973,3,FALSE)</f>
        <v>-20359.996220414861</v>
      </c>
      <c r="F715" s="15" t="s">
        <v>434</v>
      </c>
      <c r="G715" t="str">
        <f t="shared" ref="G715:G778" si="70">MID(I715,3,LEN(I715)-3)</f>
        <v>22722.268</v>
      </c>
      <c r="H715" s="2">
        <f t="shared" ref="H715:H778" si="71">1*K715</f>
        <v>-20360</v>
      </c>
      <c r="I715" s="76" t="s">
        <v>2274</v>
      </c>
      <c r="J715" s="77" t="s">
        <v>2275</v>
      </c>
      <c r="K715" s="76">
        <v>-20360</v>
      </c>
      <c r="L715" s="76" t="s">
        <v>833</v>
      </c>
      <c r="M715" s="77" t="s">
        <v>438</v>
      </c>
      <c r="N715" s="77"/>
      <c r="O715" s="78" t="s">
        <v>2276</v>
      </c>
      <c r="P715" s="78" t="s">
        <v>51</v>
      </c>
    </row>
    <row r="716" spans="1:16" x14ac:dyDescent="0.2">
      <c r="A716" s="2" t="str">
        <f t="shared" si="66"/>
        <v> PZ 11.448 </v>
      </c>
      <c r="B716" s="15" t="str">
        <f t="shared" si="67"/>
        <v>I</v>
      </c>
      <c r="C716" s="2">
        <f t="shared" si="68"/>
        <v>22755.3</v>
      </c>
      <c r="D716" t="str">
        <f t="shared" si="69"/>
        <v>vis</v>
      </c>
      <c r="E716">
        <f>VLOOKUP(C716,'Active 1'!C$21:E$973,3,FALSE)</f>
        <v>-20325.996422980865</v>
      </c>
      <c r="F716" s="15" t="s">
        <v>434</v>
      </c>
      <c r="G716" t="str">
        <f t="shared" si="70"/>
        <v>22755.300</v>
      </c>
      <c r="H716" s="2">
        <f t="shared" si="71"/>
        <v>-20326</v>
      </c>
      <c r="I716" s="76" t="s">
        <v>2277</v>
      </c>
      <c r="J716" s="77" t="s">
        <v>2278</v>
      </c>
      <c r="K716" s="76">
        <v>-20326</v>
      </c>
      <c r="L716" s="76" t="s">
        <v>780</v>
      </c>
      <c r="M716" s="77" t="s">
        <v>438</v>
      </c>
      <c r="N716" s="77"/>
      <c r="O716" s="78" t="s">
        <v>2276</v>
      </c>
      <c r="P716" s="78" t="s">
        <v>51</v>
      </c>
    </row>
    <row r="717" spans="1:16" x14ac:dyDescent="0.2">
      <c r="A717" s="2" t="str">
        <f t="shared" si="66"/>
        <v> PZ 11.448 </v>
      </c>
      <c r="B717" s="15" t="str">
        <f t="shared" si="67"/>
        <v>I</v>
      </c>
      <c r="C717" s="2">
        <f t="shared" si="68"/>
        <v>22959.326000000001</v>
      </c>
      <c r="D717" t="str">
        <f t="shared" si="69"/>
        <v>vis</v>
      </c>
      <c r="E717">
        <f>VLOOKUP(C717,'Active 1'!C$21:E$973,3,FALSE)</f>
        <v>-20115.992709270849</v>
      </c>
      <c r="F717" s="15" t="s">
        <v>434</v>
      </c>
      <c r="G717" t="str">
        <f t="shared" si="70"/>
        <v>22959.326</v>
      </c>
      <c r="H717" s="2">
        <f t="shared" si="71"/>
        <v>-20116</v>
      </c>
      <c r="I717" s="76" t="s">
        <v>2279</v>
      </c>
      <c r="J717" s="77" t="s">
        <v>2280</v>
      </c>
      <c r="K717" s="76">
        <v>-20116</v>
      </c>
      <c r="L717" s="76" t="s">
        <v>770</v>
      </c>
      <c r="M717" s="77" t="s">
        <v>438</v>
      </c>
      <c r="N717" s="77"/>
      <c r="O717" s="78" t="s">
        <v>2276</v>
      </c>
      <c r="P717" s="78" t="s">
        <v>51</v>
      </c>
    </row>
    <row r="718" spans="1:16" x14ac:dyDescent="0.2">
      <c r="A718" s="2" t="str">
        <f t="shared" si="66"/>
        <v> AN 219.295 </v>
      </c>
      <c r="B718" s="15" t="str">
        <f t="shared" si="67"/>
        <v>I</v>
      </c>
      <c r="C718" s="2">
        <f t="shared" si="68"/>
        <v>23130.313999999998</v>
      </c>
      <c r="D718" t="str">
        <f t="shared" si="69"/>
        <v>vis</v>
      </c>
      <c r="E718">
        <f>VLOOKUP(C718,'Active 1'!C$21:E$973,3,FALSE)</f>
        <v>-19939.994968787541</v>
      </c>
      <c r="F718" s="15" t="s">
        <v>434</v>
      </c>
      <c r="G718" t="str">
        <f t="shared" si="70"/>
        <v>23130.314</v>
      </c>
      <c r="H718" s="2">
        <f t="shared" si="71"/>
        <v>-19940</v>
      </c>
      <c r="I718" s="76" t="s">
        <v>2281</v>
      </c>
      <c r="J718" s="77" t="s">
        <v>2282</v>
      </c>
      <c r="K718" s="76">
        <v>-19940</v>
      </c>
      <c r="L718" s="76" t="s">
        <v>774</v>
      </c>
      <c r="M718" s="77" t="s">
        <v>438</v>
      </c>
      <c r="N718" s="77"/>
      <c r="O718" s="78" t="s">
        <v>2283</v>
      </c>
      <c r="P718" s="78" t="s">
        <v>53</v>
      </c>
    </row>
    <row r="719" spans="1:16" x14ac:dyDescent="0.2">
      <c r="A719" s="2" t="str">
        <f t="shared" si="66"/>
        <v> AN 219.295 </v>
      </c>
      <c r="B719" s="15" t="str">
        <f t="shared" si="67"/>
        <v>I</v>
      </c>
      <c r="C719" s="2">
        <f t="shared" si="68"/>
        <v>23131.285</v>
      </c>
      <c r="D719" t="str">
        <f t="shared" si="69"/>
        <v>vis</v>
      </c>
      <c r="E719">
        <f>VLOOKUP(C719,'Active 1'!C$21:E$973,3,FALSE)</f>
        <v>-19938.995519668249</v>
      </c>
      <c r="F719" s="15" t="s">
        <v>434</v>
      </c>
      <c r="G719" t="str">
        <f t="shared" si="70"/>
        <v>23131.285</v>
      </c>
      <c r="H719" s="2">
        <f t="shared" si="71"/>
        <v>-19939</v>
      </c>
      <c r="I719" s="76" t="s">
        <v>2284</v>
      </c>
      <c r="J719" s="77" t="s">
        <v>2285</v>
      </c>
      <c r="K719" s="76">
        <v>-19939</v>
      </c>
      <c r="L719" s="76" t="s">
        <v>833</v>
      </c>
      <c r="M719" s="77" t="s">
        <v>438</v>
      </c>
      <c r="N719" s="77"/>
      <c r="O719" s="78" t="s">
        <v>2283</v>
      </c>
      <c r="P719" s="78" t="s">
        <v>53</v>
      </c>
    </row>
    <row r="720" spans="1:16" x14ac:dyDescent="0.2">
      <c r="A720" s="2" t="str">
        <f t="shared" si="66"/>
        <v> AN 219.295 </v>
      </c>
      <c r="B720" s="15" t="str">
        <f t="shared" si="67"/>
        <v>I</v>
      </c>
      <c r="C720" s="2">
        <f t="shared" si="68"/>
        <v>23261.471000000001</v>
      </c>
      <c r="D720" t="str">
        <f t="shared" si="69"/>
        <v>vis</v>
      </c>
      <c r="E720">
        <f>VLOOKUP(C720,'Active 1'!C$21:E$973,3,FALSE)</f>
        <v>-19804.995228170832</v>
      </c>
      <c r="F720" s="15" t="s">
        <v>434</v>
      </c>
      <c r="G720" t="str">
        <f t="shared" si="70"/>
        <v>23261.471</v>
      </c>
      <c r="H720" s="2">
        <f t="shared" si="71"/>
        <v>-19805</v>
      </c>
      <c r="I720" s="76" t="s">
        <v>2286</v>
      </c>
      <c r="J720" s="77" t="s">
        <v>2287</v>
      </c>
      <c r="K720" s="76">
        <v>-19805</v>
      </c>
      <c r="L720" s="76" t="s">
        <v>774</v>
      </c>
      <c r="M720" s="77" t="s">
        <v>438</v>
      </c>
      <c r="N720" s="77"/>
      <c r="O720" s="78" t="s">
        <v>2283</v>
      </c>
      <c r="P720" s="78" t="s">
        <v>53</v>
      </c>
    </row>
    <row r="721" spans="1:16" x14ac:dyDescent="0.2">
      <c r="A721" s="2" t="str">
        <f t="shared" si="66"/>
        <v> AN 219.295 </v>
      </c>
      <c r="B721" s="15" t="str">
        <f t="shared" si="67"/>
        <v>I</v>
      </c>
      <c r="C721" s="2">
        <f t="shared" si="68"/>
        <v>23294.501</v>
      </c>
      <c r="D721" t="str">
        <f t="shared" si="69"/>
        <v>vis</v>
      </c>
      <c r="E721">
        <f>VLOOKUP(C721,'Active 1'!C$21:E$973,3,FALSE)</f>
        <v>-19770.997489334404</v>
      </c>
      <c r="F721" s="15" t="s">
        <v>434</v>
      </c>
      <c r="G721" t="str">
        <f t="shared" si="70"/>
        <v>23294.501</v>
      </c>
      <c r="H721" s="2">
        <f t="shared" si="71"/>
        <v>-19771</v>
      </c>
      <c r="I721" s="76" t="s">
        <v>2288</v>
      </c>
      <c r="J721" s="77" t="s">
        <v>2289</v>
      </c>
      <c r="K721" s="76">
        <v>-19771</v>
      </c>
      <c r="L721" s="76" t="s">
        <v>821</v>
      </c>
      <c r="M721" s="77" t="s">
        <v>438</v>
      </c>
      <c r="N721" s="77"/>
      <c r="O721" s="78" t="s">
        <v>2283</v>
      </c>
      <c r="P721" s="78" t="s">
        <v>53</v>
      </c>
    </row>
    <row r="722" spans="1:16" x14ac:dyDescent="0.2">
      <c r="A722" s="2" t="str">
        <f t="shared" si="66"/>
        <v> AN 219.295 </v>
      </c>
      <c r="B722" s="15" t="str">
        <f t="shared" si="67"/>
        <v>I</v>
      </c>
      <c r="C722" s="2">
        <f t="shared" si="68"/>
        <v>23296.447</v>
      </c>
      <c r="D722" t="str">
        <f t="shared" si="69"/>
        <v>vis</v>
      </c>
      <c r="E722">
        <f>VLOOKUP(C722,'Active 1'!C$21:E$973,3,FALSE)</f>
        <v>-19768.994473900686</v>
      </c>
      <c r="F722" s="15" t="s">
        <v>434</v>
      </c>
      <c r="G722" t="str">
        <f t="shared" si="70"/>
        <v>23296.447</v>
      </c>
      <c r="H722" s="2">
        <f t="shared" si="71"/>
        <v>-19769</v>
      </c>
      <c r="I722" s="76" t="s">
        <v>2290</v>
      </c>
      <c r="J722" s="77" t="s">
        <v>2291</v>
      </c>
      <c r="K722" s="76">
        <v>-19769</v>
      </c>
      <c r="L722" s="76" t="s">
        <v>774</v>
      </c>
      <c r="M722" s="77" t="s">
        <v>438</v>
      </c>
      <c r="N722" s="77"/>
      <c r="O722" s="78" t="s">
        <v>2283</v>
      </c>
      <c r="P722" s="78" t="s">
        <v>53</v>
      </c>
    </row>
    <row r="723" spans="1:16" x14ac:dyDescent="0.2">
      <c r="A723" s="2" t="str">
        <f t="shared" si="66"/>
        <v> AN 219.295 </v>
      </c>
      <c r="B723" s="15" t="str">
        <f t="shared" si="67"/>
        <v>I</v>
      </c>
      <c r="C723" s="2">
        <f t="shared" si="68"/>
        <v>23369.312999999998</v>
      </c>
      <c r="D723" t="str">
        <f t="shared" si="69"/>
        <v>vis</v>
      </c>
      <c r="E723">
        <f>VLOOKUP(C723,'Active 1'!C$21:E$973,3,FALSE)</f>
        <v>-19693.993588703732</v>
      </c>
      <c r="F723" s="15" t="s">
        <v>434</v>
      </c>
      <c r="G723" t="str">
        <f t="shared" si="70"/>
        <v>23369.313</v>
      </c>
      <c r="H723" s="2">
        <f t="shared" si="71"/>
        <v>-19694</v>
      </c>
      <c r="I723" s="76" t="s">
        <v>2292</v>
      </c>
      <c r="J723" s="77" t="s">
        <v>2293</v>
      </c>
      <c r="K723" s="76">
        <v>-19694</v>
      </c>
      <c r="L723" s="76" t="s">
        <v>717</v>
      </c>
      <c r="M723" s="77" t="s">
        <v>438</v>
      </c>
      <c r="N723" s="77"/>
      <c r="O723" s="78" t="s">
        <v>2283</v>
      </c>
      <c r="P723" s="78" t="s">
        <v>53</v>
      </c>
    </row>
    <row r="724" spans="1:16" x14ac:dyDescent="0.2">
      <c r="A724" s="2" t="str">
        <f t="shared" si="66"/>
        <v> ROAA 1.227 </v>
      </c>
      <c r="B724" s="15" t="str">
        <f t="shared" si="67"/>
        <v>I</v>
      </c>
      <c r="C724" s="2">
        <f t="shared" si="68"/>
        <v>23379.999</v>
      </c>
      <c r="D724" t="str">
        <f t="shared" si="69"/>
        <v>vis</v>
      </c>
      <c r="E724">
        <f>VLOOKUP(C724,'Active 1'!C$21:E$973,3,FALSE)</f>
        <v>-19682.99450189761</v>
      </c>
      <c r="F724" s="15" t="s">
        <v>434</v>
      </c>
      <c r="G724" t="str">
        <f t="shared" si="70"/>
        <v>23379.999</v>
      </c>
      <c r="H724" s="2">
        <f t="shared" si="71"/>
        <v>-19683</v>
      </c>
      <c r="I724" s="76" t="s">
        <v>2294</v>
      </c>
      <c r="J724" s="77" t="s">
        <v>2295</v>
      </c>
      <c r="K724" s="76">
        <v>-19683</v>
      </c>
      <c r="L724" s="76" t="s">
        <v>774</v>
      </c>
      <c r="M724" s="77" t="s">
        <v>438</v>
      </c>
      <c r="N724" s="77"/>
      <c r="O724" s="78" t="s">
        <v>2296</v>
      </c>
      <c r="P724" s="78" t="s">
        <v>54</v>
      </c>
    </row>
    <row r="725" spans="1:16" x14ac:dyDescent="0.2">
      <c r="A725" s="2" t="str">
        <f t="shared" si="66"/>
        <v> ROAA 1.227 </v>
      </c>
      <c r="B725" s="15" t="str">
        <f t="shared" si="67"/>
        <v>I</v>
      </c>
      <c r="C725" s="2">
        <f t="shared" si="68"/>
        <v>23380.969000000001</v>
      </c>
      <c r="D725" t="str">
        <f t="shared" si="69"/>
        <v>vis</v>
      </c>
      <c r="E725">
        <f>VLOOKUP(C725,'Active 1'!C$21:E$973,3,FALSE)</f>
        <v>-19681.996082077105</v>
      </c>
      <c r="F725" s="15" t="s">
        <v>434</v>
      </c>
      <c r="G725" t="str">
        <f t="shared" si="70"/>
        <v>23380.969</v>
      </c>
      <c r="H725" s="2">
        <f t="shared" si="71"/>
        <v>-19682</v>
      </c>
      <c r="I725" s="76" t="s">
        <v>2297</v>
      </c>
      <c r="J725" s="77" t="s">
        <v>2298</v>
      </c>
      <c r="K725" s="76">
        <v>-19682</v>
      </c>
      <c r="L725" s="76" t="s">
        <v>833</v>
      </c>
      <c r="M725" s="77" t="s">
        <v>438</v>
      </c>
      <c r="N725" s="77"/>
      <c r="O725" s="78" t="s">
        <v>2296</v>
      </c>
      <c r="P725" s="78" t="s">
        <v>54</v>
      </c>
    </row>
    <row r="726" spans="1:16" x14ac:dyDescent="0.2">
      <c r="A726" s="2" t="str">
        <f t="shared" si="66"/>
        <v> ROAA 1.227 </v>
      </c>
      <c r="B726" s="15" t="str">
        <f t="shared" si="67"/>
        <v>I</v>
      </c>
      <c r="C726" s="2">
        <f t="shared" si="68"/>
        <v>23381.942999999999</v>
      </c>
      <c r="D726" t="str">
        <f t="shared" si="69"/>
        <v>vis</v>
      </c>
      <c r="E726">
        <f>VLOOKUP(C726,'Active 1'!C$21:E$973,3,FALSE)</f>
        <v>-19680.993545061465</v>
      </c>
      <c r="F726" s="15" t="s">
        <v>434</v>
      </c>
      <c r="G726" t="str">
        <f t="shared" si="70"/>
        <v>23381.943</v>
      </c>
      <c r="H726" s="2">
        <f t="shared" si="71"/>
        <v>-19681</v>
      </c>
      <c r="I726" s="76" t="s">
        <v>2299</v>
      </c>
      <c r="J726" s="77" t="s">
        <v>2300</v>
      </c>
      <c r="K726" s="76">
        <v>-19681</v>
      </c>
      <c r="L726" s="76" t="s">
        <v>717</v>
      </c>
      <c r="M726" s="77" t="s">
        <v>438</v>
      </c>
      <c r="N726" s="77"/>
      <c r="O726" s="78" t="s">
        <v>2296</v>
      </c>
      <c r="P726" s="78" t="s">
        <v>54</v>
      </c>
    </row>
    <row r="727" spans="1:16" x14ac:dyDescent="0.2">
      <c r="A727" s="2" t="str">
        <f t="shared" si="66"/>
        <v> IODE 4.3.44 </v>
      </c>
      <c r="B727" s="15" t="str">
        <f t="shared" si="67"/>
        <v>I</v>
      </c>
      <c r="C727" s="2">
        <f t="shared" si="68"/>
        <v>23401.371999999999</v>
      </c>
      <c r="D727" t="str">
        <f t="shared" si="69"/>
        <v>vis</v>
      </c>
      <c r="E727">
        <f>VLOOKUP(C727,'Active 1'!C$21:E$973,3,FALSE)</f>
        <v>-19660.995298986592</v>
      </c>
      <c r="F727" s="15" t="s">
        <v>434</v>
      </c>
      <c r="G727" t="str">
        <f t="shared" si="70"/>
        <v>23401.372</v>
      </c>
      <c r="H727" s="2">
        <f t="shared" si="71"/>
        <v>-19661</v>
      </c>
      <c r="I727" s="76" t="s">
        <v>2301</v>
      </c>
      <c r="J727" s="77" t="s">
        <v>2302</v>
      </c>
      <c r="K727" s="76">
        <v>-19661</v>
      </c>
      <c r="L727" s="76" t="s">
        <v>774</v>
      </c>
      <c r="M727" s="77" t="s">
        <v>438</v>
      </c>
      <c r="N727" s="77"/>
      <c r="O727" s="78" t="s">
        <v>2303</v>
      </c>
      <c r="P727" s="78" t="s">
        <v>55</v>
      </c>
    </row>
    <row r="728" spans="1:16" x14ac:dyDescent="0.2">
      <c r="A728" s="2" t="str">
        <f t="shared" si="66"/>
        <v> PZ 11.449 </v>
      </c>
      <c r="B728" s="15" t="str">
        <f t="shared" si="67"/>
        <v>I</v>
      </c>
      <c r="C728" s="2">
        <f t="shared" si="68"/>
        <v>23401.375</v>
      </c>
      <c r="D728" t="str">
        <f t="shared" si="69"/>
        <v>vis</v>
      </c>
      <c r="E728">
        <f>VLOOKUP(C728,'Active 1'!C$21:E$973,3,FALSE)</f>
        <v>-19660.992211090237</v>
      </c>
      <c r="F728" s="15" t="s">
        <v>434</v>
      </c>
      <c r="G728" t="str">
        <f t="shared" si="70"/>
        <v>23401.375</v>
      </c>
      <c r="H728" s="2">
        <f t="shared" si="71"/>
        <v>-19661</v>
      </c>
      <c r="I728" s="76" t="s">
        <v>2304</v>
      </c>
      <c r="J728" s="77" t="s">
        <v>2305</v>
      </c>
      <c r="K728" s="76">
        <v>-19661</v>
      </c>
      <c r="L728" s="76" t="s">
        <v>693</v>
      </c>
      <c r="M728" s="77" t="s">
        <v>438</v>
      </c>
      <c r="N728" s="77"/>
      <c r="O728" s="78" t="s">
        <v>2306</v>
      </c>
      <c r="P728" s="78" t="s">
        <v>56</v>
      </c>
    </row>
    <row r="729" spans="1:16" x14ac:dyDescent="0.2">
      <c r="A729" s="2" t="str">
        <f t="shared" si="66"/>
        <v> AN 219.295 </v>
      </c>
      <c r="B729" s="15" t="str">
        <f t="shared" si="67"/>
        <v>I</v>
      </c>
      <c r="C729" s="2">
        <f t="shared" si="68"/>
        <v>23438.292000000001</v>
      </c>
      <c r="D729" t="str">
        <f t="shared" si="69"/>
        <v>vis</v>
      </c>
      <c r="E729">
        <f>VLOOKUP(C729,'Active 1'!C$21:E$973,3,FALSE)</f>
        <v>-19622.99358788029</v>
      </c>
      <c r="F729" s="15" t="s">
        <v>434</v>
      </c>
      <c r="G729" t="str">
        <f t="shared" si="70"/>
        <v>23438.292</v>
      </c>
      <c r="H729" s="2">
        <f t="shared" si="71"/>
        <v>-19623</v>
      </c>
      <c r="I729" s="76" t="s">
        <v>2307</v>
      </c>
      <c r="J729" s="77" t="s">
        <v>2308</v>
      </c>
      <c r="K729" s="76">
        <v>-19623</v>
      </c>
      <c r="L729" s="76" t="s">
        <v>717</v>
      </c>
      <c r="M729" s="77" t="s">
        <v>438</v>
      </c>
      <c r="N729" s="77"/>
      <c r="O729" s="78" t="s">
        <v>2283</v>
      </c>
      <c r="P729" s="78" t="s">
        <v>53</v>
      </c>
    </row>
    <row r="730" spans="1:16" x14ac:dyDescent="0.2">
      <c r="A730" s="2" t="str">
        <f t="shared" si="66"/>
        <v> AN 219.295 </v>
      </c>
      <c r="B730" s="15" t="str">
        <f t="shared" si="67"/>
        <v>I</v>
      </c>
      <c r="C730" s="2">
        <f t="shared" si="68"/>
        <v>23439.263999999999</v>
      </c>
      <c r="D730" t="str">
        <f t="shared" si="69"/>
        <v>vis</v>
      </c>
      <c r="E730">
        <f>VLOOKUP(C730,'Active 1'!C$21:E$973,3,FALSE)</f>
        <v>-19621.993109462219</v>
      </c>
      <c r="F730" s="15" t="s">
        <v>434</v>
      </c>
      <c r="G730" t="str">
        <f t="shared" si="70"/>
        <v>23439.264</v>
      </c>
      <c r="H730" s="2">
        <f t="shared" si="71"/>
        <v>-19622</v>
      </c>
      <c r="I730" s="76" t="s">
        <v>2309</v>
      </c>
      <c r="J730" s="77" t="s">
        <v>2310</v>
      </c>
      <c r="K730" s="76">
        <v>-19622</v>
      </c>
      <c r="L730" s="76" t="s">
        <v>770</v>
      </c>
      <c r="M730" s="77" t="s">
        <v>438</v>
      </c>
      <c r="N730" s="77"/>
      <c r="O730" s="78" t="s">
        <v>2283</v>
      </c>
      <c r="P730" s="78" t="s">
        <v>53</v>
      </c>
    </row>
    <row r="731" spans="1:16" x14ac:dyDescent="0.2">
      <c r="A731" s="2" t="str">
        <f t="shared" si="66"/>
        <v> IODE 4.3.44 </v>
      </c>
      <c r="B731" s="15" t="str">
        <f t="shared" si="67"/>
        <v>I</v>
      </c>
      <c r="C731" s="2">
        <f t="shared" si="68"/>
        <v>23473.261999999999</v>
      </c>
      <c r="D731" t="str">
        <f t="shared" si="69"/>
        <v>vis</v>
      </c>
      <c r="E731">
        <f>VLOOKUP(C731,'Active 1'!C$21:E$973,3,FALSE)</f>
        <v>-19586.999009402847</v>
      </c>
      <c r="F731" s="15" t="s">
        <v>434</v>
      </c>
      <c r="G731" t="str">
        <f t="shared" si="70"/>
        <v>23473.262</v>
      </c>
      <c r="H731" s="2">
        <f t="shared" si="71"/>
        <v>-19587</v>
      </c>
      <c r="I731" s="76" t="s">
        <v>2311</v>
      </c>
      <c r="J731" s="77" t="s">
        <v>2312</v>
      </c>
      <c r="K731" s="76">
        <v>-19587</v>
      </c>
      <c r="L731" s="76" t="s">
        <v>859</v>
      </c>
      <c r="M731" s="77" t="s">
        <v>438</v>
      </c>
      <c r="N731" s="77"/>
      <c r="O731" s="78" t="s">
        <v>2303</v>
      </c>
      <c r="P731" s="78" t="s">
        <v>55</v>
      </c>
    </row>
    <row r="732" spans="1:16" x14ac:dyDescent="0.2">
      <c r="A732" s="2" t="str">
        <f t="shared" si="66"/>
        <v> PZ 11.449 </v>
      </c>
      <c r="B732" s="15" t="str">
        <f t="shared" si="67"/>
        <v>I</v>
      </c>
      <c r="C732" s="2">
        <f t="shared" si="68"/>
        <v>23473.262999999999</v>
      </c>
      <c r="D732" t="str">
        <f t="shared" si="69"/>
        <v>vis</v>
      </c>
      <c r="E732">
        <f>VLOOKUP(C732,'Active 1'!C$21:E$973,3,FALSE)</f>
        <v>-19586.997980104064</v>
      </c>
      <c r="F732" s="15" t="s">
        <v>434</v>
      </c>
      <c r="G732" t="str">
        <f t="shared" si="70"/>
        <v>23473.263</v>
      </c>
      <c r="H732" s="2">
        <f t="shared" si="71"/>
        <v>-19587</v>
      </c>
      <c r="I732" s="76" t="s">
        <v>2313</v>
      </c>
      <c r="J732" s="77" t="s">
        <v>2314</v>
      </c>
      <c r="K732" s="76">
        <v>-19587</v>
      </c>
      <c r="L732" s="76" t="s">
        <v>821</v>
      </c>
      <c r="M732" s="77" t="s">
        <v>438</v>
      </c>
      <c r="N732" s="77"/>
      <c r="O732" s="78" t="s">
        <v>2315</v>
      </c>
      <c r="P732" s="78" t="s">
        <v>56</v>
      </c>
    </row>
    <row r="733" spans="1:16" x14ac:dyDescent="0.2">
      <c r="A733" s="2" t="str">
        <f t="shared" si="66"/>
        <v> AN 219.295 </v>
      </c>
      <c r="B733" s="15" t="str">
        <f t="shared" si="67"/>
        <v>I</v>
      </c>
      <c r="C733" s="2">
        <f t="shared" si="68"/>
        <v>23473.267</v>
      </c>
      <c r="D733" t="str">
        <f t="shared" si="69"/>
        <v>vis</v>
      </c>
      <c r="E733">
        <f>VLOOKUP(C733,'Active 1'!C$21:E$973,3,FALSE)</f>
        <v>-19586.993862908927</v>
      </c>
      <c r="F733" s="15" t="s">
        <v>434</v>
      </c>
      <c r="G733" t="str">
        <f t="shared" si="70"/>
        <v>23473.267</v>
      </c>
      <c r="H733" s="2">
        <f t="shared" si="71"/>
        <v>-19587</v>
      </c>
      <c r="I733" s="76" t="s">
        <v>2316</v>
      </c>
      <c r="J733" s="77" t="s">
        <v>2317</v>
      </c>
      <c r="K733" s="76">
        <v>-19587</v>
      </c>
      <c r="L733" s="76" t="s">
        <v>717</v>
      </c>
      <c r="M733" s="77" t="s">
        <v>438</v>
      </c>
      <c r="N733" s="77"/>
      <c r="O733" s="78" t="s">
        <v>2283</v>
      </c>
      <c r="P733" s="78" t="s">
        <v>53</v>
      </c>
    </row>
    <row r="734" spans="1:16" x14ac:dyDescent="0.2">
      <c r="A734" s="2" t="str">
        <f t="shared" si="66"/>
        <v> PZ 11.449 </v>
      </c>
      <c r="B734" s="15" t="str">
        <f t="shared" si="67"/>
        <v>I</v>
      </c>
      <c r="C734" s="2">
        <f t="shared" si="68"/>
        <v>23672.432000000001</v>
      </c>
      <c r="D734" t="str">
        <f t="shared" si="69"/>
        <v>vis</v>
      </c>
      <c r="E734">
        <f>VLOOKUP(C734,'Active 1'!C$21:E$973,3,FALSE)</f>
        <v>-19381.993570588071</v>
      </c>
      <c r="F734" s="15" t="s">
        <v>434</v>
      </c>
      <c r="G734" t="str">
        <f t="shared" si="70"/>
        <v>23672.432</v>
      </c>
      <c r="H734" s="2">
        <f t="shared" si="71"/>
        <v>-19382</v>
      </c>
      <c r="I734" s="76" t="s">
        <v>2318</v>
      </c>
      <c r="J734" s="77" t="s">
        <v>2319</v>
      </c>
      <c r="K734" s="76">
        <v>-19382</v>
      </c>
      <c r="L734" s="76" t="s">
        <v>717</v>
      </c>
      <c r="M734" s="77" t="s">
        <v>438</v>
      </c>
      <c r="N734" s="77"/>
      <c r="O734" s="78" t="s">
        <v>2315</v>
      </c>
      <c r="P734" s="78" t="s">
        <v>56</v>
      </c>
    </row>
    <row r="735" spans="1:16" x14ac:dyDescent="0.2">
      <c r="A735" s="2" t="str">
        <f t="shared" si="66"/>
        <v> IODE 4.3.44 </v>
      </c>
      <c r="B735" s="15" t="str">
        <f t="shared" si="67"/>
        <v>I</v>
      </c>
      <c r="C735" s="2">
        <f t="shared" si="68"/>
        <v>23672.433000000001</v>
      </c>
      <c r="D735" t="str">
        <f t="shared" si="69"/>
        <v>vis</v>
      </c>
      <c r="E735">
        <f>VLOOKUP(C735,'Active 1'!C$21:E$973,3,FALSE)</f>
        <v>-19381.992541289288</v>
      </c>
      <c r="F735" s="15" t="s">
        <v>434</v>
      </c>
      <c r="G735" t="str">
        <f t="shared" si="70"/>
        <v>23672.433</v>
      </c>
      <c r="H735" s="2">
        <f t="shared" si="71"/>
        <v>-19382</v>
      </c>
      <c r="I735" s="76" t="s">
        <v>2320</v>
      </c>
      <c r="J735" s="77" t="s">
        <v>2321</v>
      </c>
      <c r="K735" s="76">
        <v>-19382</v>
      </c>
      <c r="L735" s="76" t="s">
        <v>770</v>
      </c>
      <c r="M735" s="77" t="s">
        <v>438</v>
      </c>
      <c r="N735" s="77"/>
      <c r="O735" s="78" t="s">
        <v>2303</v>
      </c>
      <c r="P735" s="78" t="s">
        <v>55</v>
      </c>
    </row>
    <row r="736" spans="1:16" x14ac:dyDescent="0.2">
      <c r="A736" s="2" t="str">
        <f t="shared" si="66"/>
        <v> PZ 11.449 </v>
      </c>
      <c r="B736" s="15" t="str">
        <f t="shared" si="67"/>
        <v>I</v>
      </c>
      <c r="C736" s="2">
        <f t="shared" si="68"/>
        <v>23672.436000000002</v>
      </c>
      <c r="D736" t="str">
        <f t="shared" si="69"/>
        <v>vis</v>
      </c>
      <c r="E736">
        <f>VLOOKUP(C736,'Active 1'!C$21:E$973,3,FALSE)</f>
        <v>-19381.989453392933</v>
      </c>
      <c r="F736" s="15" t="s">
        <v>434</v>
      </c>
      <c r="G736" t="str">
        <f t="shared" si="70"/>
        <v>23672.436</v>
      </c>
      <c r="H736" s="2">
        <f t="shared" si="71"/>
        <v>-19382</v>
      </c>
      <c r="I736" s="76" t="s">
        <v>2322</v>
      </c>
      <c r="J736" s="77" t="s">
        <v>2323</v>
      </c>
      <c r="K736" s="76">
        <v>-19382</v>
      </c>
      <c r="L736" s="76" t="s">
        <v>663</v>
      </c>
      <c r="M736" s="77" t="s">
        <v>438</v>
      </c>
      <c r="N736" s="77"/>
      <c r="O736" s="78" t="s">
        <v>2324</v>
      </c>
      <c r="P736" s="78" t="s">
        <v>56</v>
      </c>
    </row>
    <row r="737" spans="1:16" x14ac:dyDescent="0.2">
      <c r="A737" s="2" t="str">
        <f t="shared" si="66"/>
        <v> PZ 11.449 </v>
      </c>
      <c r="B737" s="15" t="str">
        <f t="shared" si="67"/>
        <v>I</v>
      </c>
      <c r="C737" s="2">
        <f t="shared" si="68"/>
        <v>23672.436000000002</v>
      </c>
      <c r="D737" t="str">
        <f t="shared" si="69"/>
        <v>vis</v>
      </c>
      <c r="E737">
        <f>VLOOKUP(C737,'Active 1'!C$21:E$973,3,FALSE)</f>
        <v>-19381.989453392933</v>
      </c>
      <c r="F737" s="15" t="s">
        <v>434</v>
      </c>
      <c r="G737" t="str">
        <f t="shared" si="70"/>
        <v>23672.436</v>
      </c>
      <c r="H737" s="2">
        <f t="shared" si="71"/>
        <v>-19382</v>
      </c>
      <c r="I737" s="76" t="s">
        <v>2322</v>
      </c>
      <c r="J737" s="77" t="s">
        <v>2323</v>
      </c>
      <c r="K737" s="76">
        <v>-19382</v>
      </c>
      <c r="L737" s="76" t="s">
        <v>663</v>
      </c>
      <c r="M737" s="77" t="s">
        <v>438</v>
      </c>
      <c r="N737" s="77"/>
      <c r="O737" s="78" t="s">
        <v>2306</v>
      </c>
      <c r="P737" s="78" t="s">
        <v>56</v>
      </c>
    </row>
    <row r="738" spans="1:16" x14ac:dyDescent="0.2">
      <c r="A738" s="2" t="str">
        <f t="shared" si="66"/>
        <v> IODE 4.3.44 </v>
      </c>
      <c r="B738" s="15" t="str">
        <f t="shared" si="67"/>
        <v>I</v>
      </c>
      <c r="C738" s="2">
        <f t="shared" si="68"/>
        <v>23676.312000000002</v>
      </c>
      <c r="D738" t="str">
        <f t="shared" si="69"/>
        <v>vis</v>
      </c>
      <c r="E738">
        <f>VLOOKUP(C738,'Active 1'!C$21:E$973,3,FALSE)</f>
        <v>-19377.999891306044</v>
      </c>
      <c r="F738" s="15" t="s">
        <v>434</v>
      </c>
      <c r="G738" t="str">
        <f t="shared" si="70"/>
        <v>23676.312</v>
      </c>
      <c r="H738" s="2">
        <f t="shared" si="71"/>
        <v>-19378</v>
      </c>
      <c r="I738" s="76" t="s">
        <v>2325</v>
      </c>
      <c r="J738" s="77" t="s">
        <v>2326</v>
      </c>
      <c r="K738" s="76">
        <v>-19378</v>
      </c>
      <c r="L738" s="76" t="s">
        <v>897</v>
      </c>
      <c r="M738" s="77" t="s">
        <v>438</v>
      </c>
      <c r="N738" s="77"/>
      <c r="O738" s="78" t="s">
        <v>2303</v>
      </c>
      <c r="P738" s="78" t="s">
        <v>55</v>
      </c>
    </row>
    <row r="739" spans="1:16" x14ac:dyDescent="0.2">
      <c r="A739" s="2" t="str">
        <f t="shared" si="66"/>
        <v> PZ 11.449 </v>
      </c>
      <c r="B739" s="15" t="str">
        <f t="shared" si="67"/>
        <v>I</v>
      </c>
      <c r="C739" s="2">
        <f t="shared" si="68"/>
        <v>23676.317999999999</v>
      </c>
      <c r="D739" t="str">
        <f t="shared" si="69"/>
        <v>vis</v>
      </c>
      <c r="E739">
        <f>VLOOKUP(C739,'Active 1'!C$21:E$973,3,FALSE)</f>
        <v>-19377.993715513341</v>
      </c>
      <c r="F739" s="15" t="s">
        <v>434</v>
      </c>
      <c r="G739" t="str">
        <f t="shared" si="70"/>
        <v>23676.318</v>
      </c>
      <c r="H739" s="2">
        <f t="shared" si="71"/>
        <v>-19378</v>
      </c>
      <c r="I739" s="76" t="s">
        <v>2327</v>
      </c>
      <c r="J739" s="77" t="s">
        <v>2328</v>
      </c>
      <c r="K739" s="76">
        <v>-19378</v>
      </c>
      <c r="L739" s="76" t="s">
        <v>717</v>
      </c>
      <c r="M739" s="77" t="s">
        <v>438</v>
      </c>
      <c r="N739" s="77"/>
      <c r="O739" s="78" t="s">
        <v>2329</v>
      </c>
      <c r="P739" s="78" t="s">
        <v>56</v>
      </c>
    </row>
    <row r="740" spans="1:16" x14ac:dyDescent="0.2">
      <c r="A740" s="2" t="str">
        <f t="shared" si="66"/>
        <v> PZ 11.449 </v>
      </c>
      <c r="B740" s="15" t="str">
        <f t="shared" si="67"/>
        <v>I</v>
      </c>
      <c r="C740" s="2">
        <f t="shared" si="68"/>
        <v>23676.317999999999</v>
      </c>
      <c r="D740" t="str">
        <f t="shared" si="69"/>
        <v>vis</v>
      </c>
      <c r="E740">
        <f>VLOOKUP(C740,'Active 1'!C$21:E$973,3,FALSE)</f>
        <v>-19377.993715513341</v>
      </c>
      <c r="F740" s="15" t="s">
        <v>434</v>
      </c>
      <c r="G740" t="str">
        <f t="shared" si="70"/>
        <v>23676.318</v>
      </c>
      <c r="H740" s="2">
        <f t="shared" si="71"/>
        <v>-19378</v>
      </c>
      <c r="I740" s="76" t="s">
        <v>2327</v>
      </c>
      <c r="J740" s="77" t="s">
        <v>2328</v>
      </c>
      <c r="K740" s="76">
        <v>-19378</v>
      </c>
      <c r="L740" s="76" t="s">
        <v>717</v>
      </c>
      <c r="M740" s="77" t="s">
        <v>438</v>
      </c>
      <c r="N740" s="77"/>
      <c r="O740" s="78" t="s">
        <v>2306</v>
      </c>
      <c r="P740" s="78" t="s">
        <v>56</v>
      </c>
    </row>
    <row r="741" spans="1:16" x14ac:dyDescent="0.2">
      <c r="A741" s="2" t="str">
        <f t="shared" si="66"/>
        <v> PZ 11.449 </v>
      </c>
      <c r="B741" s="15" t="str">
        <f t="shared" si="67"/>
        <v>I</v>
      </c>
      <c r="C741" s="2">
        <f t="shared" si="68"/>
        <v>23676.319</v>
      </c>
      <c r="D741" t="str">
        <f t="shared" si="69"/>
        <v>vis</v>
      </c>
      <c r="E741">
        <f>VLOOKUP(C741,'Active 1'!C$21:E$973,3,FALSE)</f>
        <v>-19377.992686214558</v>
      </c>
      <c r="F741" s="15" t="s">
        <v>434</v>
      </c>
      <c r="G741" t="str">
        <f t="shared" si="70"/>
        <v>23676.319</v>
      </c>
      <c r="H741" s="2">
        <f t="shared" si="71"/>
        <v>-19378</v>
      </c>
      <c r="I741" s="76" t="s">
        <v>2330</v>
      </c>
      <c r="J741" s="77" t="s">
        <v>2331</v>
      </c>
      <c r="K741" s="76">
        <v>-19378</v>
      </c>
      <c r="L741" s="76" t="s">
        <v>770</v>
      </c>
      <c r="M741" s="77" t="s">
        <v>438</v>
      </c>
      <c r="N741" s="77"/>
      <c r="O741" s="78" t="s">
        <v>2332</v>
      </c>
      <c r="P741" s="78" t="s">
        <v>56</v>
      </c>
    </row>
    <row r="742" spans="1:16" x14ac:dyDescent="0.2">
      <c r="A742" s="2" t="str">
        <f t="shared" si="66"/>
        <v> ROAA 1.227 </v>
      </c>
      <c r="B742" s="15" t="str">
        <f t="shared" si="67"/>
        <v>I</v>
      </c>
      <c r="C742" s="2">
        <f t="shared" si="68"/>
        <v>23685.062999999998</v>
      </c>
      <c r="D742" t="str">
        <f t="shared" si="69"/>
        <v>vis</v>
      </c>
      <c r="E742">
        <f>VLOOKUP(C742,'Active 1'!C$21:E$973,3,FALSE)</f>
        <v>-19368.992497647021</v>
      </c>
      <c r="F742" s="15" t="s">
        <v>434</v>
      </c>
      <c r="G742" t="str">
        <f t="shared" si="70"/>
        <v>23685.063</v>
      </c>
      <c r="H742" s="2">
        <f t="shared" si="71"/>
        <v>-19369</v>
      </c>
      <c r="I742" s="76" t="s">
        <v>2333</v>
      </c>
      <c r="J742" s="77" t="s">
        <v>2334</v>
      </c>
      <c r="K742" s="76">
        <v>-19369</v>
      </c>
      <c r="L742" s="76" t="s">
        <v>770</v>
      </c>
      <c r="M742" s="77" t="s">
        <v>438</v>
      </c>
      <c r="N742" s="77"/>
      <c r="O742" s="78" t="s">
        <v>2296</v>
      </c>
      <c r="P742" s="78" t="s">
        <v>54</v>
      </c>
    </row>
    <row r="743" spans="1:16" x14ac:dyDescent="0.2">
      <c r="A743" s="2" t="str">
        <f t="shared" si="66"/>
        <v> CPRI 8.4 </v>
      </c>
      <c r="B743" s="15" t="str">
        <f t="shared" si="67"/>
        <v>I</v>
      </c>
      <c r="C743" s="2">
        <f t="shared" si="68"/>
        <v>23732.6646</v>
      </c>
      <c r="D743" t="str">
        <f t="shared" si="69"/>
        <v>vis</v>
      </c>
      <c r="E743">
        <f>VLOOKUP(C743,'Active 1'!C$21:E$973,3,FALSE)</f>
        <v>-19319.996228649252</v>
      </c>
      <c r="F743" s="15" t="s">
        <v>434</v>
      </c>
      <c r="G743" t="str">
        <f t="shared" si="70"/>
        <v>23732.6646</v>
      </c>
      <c r="H743" s="2">
        <f t="shared" si="71"/>
        <v>-19320</v>
      </c>
      <c r="I743" s="76" t="s">
        <v>2335</v>
      </c>
      <c r="J743" s="77" t="s">
        <v>2336</v>
      </c>
      <c r="K743" s="76">
        <v>-19320</v>
      </c>
      <c r="L743" s="76" t="s">
        <v>2337</v>
      </c>
      <c r="M743" s="77" t="s">
        <v>438</v>
      </c>
      <c r="N743" s="77"/>
      <c r="O743" s="78" t="s">
        <v>2338</v>
      </c>
      <c r="P743" s="78" t="s">
        <v>57</v>
      </c>
    </row>
    <row r="744" spans="1:16" x14ac:dyDescent="0.2">
      <c r="A744" s="2" t="str">
        <f t="shared" si="66"/>
        <v> CPRI 8.4 </v>
      </c>
      <c r="B744" s="15" t="str">
        <f t="shared" si="67"/>
        <v>I</v>
      </c>
      <c r="C744" s="2">
        <f t="shared" si="68"/>
        <v>23733.6368</v>
      </c>
      <c r="D744" t="str">
        <f t="shared" si="69"/>
        <v>vis</v>
      </c>
      <c r="E744">
        <f>VLOOKUP(C744,'Active 1'!C$21:E$973,3,FALSE)</f>
        <v>-19318.995544371421</v>
      </c>
      <c r="F744" s="15" t="s">
        <v>434</v>
      </c>
      <c r="G744" t="str">
        <f t="shared" si="70"/>
        <v>23733.6368</v>
      </c>
      <c r="H744" s="2">
        <f t="shared" si="71"/>
        <v>-19319</v>
      </c>
      <c r="I744" s="76" t="s">
        <v>2339</v>
      </c>
      <c r="J744" s="77" t="s">
        <v>2340</v>
      </c>
      <c r="K744" s="76">
        <v>-19319</v>
      </c>
      <c r="L744" s="76" t="s">
        <v>2341</v>
      </c>
      <c r="M744" s="77" t="s">
        <v>438</v>
      </c>
      <c r="N744" s="77"/>
      <c r="O744" s="78" t="s">
        <v>2338</v>
      </c>
      <c r="P744" s="78" t="s">
        <v>57</v>
      </c>
    </row>
    <row r="745" spans="1:16" x14ac:dyDescent="0.2">
      <c r="A745" s="2" t="str">
        <f t="shared" si="66"/>
        <v> PALL 7.173 </v>
      </c>
      <c r="B745" s="15" t="str">
        <f t="shared" si="67"/>
        <v>I</v>
      </c>
      <c r="C745" s="2">
        <f t="shared" si="68"/>
        <v>23737.522000000001</v>
      </c>
      <c r="D745" t="str">
        <f t="shared" si="69"/>
        <v>vis</v>
      </c>
      <c r="E745">
        <f>VLOOKUP(C745,'Active 1'!C$21:E$973,3,FALSE)</f>
        <v>-19314.996512735717</v>
      </c>
      <c r="F745" s="15" t="s">
        <v>434</v>
      </c>
      <c r="G745" t="str">
        <f t="shared" si="70"/>
        <v>23737.522</v>
      </c>
      <c r="H745" s="2">
        <f t="shared" si="71"/>
        <v>-19315</v>
      </c>
      <c r="I745" s="76" t="s">
        <v>2342</v>
      </c>
      <c r="J745" s="77" t="s">
        <v>2343</v>
      </c>
      <c r="K745" s="76">
        <v>-19315</v>
      </c>
      <c r="L745" s="76" t="s">
        <v>780</v>
      </c>
      <c r="M745" s="77" t="s">
        <v>465</v>
      </c>
      <c r="N745" s="77"/>
      <c r="O745" s="78" t="s">
        <v>2344</v>
      </c>
      <c r="P745" s="78" t="s">
        <v>58</v>
      </c>
    </row>
    <row r="746" spans="1:16" x14ac:dyDescent="0.2">
      <c r="A746" s="2" t="str">
        <f t="shared" si="66"/>
        <v> PALL 7.173 </v>
      </c>
      <c r="B746" s="15" t="str">
        <f t="shared" si="67"/>
        <v>I</v>
      </c>
      <c r="C746" s="2">
        <f t="shared" si="68"/>
        <v>23765.698</v>
      </c>
      <c r="D746" t="str">
        <f t="shared" si="69"/>
        <v>vis</v>
      </c>
      <c r="E746">
        <f>VLOOKUP(C746,'Active 1'!C$21:E$973,3,FALSE)</f>
        <v>-19285.994990196956</v>
      </c>
      <c r="F746" s="15" t="s">
        <v>434</v>
      </c>
      <c r="G746" t="str">
        <f t="shared" si="70"/>
        <v>23765.698</v>
      </c>
      <c r="H746" s="2">
        <f t="shared" si="71"/>
        <v>-19286</v>
      </c>
      <c r="I746" s="76" t="s">
        <v>2345</v>
      </c>
      <c r="J746" s="77" t="s">
        <v>2346</v>
      </c>
      <c r="K746" s="76">
        <v>-19286</v>
      </c>
      <c r="L746" s="76" t="s">
        <v>774</v>
      </c>
      <c r="M746" s="77" t="s">
        <v>465</v>
      </c>
      <c r="N746" s="77"/>
      <c r="O746" s="78" t="s">
        <v>2344</v>
      </c>
      <c r="P746" s="78" t="s">
        <v>58</v>
      </c>
    </row>
    <row r="747" spans="1:16" x14ac:dyDescent="0.2">
      <c r="A747" s="2" t="str">
        <f t="shared" si="66"/>
        <v> PZ 8.146 </v>
      </c>
      <c r="B747" s="15" t="str">
        <f t="shared" si="67"/>
        <v>I</v>
      </c>
      <c r="C747" s="2">
        <f t="shared" si="68"/>
        <v>24011.491999999998</v>
      </c>
      <c r="D747" t="str">
        <f t="shared" si="69"/>
        <v>vis</v>
      </c>
      <c r="E747">
        <f>VLOOKUP(C747,'Active 1'!C$21:E$973,3,FALSE)</f>
        <v>-19032.999524875679</v>
      </c>
      <c r="F747" s="15" t="s">
        <v>434</v>
      </c>
      <c r="G747" t="str">
        <f t="shared" si="70"/>
        <v>24011.492</v>
      </c>
      <c r="H747" s="2">
        <f t="shared" si="71"/>
        <v>-19033</v>
      </c>
      <c r="I747" s="76" t="s">
        <v>2347</v>
      </c>
      <c r="J747" s="77" t="s">
        <v>2348</v>
      </c>
      <c r="K747" s="76">
        <v>-19033</v>
      </c>
      <c r="L747" s="76" t="s">
        <v>897</v>
      </c>
      <c r="M747" s="77" t="s">
        <v>438</v>
      </c>
      <c r="N747" s="77"/>
      <c r="O747" s="78" t="s">
        <v>2303</v>
      </c>
      <c r="P747" s="78" t="s">
        <v>59</v>
      </c>
    </row>
    <row r="748" spans="1:16" x14ac:dyDescent="0.2">
      <c r="A748" s="2" t="str">
        <f t="shared" si="66"/>
        <v> PZ 8.146 </v>
      </c>
      <c r="B748" s="15" t="str">
        <f t="shared" si="67"/>
        <v>I</v>
      </c>
      <c r="C748" s="2">
        <f t="shared" si="68"/>
        <v>24012.466</v>
      </c>
      <c r="D748" t="str">
        <f t="shared" si="69"/>
        <v>vis</v>
      </c>
      <c r="E748">
        <f>VLOOKUP(C748,'Active 1'!C$21:E$973,3,FALSE)</f>
        <v>-19031.996987860035</v>
      </c>
      <c r="F748" s="15" t="s">
        <v>434</v>
      </c>
      <c r="G748" t="str">
        <f t="shared" si="70"/>
        <v>24012.466</v>
      </c>
      <c r="H748" s="2">
        <f t="shared" si="71"/>
        <v>-19032</v>
      </c>
      <c r="I748" s="76" t="s">
        <v>2349</v>
      </c>
      <c r="J748" s="77" t="s">
        <v>2350</v>
      </c>
      <c r="K748" s="76">
        <v>-19032</v>
      </c>
      <c r="L748" s="76" t="s">
        <v>780</v>
      </c>
      <c r="M748" s="77" t="s">
        <v>438</v>
      </c>
      <c r="N748" s="77"/>
      <c r="O748" s="78" t="s">
        <v>2303</v>
      </c>
      <c r="P748" s="78" t="s">
        <v>59</v>
      </c>
    </row>
    <row r="749" spans="1:16" x14ac:dyDescent="0.2">
      <c r="A749" s="2" t="str">
        <f t="shared" si="66"/>
        <v> PZ 11.451 </v>
      </c>
      <c r="B749" s="15" t="str">
        <f t="shared" si="67"/>
        <v>I</v>
      </c>
      <c r="C749" s="2">
        <f t="shared" si="68"/>
        <v>24012.468000000001</v>
      </c>
      <c r="D749" t="str">
        <f t="shared" si="69"/>
        <v>vis</v>
      </c>
      <c r="E749">
        <f>VLOOKUP(C749,'Active 1'!C$21:E$973,3,FALSE)</f>
        <v>-19031.994929262466</v>
      </c>
      <c r="F749" s="15" t="s">
        <v>434</v>
      </c>
      <c r="G749" t="str">
        <f t="shared" si="70"/>
        <v>24012.468</v>
      </c>
      <c r="H749" s="2">
        <f t="shared" si="71"/>
        <v>-19032</v>
      </c>
      <c r="I749" s="76" t="s">
        <v>2351</v>
      </c>
      <c r="J749" s="77" t="s">
        <v>2352</v>
      </c>
      <c r="K749" s="76">
        <v>-19032</v>
      </c>
      <c r="L749" s="76" t="s">
        <v>774</v>
      </c>
      <c r="M749" s="77" t="s">
        <v>438</v>
      </c>
      <c r="N749" s="77"/>
      <c r="O749" s="78" t="s">
        <v>2353</v>
      </c>
      <c r="P749" s="78" t="s">
        <v>60</v>
      </c>
    </row>
    <row r="750" spans="1:16" x14ac:dyDescent="0.2">
      <c r="A750" s="2" t="str">
        <f t="shared" si="66"/>
        <v> PZ 8.146 </v>
      </c>
      <c r="B750" s="15" t="str">
        <f t="shared" si="67"/>
        <v>I</v>
      </c>
      <c r="C750" s="2">
        <f t="shared" si="68"/>
        <v>24048.415000000001</v>
      </c>
      <c r="D750" t="str">
        <f t="shared" si="69"/>
        <v>vis</v>
      </c>
      <c r="E750">
        <f>VLOOKUP(C750,'Active 1'!C$21:E$973,3,FALSE)</f>
        <v>-18994.994725873028</v>
      </c>
      <c r="F750" s="15" t="s">
        <v>434</v>
      </c>
      <c r="G750" t="str">
        <f t="shared" si="70"/>
        <v>24048.415</v>
      </c>
      <c r="H750" s="2">
        <f t="shared" si="71"/>
        <v>-18995</v>
      </c>
      <c r="I750" s="76" t="s">
        <v>2354</v>
      </c>
      <c r="J750" s="77" t="s">
        <v>2355</v>
      </c>
      <c r="K750" s="76">
        <v>-18995</v>
      </c>
      <c r="L750" s="76" t="s">
        <v>774</v>
      </c>
      <c r="M750" s="77" t="s">
        <v>438</v>
      </c>
      <c r="N750" s="77"/>
      <c r="O750" s="78" t="s">
        <v>2303</v>
      </c>
      <c r="P750" s="78" t="s">
        <v>59</v>
      </c>
    </row>
    <row r="751" spans="1:16" x14ac:dyDescent="0.2">
      <c r="A751" s="2" t="str">
        <f t="shared" si="66"/>
        <v> PZ 8.146 </v>
      </c>
      <c r="B751" s="15" t="str">
        <f t="shared" si="67"/>
        <v>I</v>
      </c>
      <c r="C751" s="2">
        <f t="shared" si="68"/>
        <v>24114.476999999999</v>
      </c>
      <c r="D751" t="str">
        <f t="shared" si="69"/>
        <v>vis</v>
      </c>
      <c r="E751">
        <f>VLOOKUP(C751,'Active 1'!C$21:E$973,3,FALSE)</f>
        <v>-18926.997189602596</v>
      </c>
      <c r="F751" s="15" t="s">
        <v>434</v>
      </c>
      <c r="G751" t="str">
        <f t="shared" si="70"/>
        <v>24114.477</v>
      </c>
      <c r="H751" s="2">
        <f t="shared" si="71"/>
        <v>-18927</v>
      </c>
      <c r="I751" s="76" t="s">
        <v>2356</v>
      </c>
      <c r="J751" s="77" t="s">
        <v>2357</v>
      </c>
      <c r="K751" s="76">
        <v>-18927</v>
      </c>
      <c r="L751" s="76" t="s">
        <v>780</v>
      </c>
      <c r="M751" s="77" t="s">
        <v>438</v>
      </c>
      <c r="N751" s="77"/>
      <c r="O751" s="78" t="s">
        <v>2303</v>
      </c>
      <c r="P751" s="78" t="s">
        <v>59</v>
      </c>
    </row>
    <row r="752" spans="1:16" x14ac:dyDescent="0.2">
      <c r="A752" s="2" t="str">
        <f t="shared" si="66"/>
        <v> CPRI 8.4 </v>
      </c>
      <c r="B752" s="15" t="str">
        <f t="shared" si="67"/>
        <v>I</v>
      </c>
      <c r="C752" s="2">
        <f t="shared" si="68"/>
        <v>24114.4774</v>
      </c>
      <c r="D752" t="str">
        <f t="shared" si="69"/>
        <v>vis</v>
      </c>
      <c r="E752">
        <f>VLOOKUP(C752,'Active 1'!C$21:E$973,3,FALSE)</f>
        <v>-18926.996777883083</v>
      </c>
      <c r="F752" s="15" t="s">
        <v>434</v>
      </c>
      <c r="G752" t="str">
        <f t="shared" si="70"/>
        <v>24114.4774</v>
      </c>
      <c r="H752" s="2">
        <f t="shared" si="71"/>
        <v>-18927</v>
      </c>
      <c r="I752" s="76" t="s">
        <v>2358</v>
      </c>
      <c r="J752" s="77" t="s">
        <v>2359</v>
      </c>
      <c r="K752" s="76">
        <v>-18927</v>
      </c>
      <c r="L752" s="76" t="s">
        <v>2360</v>
      </c>
      <c r="M752" s="77" t="s">
        <v>438</v>
      </c>
      <c r="N752" s="77"/>
      <c r="O752" s="78" t="s">
        <v>2338</v>
      </c>
      <c r="P752" s="78" t="s">
        <v>57</v>
      </c>
    </row>
    <row r="753" spans="1:16" x14ac:dyDescent="0.2">
      <c r="A753" s="2" t="str">
        <f t="shared" si="66"/>
        <v> AN 242.106 </v>
      </c>
      <c r="B753" s="15" t="str">
        <f t="shared" si="67"/>
        <v>I</v>
      </c>
      <c r="C753" s="2">
        <f t="shared" si="68"/>
        <v>24186.368699999999</v>
      </c>
      <c r="D753" t="str">
        <f t="shared" si="69"/>
        <v>vis</v>
      </c>
      <c r="E753">
        <f>VLOOKUP(C753,'Active 1'!C$21:E$973,3,FALSE)</f>
        <v>-18852.999150210922</v>
      </c>
      <c r="F753" s="15" t="s">
        <v>434</v>
      </c>
      <c r="G753" t="str">
        <f t="shared" si="70"/>
        <v>24186.3687</v>
      </c>
      <c r="H753" s="2">
        <f t="shared" si="71"/>
        <v>-18853</v>
      </c>
      <c r="I753" s="76" t="s">
        <v>2361</v>
      </c>
      <c r="J753" s="77" t="s">
        <v>2362</v>
      </c>
      <c r="K753" s="76">
        <v>-18853</v>
      </c>
      <c r="L753" s="76" t="s">
        <v>2363</v>
      </c>
      <c r="M753" s="77" t="s">
        <v>438</v>
      </c>
      <c r="N753" s="77"/>
      <c r="O753" s="78" t="s">
        <v>2364</v>
      </c>
      <c r="P753" s="78" t="s">
        <v>61</v>
      </c>
    </row>
    <row r="754" spans="1:16" x14ac:dyDescent="0.2">
      <c r="A754" s="2" t="str">
        <f t="shared" si="66"/>
        <v> AN 242.106 </v>
      </c>
      <c r="B754" s="15" t="str">
        <f t="shared" si="67"/>
        <v>I</v>
      </c>
      <c r="C754" s="2">
        <f t="shared" si="68"/>
        <v>24220.366900000001</v>
      </c>
      <c r="D754" t="str">
        <f t="shared" si="69"/>
        <v>vis</v>
      </c>
      <c r="E754">
        <f>VLOOKUP(C754,'Active 1'!C$21:E$973,3,FALSE)</f>
        <v>-18818.004844291794</v>
      </c>
      <c r="F754" s="15" t="s">
        <v>434</v>
      </c>
      <c r="G754" t="str">
        <f t="shared" si="70"/>
        <v>24220.3669</v>
      </c>
      <c r="H754" s="2">
        <f t="shared" si="71"/>
        <v>-18818</v>
      </c>
      <c r="I754" s="76" t="s">
        <v>2365</v>
      </c>
      <c r="J754" s="77" t="s">
        <v>2366</v>
      </c>
      <c r="K754" s="76">
        <v>-18818</v>
      </c>
      <c r="L754" s="76" t="s">
        <v>2367</v>
      </c>
      <c r="M754" s="77" t="s">
        <v>438</v>
      </c>
      <c r="N754" s="77"/>
      <c r="O754" s="78" t="s">
        <v>2364</v>
      </c>
      <c r="P754" s="78" t="s">
        <v>61</v>
      </c>
    </row>
    <row r="755" spans="1:16" x14ac:dyDescent="0.2">
      <c r="A755" s="2" t="str">
        <f t="shared" si="66"/>
        <v> AN 242.106 </v>
      </c>
      <c r="B755" s="15" t="str">
        <f t="shared" si="67"/>
        <v>I</v>
      </c>
      <c r="C755" s="2">
        <f t="shared" si="68"/>
        <v>24222.316800000001</v>
      </c>
      <c r="D755" t="str">
        <f t="shared" si="69"/>
        <v>vis</v>
      </c>
      <c r="E755">
        <f>VLOOKUP(C755,'Active 1'!C$21:E$973,3,FALSE)</f>
        <v>-18815.997814592818</v>
      </c>
      <c r="F755" s="15" t="s">
        <v>434</v>
      </c>
      <c r="G755" t="str">
        <f t="shared" si="70"/>
        <v>24222.3168</v>
      </c>
      <c r="H755" s="2">
        <f t="shared" si="71"/>
        <v>-18816</v>
      </c>
      <c r="I755" s="76" t="s">
        <v>2368</v>
      </c>
      <c r="J755" s="77" t="s">
        <v>2369</v>
      </c>
      <c r="K755" s="76">
        <v>-18816</v>
      </c>
      <c r="L755" s="76" t="s">
        <v>2370</v>
      </c>
      <c r="M755" s="77" t="s">
        <v>438</v>
      </c>
      <c r="N755" s="77"/>
      <c r="O755" s="78" t="s">
        <v>2364</v>
      </c>
      <c r="P755" s="78" t="s">
        <v>61</v>
      </c>
    </row>
    <row r="756" spans="1:16" x14ac:dyDescent="0.2">
      <c r="A756" s="2" t="str">
        <f t="shared" si="66"/>
        <v> IODE 4.3.44 </v>
      </c>
      <c r="B756" s="15" t="str">
        <f t="shared" si="67"/>
        <v>I</v>
      </c>
      <c r="C756" s="2">
        <f t="shared" si="68"/>
        <v>24353.477999999999</v>
      </c>
      <c r="D756" t="str">
        <f t="shared" si="69"/>
        <v>vis</v>
      </c>
      <c r="E756">
        <f>VLOOKUP(C756,'Active 1'!C$21:E$973,3,FALSE)</f>
        <v>-18680.993750921221</v>
      </c>
      <c r="F756" s="15" t="s">
        <v>434</v>
      </c>
      <c r="G756" t="str">
        <f t="shared" si="70"/>
        <v>24353.478</v>
      </c>
      <c r="H756" s="2">
        <f t="shared" si="71"/>
        <v>-18681</v>
      </c>
      <c r="I756" s="76" t="s">
        <v>2371</v>
      </c>
      <c r="J756" s="77" t="s">
        <v>2372</v>
      </c>
      <c r="K756" s="76">
        <v>-18681</v>
      </c>
      <c r="L756" s="76" t="s">
        <v>717</v>
      </c>
      <c r="M756" s="77" t="s">
        <v>438</v>
      </c>
      <c r="N756" s="77"/>
      <c r="O756" s="78" t="s">
        <v>2303</v>
      </c>
      <c r="P756" s="78" t="s">
        <v>55</v>
      </c>
    </row>
    <row r="757" spans="1:16" x14ac:dyDescent="0.2">
      <c r="A757" s="2" t="str">
        <f t="shared" si="66"/>
        <v> PZ 11.451 </v>
      </c>
      <c r="B757" s="15" t="str">
        <f t="shared" si="67"/>
        <v>I</v>
      </c>
      <c r="C757" s="2">
        <f t="shared" si="68"/>
        <v>24354.446</v>
      </c>
      <c r="D757" t="str">
        <f t="shared" si="69"/>
        <v>vis</v>
      </c>
      <c r="E757">
        <f>VLOOKUP(C757,'Active 1'!C$21:E$973,3,FALSE)</f>
        <v>-18679.997389698281</v>
      </c>
      <c r="F757" s="15" t="s">
        <v>434</v>
      </c>
      <c r="G757" t="str">
        <f t="shared" si="70"/>
        <v>24354.446</v>
      </c>
      <c r="H757" s="2">
        <f t="shared" si="71"/>
        <v>-18680</v>
      </c>
      <c r="I757" s="76" t="s">
        <v>2373</v>
      </c>
      <c r="J757" s="77" t="s">
        <v>2374</v>
      </c>
      <c r="K757" s="76">
        <v>-18680</v>
      </c>
      <c r="L757" s="76" t="s">
        <v>780</v>
      </c>
      <c r="M757" s="77" t="s">
        <v>438</v>
      </c>
      <c r="N757" s="77"/>
      <c r="O757" s="78" t="s">
        <v>2353</v>
      </c>
      <c r="P757" s="78" t="s">
        <v>60</v>
      </c>
    </row>
    <row r="758" spans="1:16" x14ac:dyDescent="0.2">
      <c r="A758" s="2" t="str">
        <f t="shared" si="66"/>
        <v> IODE 4.3.44 </v>
      </c>
      <c r="B758" s="15" t="str">
        <f t="shared" si="67"/>
        <v>I</v>
      </c>
      <c r="C758" s="2">
        <f t="shared" si="68"/>
        <v>24354.449000000001</v>
      </c>
      <c r="D758" t="str">
        <f t="shared" si="69"/>
        <v>vis</v>
      </c>
      <c r="E758">
        <f>VLOOKUP(C758,'Active 1'!C$21:E$973,3,FALSE)</f>
        <v>-18679.994301801929</v>
      </c>
      <c r="F758" s="15" t="s">
        <v>434</v>
      </c>
      <c r="G758" t="str">
        <f t="shared" si="70"/>
        <v>24354.449</v>
      </c>
      <c r="H758" s="2">
        <f t="shared" si="71"/>
        <v>-18680</v>
      </c>
      <c r="I758" s="76" t="s">
        <v>2375</v>
      </c>
      <c r="J758" s="77" t="s">
        <v>2376</v>
      </c>
      <c r="K758" s="76">
        <v>-18680</v>
      </c>
      <c r="L758" s="76" t="s">
        <v>717</v>
      </c>
      <c r="M758" s="77" t="s">
        <v>438</v>
      </c>
      <c r="N758" s="77"/>
      <c r="O758" s="78" t="s">
        <v>2303</v>
      </c>
      <c r="P758" s="78" t="s">
        <v>55</v>
      </c>
    </row>
    <row r="759" spans="1:16" x14ac:dyDescent="0.2">
      <c r="A759" s="2" t="str">
        <f t="shared" si="66"/>
        <v> IODE 4.3.44 </v>
      </c>
      <c r="B759" s="15" t="str">
        <f t="shared" si="67"/>
        <v>I</v>
      </c>
      <c r="C759" s="2">
        <f t="shared" si="68"/>
        <v>24385.531999999999</v>
      </c>
      <c r="D759" t="str">
        <f t="shared" si="69"/>
        <v>vis</v>
      </c>
      <c r="E759">
        <f>VLOOKUP(C759,'Active 1'!C$21:E$973,3,FALSE)</f>
        <v>-18648.000607697999</v>
      </c>
      <c r="F759" s="15" t="s">
        <v>434</v>
      </c>
      <c r="G759" t="str">
        <f t="shared" si="70"/>
        <v>24385.532</v>
      </c>
      <c r="H759" s="2">
        <f t="shared" si="71"/>
        <v>-18648</v>
      </c>
      <c r="I759" s="76" t="s">
        <v>2377</v>
      </c>
      <c r="J759" s="77" t="s">
        <v>2378</v>
      </c>
      <c r="K759" s="76">
        <v>-18648</v>
      </c>
      <c r="L759" s="76" t="s">
        <v>840</v>
      </c>
      <c r="M759" s="77" t="s">
        <v>438</v>
      </c>
      <c r="N759" s="77"/>
      <c r="O759" s="78" t="s">
        <v>2303</v>
      </c>
      <c r="P759" s="78" t="s">
        <v>55</v>
      </c>
    </row>
    <row r="760" spans="1:16" x14ac:dyDescent="0.2">
      <c r="A760" s="2" t="str">
        <f t="shared" si="66"/>
        <v> PZ 11.451 </v>
      </c>
      <c r="B760" s="15" t="str">
        <f t="shared" si="67"/>
        <v>I</v>
      </c>
      <c r="C760" s="2">
        <f t="shared" si="68"/>
        <v>24385.535</v>
      </c>
      <c r="D760" t="str">
        <f t="shared" si="69"/>
        <v>vis</v>
      </c>
      <c r="E760">
        <f>VLOOKUP(C760,'Active 1'!C$21:E$973,3,FALSE)</f>
        <v>-18647.997519801647</v>
      </c>
      <c r="F760" s="15" t="s">
        <v>434</v>
      </c>
      <c r="G760" t="str">
        <f t="shared" si="70"/>
        <v>24385.535</v>
      </c>
      <c r="H760" s="2">
        <f t="shared" si="71"/>
        <v>-18648</v>
      </c>
      <c r="I760" s="76" t="s">
        <v>2379</v>
      </c>
      <c r="J760" s="77" t="s">
        <v>2380</v>
      </c>
      <c r="K760" s="76">
        <v>-18648</v>
      </c>
      <c r="L760" s="76" t="s">
        <v>821</v>
      </c>
      <c r="M760" s="77" t="s">
        <v>438</v>
      </c>
      <c r="N760" s="77"/>
      <c r="O760" s="78" t="s">
        <v>2353</v>
      </c>
      <c r="P760" s="78" t="s">
        <v>60</v>
      </c>
    </row>
    <row r="761" spans="1:16" x14ac:dyDescent="0.2">
      <c r="A761" s="2" t="str">
        <f t="shared" si="66"/>
        <v> IODE 4.3.44 </v>
      </c>
      <c r="B761" s="15" t="str">
        <f t="shared" si="67"/>
        <v>I</v>
      </c>
      <c r="C761" s="2">
        <f t="shared" si="68"/>
        <v>24386.503000000001</v>
      </c>
      <c r="D761" t="str">
        <f t="shared" si="69"/>
        <v>vis</v>
      </c>
      <c r="E761">
        <f>VLOOKUP(C761,'Active 1'!C$21:E$973,3,FALSE)</f>
        <v>-18647.001158578707</v>
      </c>
      <c r="F761" s="15" t="s">
        <v>434</v>
      </c>
      <c r="G761" t="str">
        <f t="shared" si="70"/>
        <v>24386.503</v>
      </c>
      <c r="H761" s="2">
        <f t="shared" si="71"/>
        <v>-18647</v>
      </c>
      <c r="I761" s="76" t="s">
        <v>2381</v>
      </c>
      <c r="J761" s="77" t="s">
        <v>2382</v>
      </c>
      <c r="K761" s="76">
        <v>-18647</v>
      </c>
      <c r="L761" s="76" t="s">
        <v>840</v>
      </c>
      <c r="M761" s="77" t="s">
        <v>438</v>
      </c>
      <c r="N761" s="77"/>
      <c r="O761" s="78" t="s">
        <v>2303</v>
      </c>
      <c r="P761" s="78" t="s">
        <v>55</v>
      </c>
    </row>
    <row r="762" spans="1:16" x14ac:dyDescent="0.2">
      <c r="A762" s="2" t="str">
        <f t="shared" si="66"/>
        <v> PZ 11.451 </v>
      </c>
      <c r="B762" s="15" t="str">
        <f t="shared" si="67"/>
        <v>I</v>
      </c>
      <c r="C762" s="2">
        <f t="shared" si="68"/>
        <v>24386.504000000001</v>
      </c>
      <c r="D762" t="str">
        <f t="shared" si="69"/>
        <v>vis</v>
      </c>
      <c r="E762">
        <f>VLOOKUP(C762,'Active 1'!C$21:E$973,3,FALSE)</f>
        <v>-18647.000129279924</v>
      </c>
      <c r="F762" s="15" t="s">
        <v>434</v>
      </c>
      <c r="G762" t="str">
        <f t="shared" si="70"/>
        <v>24386.504</v>
      </c>
      <c r="H762" s="2">
        <f t="shared" si="71"/>
        <v>-18647</v>
      </c>
      <c r="I762" s="76" t="s">
        <v>2383</v>
      </c>
      <c r="J762" s="77" t="s">
        <v>2384</v>
      </c>
      <c r="K762" s="76">
        <v>-18647</v>
      </c>
      <c r="L762" s="76" t="s">
        <v>872</v>
      </c>
      <c r="M762" s="77" t="s">
        <v>438</v>
      </c>
      <c r="N762" s="77"/>
      <c r="O762" s="78" t="s">
        <v>2353</v>
      </c>
      <c r="P762" s="78" t="s">
        <v>60</v>
      </c>
    </row>
    <row r="763" spans="1:16" x14ac:dyDescent="0.2">
      <c r="A763" s="2" t="str">
        <f t="shared" si="66"/>
        <v> PZ 11.451 </v>
      </c>
      <c r="B763" s="15" t="str">
        <f t="shared" si="67"/>
        <v>I</v>
      </c>
      <c r="C763" s="2">
        <f t="shared" si="68"/>
        <v>24388.448</v>
      </c>
      <c r="D763" t="str">
        <f t="shared" si="69"/>
        <v>vis</v>
      </c>
      <c r="E763">
        <f>VLOOKUP(C763,'Active 1'!C$21:E$973,3,FALSE)</f>
        <v>-18644.999172443775</v>
      </c>
      <c r="F763" s="15" t="s">
        <v>434</v>
      </c>
      <c r="G763" t="str">
        <f t="shared" si="70"/>
        <v>24388.448</v>
      </c>
      <c r="H763" s="2">
        <f t="shared" si="71"/>
        <v>-18645</v>
      </c>
      <c r="I763" s="76" t="s">
        <v>2385</v>
      </c>
      <c r="J763" s="77" t="s">
        <v>2386</v>
      </c>
      <c r="K763" s="76">
        <v>-18645</v>
      </c>
      <c r="L763" s="76" t="s">
        <v>859</v>
      </c>
      <c r="M763" s="77" t="s">
        <v>438</v>
      </c>
      <c r="N763" s="77"/>
      <c r="O763" s="78" t="s">
        <v>2353</v>
      </c>
      <c r="P763" s="78" t="s">
        <v>60</v>
      </c>
    </row>
    <row r="764" spans="1:16" x14ac:dyDescent="0.2">
      <c r="A764" s="2" t="str">
        <f t="shared" si="66"/>
        <v> PZ 8.146 </v>
      </c>
      <c r="B764" s="15" t="str">
        <f t="shared" si="67"/>
        <v>I</v>
      </c>
      <c r="C764" s="2">
        <f t="shared" si="68"/>
        <v>24388.45</v>
      </c>
      <c r="D764" t="str">
        <f t="shared" si="69"/>
        <v>vis</v>
      </c>
      <c r="E764">
        <f>VLOOKUP(C764,'Active 1'!C$21:E$973,3,FALSE)</f>
        <v>-18644.997113846206</v>
      </c>
      <c r="F764" s="15" t="s">
        <v>434</v>
      </c>
      <c r="G764" t="str">
        <f t="shared" si="70"/>
        <v>24388.450</v>
      </c>
      <c r="H764" s="2">
        <f t="shared" si="71"/>
        <v>-18645</v>
      </c>
      <c r="I764" s="76" t="s">
        <v>2387</v>
      </c>
      <c r="J764" s="77" t="s">
        <v>2388</v>
      </c>
      <c r="K764" s="76">
        <v>-18645</v>
      </c>
      <c r="L764" s="76" t="s">
        <v>780</v>
      </c>
      <c r="M764" s="77" t="s">
        <v>438</v>
      </c>
      <c r="N764" s="77"/>
      <c r="O764" s="78" t="s">
        <v>2303</v>
      </c>
      <c r="P764" s="78" t="s">
        <v>59</v>
      </c>
    </row>
    <row r="765" spans="1:16" x14ac:dyDescent="0.2">
      <c r="A765" s="2" t="str">
        <f t="shared" si="66"/>
        <v> AN 242.107 </v>
      </c>
      <c r="B765" s="15" t="str">
        <f t="shared" si="67"/>
        <v>I</v>
      </c>
      <c r="C765" s="2">
        <f t="shared" si="68"/>
        <v>24422.451000000001</v>
      </c>
      <c r="D765" t="str">
        <f t="shared" si="69"/>
        <v>vis</v>
      </c>
      <c r="E765">
        <f>VLOOKUP(C765,'Active 1'!C$21:E$973,3,FALSE)</f>
        <v>-18609.999925890483</v>
      </c>
      <c r="F765" s="15" t="s">
        <v>434</v>
      </c>
      <c r="G765" t="str">
        <f t="shared" si="70"/>
        <v>24422.4510</v>
      </c>
      <c r="H765" s="2">
        <f t="shared" si="71"/>
        <v>-18610</v>
      </c>
      <c r="I765" s="76" t="s">
        <v>2389</v>
      </c>
      <c r="J765" s="77" t="s">
        <v>2390</v>
      </c>
      <c r="K765" s="76">
        <v>-18610</v>
      </c>
      <c r="L765" s="76" t="s">
        <v>1054</v>
      </c>
      <c r="M765" s="77" t="s">
        <v>438</v>
      </c>
      <c r="N765" s="77"/>
      <c r="O765" s="78" t="s">
        <v>2364</v>
      </c>
      <c r="P765" s="78" t="s">
        <v>62</v>
      </c>
    </row>
    <row r="766" spans="1:16" x14ac:dyDescent="0.2">
      <c r="A766" s="2" t="str">
        <f t="shared" si="66"/>
        <v> AN 242.107 </v>
      </c>
      <c r="B766" s="15" t="str">
        <f t="shared" si="67"/>
        <v>I</v>
      </c>
      <c r="C766" s="2">
        <f t="shared" si="68"/>
        <v>24423.421399999999</v>
      </c>
      <c r="D766" t="str">
        <f t="shared" si="69"/>
        <v>vis</v>
      </c>
      <c r="E766">
        <f>VLOOKUP(C766,'Active 1'!C$21:E$973,3,FALSE)</f>
        <v>-18609.001094350464</v>
      </c>
      <c r="F766" s="15" t="s">
        <v>434</v>
      </c>
      <c r="G766" t="str">
        <f t="shared" si="70"/>
        <v>24423.4214</v>
      </c>
      <c r="H766" s="2">
        <f t="shared" si="71"/>
        <v>-18609</v>
      </c>
      <c r="I766" s="76" t="s">
        <v>2391</v>
      </c>
      <c r="J766" s="77" t="s">
        <v>2392</v>
      </c>
      <c r="K766" s="76">
        <v>-18609</v>
      </c>
      <c r="L766" s="76" t="s">
        <v>2393</v>
      </c>
      <c r="M766" s="77" t="s">
        <v>438</v>
      </c>
      <c r="N766" s="77"/>
      <c r="O766" s="78" t="s">
        <v>2364</v>
      </c>
      <c r="P766" s="78" t="s">
        <v>62</v>
      </c>
    </row>
    <row r="767" spans="1:16" x14ac:dyDescent="0.2">
      <c r="A767" s="2" t="str">
        <f t="shared" si="66"/>
        <v> RWAR 15.6 </v>
      </c>
      <c r="B767" s="15" t="str">
        <f t="shared" si="67"/>
        <v>I</v>
      </c>
      <c r="C767" s="2">
        <f t="shared" si="68"/>
        <v>24428.284</v>
      </c>
      <c r="D767" t="str">
        <f t="shared" si="69"/>
        <v>vis</v>
      </c>
      <c r="E767">
        <f>VLOOKUP(C767,'Active 1'!C$21:E$973,3,FALSE)</f>
        <v>-18603.996026083252</v>
      </c>
      <c r="F767" s="15" t="s">
        <v>434</v>
      </c>
      <c r="G767" t="str">
        <f t="shared" si="70"/>
        <v>24428.284</v>
      </c>
      <c r="H767" s="2">
        <f t="shared" si="71"/>
        <v>-18604</v>
      </c>
      <c r="I767" s="76" t="s">
        <v>2394</v>
      </c>
      <c r="J767" s="77" t="s">
        <v>2395</v>
      </c>
      <c r="K767" s="76">
        <v>-18604</v>
      </c>
      <c r="L767" s="76" t="s">
        <v>833</v>
      </c>
      <c r="M767" s="77" t="s">
        <v>438</v>
      </c>
      <c r="N767" s="77"/>
      <c r="O767" s="78" t="s">
        <v>2396</v>
      </c>
      <c r="P767" s="78" t="s">
        <v>63</v>
      </c>
    </row>
    <row r="768" spans="1:16" x14ac:dyDescent="0.2">
      <c r="A768" s="2" t="str">
        <f t="shared" si="66"/>
        <v> AN 242.107 </v>
      </c>
      <c r="B768" s="15" t="str">
        <f t="shared" si="67"/>
        <v>I</v>
      </c>
      <c r="C768" s="2">
        <f t="shared" si="68"/>
        <v>24454.515299999999</v>
      </c>
      <c r="D768" t="str">
        <f t="shared" si="69"/>
        <v>vis</v>
      </c>
      <c r="E768">
        <f>VLOOKUP(C768,'Active 1'!C$21:E$973,3,FALSE)</f>
        <v>-18576.99618088979</v>
      </c>
      <c r="F768" s="15" t="s">
        <v>434</v>
      </c>
      <c r="G768" t="str">
        <f t="shared" si="70"/>
        <v>24454.5153</v>
      </c>
      <c r="H768" s="2">
        <f t="shared" si="71"/>
        <v>-18577</v>
      </c>
      <c r="I768" s="76" t="s">
        <v>2397</v>
      </c>
      <c r="J768" s="77" t="s">
        <v>2398</v>
      </c>
      <c r="K768" s="76">
        <v>-18577</v>
      </c>
      <c r="L768" s="76" t="s">
        <v>2337</v>
      </c>
      <c r="M768" s="77" t="s">
        <v>438</v>
      </c>
      <c r="N768" s="77"/>
      <c r="O768" s="78" t="s">
        <v>2364</v>
      </c>
      <c r="P768" s="78" t="s">
        <v>62</v>
      </c>
    </row>
    <row r="769" spans="1:16" x14ac:dyDescent="0.2">
      <c r="A769" s="2" t="str">
        <f t="shared" si="66"/>
        <v> PZ 8.146 </v>
      </c>
      <c r="B769" s="15" t="str">
        <f t="shared" si="67"/>
        <v>I</v>
      </c>
      <c r="C769" s="2">
        <f t="shared" si="68"/>
        <v>24457.431</v>
      </c>
      <c r="D769" t="str">
        <f t="shared" si="69"/>
        <v>vis</v>
      </c>
      <c r="E769">
        <f>VLOOKUP(C769,'Active 1'!C$21:E$973,3,FALSE)</f>
        <v>-18573.995054425199</v>
      </c>
      <c r="F769" s="15" t="s">
        <v>434</v>
      </c>
      <c r="G769" t="str">
        <f t="shared" si="70"/>
        <v>24457.431</v>
      </c>
      <c r="H769" s="2">
        <f t="shared" si="71"/>
        <v>-18574</v>
      </c>
      <c r="I769" s="76" t="s">
        <v>2399</v>
      </c>
      <c r="J769" s="77" t="s">
        <v>2400</v>
      </c>
      <c r="K769" s="76">
        <v>-18574</v>
      </c>
      <c r="L769" s="76" t="s">
        <v>774</v>
      </c>
      <c r="M769" s="77" t="s">
        <v>438</v>
      </c>
      <c r="N769" s="77"/>
      <c r="O769" s="78" t="s">
        <v>2303</v>
      </c>
      <c r="P769" s="78" t="s">
        <v>59</v>
      </c>
    </row>
    <row r="770" spans="1:16" x14ac:dyDescent="0.2">
      <c r="A770" s="2" t="str">
        <f t="shared" si="66"/>
        <v> PZ 8.146 </v>
      </c>
      <c r="B770" s="15" t="str">
        <f t="shared" si="67"/>
        <v>I</v>
      </c>
      <c r="C770" s="2">
        <f t="shared" si="68"/>
        <v>24488.514999999999</v>
      </c>
      <c r="D770" t="str">
        <f t="shared" si="69"/>
        <v>vis</v>
      </c>
      <c r="E770">
        <f>VLOOKUP(C770,'Active 1'!C$21:E$973,3,FALSE)</f>
        <v>-18542.000331022486</v>
      </c>
      <c r="F770" s="15" t="s">
        <v>434</v>
      </c>
      <c r="G770" t="str">
        <f t="shared" si="70"/>
        <v>24488.515</v>
      </c>
      <c r="H770" s="2">
        <f t="shared" si="71"/>
        <v>-18542</v>
      </c>
      <c r="I770" s="76" t="s">
        <v>2401</v>
      </c>
      <c r="J770" s="77" t="s">
        <v>2402</v>
      </c>
      <c r="K770" s="76">
        <v>-18542</v>
      </c>
      <c r="L770" s="76" t="s">
        <v>872</v>
      </c>
      <c r="M770" s="77" t="s">
        <v>438</v>
      </c>
      <c r="N770" s="77"/>
      <c r="O770" s="78" t="s">
        <v>2303</v>
      </c>
      <c r="P770" s="78" t="s">
        <v>59</v>
      </c>
    </row>
    <row r="771" spans="1:16" x14ac:dyDescent="0.2">
      <c r="A771" s="2" t="str">
        <f t="shared" si="66"/>
        <v> PZ 8.146 </v>
      </c>
      <c r="B771" s="15" t="str">
        <f t="shared" si="67"/>
        <v>I</v>
      </c>
      <c r="C771" s="2">
        <f t="shared" si="68"/>
        <v>24490.462</v>
      </c>
      <c r="D771" t="str">
        <f t="shared" si="69"/>
        <v>vis</v>
      </c>
      <c r="E771">
        <f>VLOOKUP(C771,'Active 1'!C$21:E$973,3,FALSE)</f>
        <v>-18539.996286289985</v>
      </c>
      <c r="F771" s="15" t="s">
        <v>434</v>
      </c>
      <c r="G771" t="str">
        <f t="shared" si="70"/>
        <v>24490.462</v>
      </c>
      <c r="H771" s="2">
        <f t="shared" si="71"/>
        <v>-18540</v>
      </c>
      <c r="I771" s="76" t="s">
        <v>2403</v>
      </c>
      <c r="J771" s="77" t="s">
        <v>2404</v>
      </c>
      <c r="K771" s="76">
        <v>-18540</v>
      </c>
      <c r="L771" s="76" t="s">
        <v>833</v>
      </c>
      <c r="M771" s="77" t="s">
        <v>438</v>
      </c>
      <c r="N771" s="77"/>
      <c r="O771" s="78" t="s">
        <v>2303</v>
      </c>
      <c r="P771" s="78" t="s">
        <v>59</v>
      </c>
    </row>
    <row r="772" spans="1:16" x14ac:dyDescent="0.2">
      <c r="A772" s="2" t="str">
        <f t="shared" si="66"/>
        <v> AN 242.107 </v>
      </c>
      <c r="B772" s="15" t="str">
        <f t="shared" si="67"/>
        <v>I</v>
      </c>
      <c r="C772" s="2">
        <f t="shared" si="68"/>
        <v>24491.4316</v>
      </c>
      <c r="D772" t="str">
        <f t="shared" si="69"/>
        <v>vis</v>
      </c>
      <c r="E772">
        <f>VLOOKUP(C772,'Active 1'!C$21:E$973,3,FALSE)</f>
        <v>-18538.998278188992</v>
      </c>
      <c r="F772" s="15" t="s">
        <v>434</v>
      </c>
      <c r="G772" t="str">
        <f t="shared" si="70"/>
        <v>24491.4316</v>
      </c>
      <c r="H772" s="2">
        <f t="shared" si="71"/>
        <v>-18539</v>
      </c>
      <c r="I772" s="76" t="s">
        <v>2405</v>
      </c>
      <c r="J772" s="77" t="s">
        <v>2406</v>
      </c>
      <c r="K772" s="76">
        <v>-18539</v>
      </c>
      <c r="L772" s="76" t="s">
        <v>2407</v>
      </c>
      <c r="M772" s="77" t="s">
        <v>438</v>
      </c>
      <c r="N772" s="77"/>
      <c r="O772" s="78" t="s">
        <v>2364</v>
      </c>
      <c r="P772" s="78" t="s">
        <v>62</v>
      </c>
    </row>
    <row r="773" spans="1:16" x14ac:dyDescent="0.2">
      <c r="A773" s="2" t="str">
        <f t="shared" si="66"/>
        <v> IODE 4.3.44 </v>
      </c>
      <c r="B773" s="15" t="str">
        <f t="shared" si="67"/>
        <v>I</v>
      </c>
      <c r="C773" s="2">
        <f t="shared" si="68"/>
        <v>24526.404999999999</v>
      </c>
      <c r="D773" t="str">
        <f t="shared" si="69"/>
        <v>vis</v>
      </c>
      <c r="E773">
        <f>VLOOKUP(C773,'Active 1'!C$21:E$973,3,FALSE)</f>
        <v>-18503.000200095681</v>
      </c>
      <c r="F773" s="15" t="s">
        <v>434</v>
      </c>
      <c r="G773" t="str">
        <f t="shared" si="70"/>
        <v>24526.405</v>
      </c>
      <c r="H773" s="2">
        <f t="shared" si="71"/>
        <v>-18503</v>
      </c>
      <c r="I773" s="76" t="s">
        <v>2408</v>
      </c>
      <c r="J773" s="77" t="s">
        <v>2409</v>
      </c>
      <c r="K773" s="76">
        <v>-18503</v>
      </c>
      <c r="L773" s="76" t="s">
        <v>872</v>
      </c>
      <c r="M773" s="77" t="s">
        <v>438</v>
      </c>
      <c r="N773" s="77"/>
      <c r="O773" s="78" t="s">
        <v>2303</v>
      </c>
      <c r="P773" s="78" t="s">
        <v>55</v>
      </c>
    </row>
    <row r="774" spans="1:16" x14ac:dyDescent="0.2">
      <c r="A774" s="2" t="str">
        <f t="shared" si="66"/>
        <v> AN 242.107 </v>
      </c>
      <c r="B774" s="15" t="str">
        <f t="shared" si="67"/>
        <v>I</v>
      </c>
      <c r="C774" s="2">
        <f t="shared" si="68"/>
        <v>24526.408599999999</v>
      </c>
      <c r="D774" t="str">
        <f t="shared" si="69"/>
        <v>vis</v>
      </c>
      <c r="E774">
        <f>VLOOKUP(C774,'Active 1'!C$21:E$973,3,FALSE)</f>
        <v>-18502.99649462006</v>
      </c>
      <c r="F774" s="15" t="s">
        <v>434</v>
      </c>
      <c r="G774" t="str">
        <f t="shared" si="70"/>
        <v>24526.4086</v>
      </c>
      <c r="H774" s="2">
        <f t="shared" si="71"/>
        <v>-18503</v>
      </c>
      <c r="I774" s="76" t="s">
        <v>2410</v>
      </c>
      <c r="J774" s="77" t="s">
        <v>2411</v>
      </c>
      <c r="K774" s="76">
        <v>-18503</v>
      </c>
      <c r="L774" s="76" t="s">
        <v>2412</v>
      </c>
      <c r="M774" s="77" t="s">
        <v>438</v>
      </c>
      <c r="N774" s="77"/>
      <c r="O774" s="78" t="s">
        <v>2364</v>
      </c>
      <c r="P774" s="78" t="s">
        <v>62</v>
      </c>
    </row>
    <row r="775" spans="1:16" x14ac:dyDescent="0.2">
      <c r="A775" s="2" t="str">
        <f t="shared" si="66"/>
        <v> AN 242.107 </v>
      </c>
      <c r="B775" s="15" t="str">
        <f t="shared" si="67"/>
        <v>I</v>
      </c>
      <c r="C775" s="2">
        <f t="shared" si="68"/>
        <v>24527.376499999998</v>
      </c>
      <c r="D775" t="str">
        <f t="shared" si="69"/>
        <v>vis</v>
      </c>
      <c r="E775">
        <f>VLOOKUP(C775,'Active 1'!C$21:E$973,3,FALSE)</f>
        <v>-18502.000236327</v>
      </c>
      <c r="F775" s="15" t="s">
        <v>434</v>
      </c>
      <c r="G775" t="str">
        <f t="shared" si="70"/>
        <v>24527.3765</v>
      </c>
      <c r="H775" s="2">
        <f t="shared" si="71"/>
        <v>-18502</v>
      </c>
      <c r="I775" s="76" t="s">
        <v>2413</v>
      </c>
      <c r="J775" s="77" t="s">
        <v>2414</v>
      </c>
      <c r="K775" s="76">
        <v>-18502</v>
      </c>
      <c r="L775" s="76" t="s">
        <v>1288</v>
      </c>
      <c r="M775" s="77" t="s">
        <v>438</v>
      </c>
      <c r="N775" s="77"/>
      <c r="O775" s="78" t="s">
        <v>2364</v>
      </c>
      <c r="P775" s="78" t="s">
        <v>62</v>
      </c>
    </row>
    <row r="776" spans="1:16" x14ac:dyDescent="0.2">
      <c r="A776" s="2" t="str">
        <f t="shared" si="66"/>
        <v> PZ 11.451 </v>
      </c>
      <c r="B776" s="15" t="str">
        <f t="shared" si="67"/>
        <v>I</v>
      </c>
      <c r="C776" s="2">
        <f t="shared" si="68"/>
        <v>24535.148000000001</v>
      </c>
      <c r="D776" t="str">
        <f t="shared" si="69"/>
        <v>vis</v>
      </c>
      <c r="E776">
        <f>VLOOKUP(C776,'Active 1'!C$21:E$973,3,FALSE)</f>
        <v>-18494.001040826926</v>
      </c>
      <c r="F776" s="15" t="s">
        <v>434</v>
      </c>
      <c r="G776" t="str">
        <f t="shared" si="70"/>
        <v>24535.148</v>
      </c>
      <c r="H776" s="2">
        <f t="shared" si="71"/>
        <v>-18494</v>
      </c>
      <c r="I776" s="76" t="s">
        <v>2415</v>
      </c>
      <c r="J776" s="77" t="s">
        <v>2416</v>
      </c>
      <c r="K776" s="76">
        <v>-18494</v>
      </c>
      <c r="L776" s="76" t="s">
        <v>840</v>
      </c>
      <c r="M776" s="77" t="s">
        <v>438</v>
      </c>
      <c r="N776" s="77"/>
      <c r="O776" s="78" t="s">
        <v>2353</v>
      </c>
      <c r="P776" s="78" t="s">
        <v>60</v>
      </c>
    </row>
    <row r="777" spans="1:16" x14ac:dyDescent="0.2">
      <c r="A777" s="2" t="str">
        <f t="shared" si="66"/>
        <v> AN 242.107 </v>
      </c>
      <c r="B777" s="15" t="str">
        <f t="shared" si="67"/>
        <v>I</v>
      </c>
      <c r="C777" s="2">
        <f t="shared" si="68"/>
        <v>24596.353899999998</v>
      </c>
      <c r="D777" t="str">
        <f t="shared" si="69"/>
        <v>vis</v>
      </c>
      <c r="E777">
        <f>VLOOKUP(C777,'Active 1'!C$21:E$973,3,FALSE)</f>
        <v>-18431.001882381614</v>
      </c>
      <c r="F777" s="15" t="s">
        <v>434</v>
      </c>
      <c r="G777" t="str">
        <f t="shared" si="70"/>
        <v>24596.3539</v>
      </c>
      <c r="H777" s="2">
        <f t="shared" si="71"/>
        <v>-18431</v>
      </c>
      <c r="I777" s="76" t="s">
        <v>2417</v>
      </c>
      <c r="J777" s="77" t="s">
        <v>2418</v>
      </c>
      <c r="K777" s="76">
        <v>-18431</v>
      </c>
      <c r="L777" s="76" t="s">
        <v>1114</v>
      </c>
      <c r="M777" s="77" t="s">
        <v>438</v>
      </c>
      <c r="N777" s="77"/>
      <c r="O777" s="78" t="s">
        <v>2364</v>
      </c>
      <c r="P777" s="78" t="s">
        <v>62</v>
      </c>
    </row>
    <row r="778" spans="1:16" x14ac:dyDescent="0.2">
      <c r="A778" s="2" t="str">
        <f t="shared" si="66"/>
        <v> AN 242.107 </v>
      </c>
      <c r="B778" s="15" t="str">
        <f t="shared" si="67"/>
        <v>I</v>
      </c>
      <c r="C778" s="2">
        <f t="shared" si="68"/>
        <v>24597.325000000001</v>
      </c>
      <c r="D778" t="str">
        <f t="shared" si="69"/>
        <v>vis</v>
      </c>
      <c r="E778">
        <f>VLOOKUP(C778,'Active 1'!C$21:E$973,3,FALSE)</f>
        <v>-18430.002330332441</v>
      </c>
      <c r="F778" s="15" t="s">
        <v>434</v>
      </c>
      <c r="G778" t="str">
        <f t="shared" si="70"/>
        <v>24597.3250</v>
      </c>
      <c r="H778" s="2">
        <f t="shared" si="71"/>
        <v>-18430</v>
      </c>
      <c r="I778" s="76" t="s">
        <v>2419</v>
      </c>
      <c r="J778" s="77" t="s">
        <v>2420</v>
      </c>
      <c r="K778" s="76">
        <v>-18430</v>
      </c>
      <c r="L778" s="76" t="s">
        <v>2421</v>
      </c>
      <c r="M778" s="77" t="s">
        <v>438</v>
      </c>
      <c r="N778" s="77"/>
      <c r="O778" s="78" t="s">
        <v>2364</v>
      </c>
      <c r="P778" s="78" t="s">
        <v>62</v>
      </c>
    </row>
    <row r="779" spans="1:16" x14ac:dyDescent="0.2">
      <c r="A779" s="2" t="str">
        <f t="shared" ref="A779:A842" si="72">P779</f>
        <v> AN 242.107 </v>
      </c>
      <c r="B779" s="15" t="str">
        <f t="shared" ref="B779:B842" si="73">IF(H779=INT(H779),"I","II")</f>
        <v>I</v>
      </c>
      <c r="C779" s="2">
        <f t="shared" ref="C779:C842" si="74">1*G779</f>
        <v>24598.2997</v>
      </c>
      <c r="D779" t="str">
        <f t="shared" ref="D779:D842" si="75">VLOOKUP(F779,I$1:J$5,2,FALSE)</f>
        <v>vis</v>
      </c>
      <c r="E779">
        <f>VLOOKUP(C779,'Active 1'!C$21:E$973,3,FALSE)</f>
        <v>-18428.999072807652</v>
      </c>
      <c r="F779" s="15" t="s">
        <v>434</v>
      </c>
      <c r="G779" t="str">
        <f t="shared" ref="G779:G842" si="76">MID(I779,3,LEN(I779)-3)</f>
        <v>24598.2997</v>
      </c>
      <c r="H779" s="2">
        <f t="shared" ref="H779:H842" si="77">1*K779</f>
        <v>-18429</v>
      </c>
      <c r="I779" s="76" t="s">
        <v>2422</v>
      </c>
      <c r="J779" s="77" t="s">
        <v>2423</v>
      </c>
      <c r="K779" s="76">
        <v>-18429</v>
      </c>
      <c r="L779" s="76" t="s">
        <v>2424</v>
      </c>
      <c r="M779" s="77" t="s">
        <v>438</v>
      </c>
      <c r="N779" s="77"/>
      <c r="O779" s="78" t="s">
        <v>2364</v>
      </c>
      <c r="P779" s="78" t="s">
        <v>62</v>
      </c>
    </row>
    <row r="780" spans="1:16" x14ac:dyDescent="0.2">
      <c r="A780" s="2" t="str">
        <f t="shared" si="72"/>
        <v> AN 242.107 </v>
      </c>
      <c r="B780" s="15" t="str">
        <f t="shared" si="73"/>
        <v>I</v>
      </c>
      <c r="C780" s="2">
        <f t="shared" si="74"/>
        <v>24599.268899999999</v>
      </c>
      <c r="D780" t="str">
        <f t="shared" si="75"/>
        <v>vis</v>
      </c>
      <c r="E780">
        <f>VLOOKUP(C780,'Active 1'!C$21:E$973,3,FALSE)</f>
        <v>-18428.001476426172</v>
      </c>
      <c r="F780" s="15" t="s">
        <v>434</v>
      </c>
      <c r="G780" t="str">
        <f t="shared" si="76"/>
        <v>24599.2689</v>
      </c>
      <c r="H780" s="2">
        <f t="shared" si="77"/>
        <v>-18428</v>
      </c>
      <c r="I780" s="76" t="s">
        <v>2425</v>
      </c>
      <c r="J780" s="77" t="s">
        <v>2426</v>
      </c>
      <c r="K780" s="76">
        <v>-18428</v>
      </c>
      <c r="L780" s="76" t="s">
        <v>2427</v>
      </c>
      <c r="M780" s="77" t="s">
        <v>438</v>
      </c>
      <c r="N780" s="77"/>
      <c r="O780" s="78" t="s">
        <v>2364</v>
      </c>
      <c r="P780" s="78" t="s">
        <v>62</v>
      </c>
    </row>
    <row r="781" spans="1:16" x14ac:dyDescent="0.2">
      <c r="A781" s="2" t="str">
        <f t="shared" si="72"/>
        <v> IODE 4.3.44 </v>
      </c>
      <c r="B781" s="15" t="str">
        <f t="shared" si="73"/>
        <v>I</v>
      </c>
      <c r="C781" s="2">
        <f t="shared" si="74"/>
        <v>24727.517</v>
      </c>
      <c r="D781" t="str">
        <f t="shared" si="75"/>
        <v>vis</v>
      </c>
      <c r="E781">
        <f>VLOOKUP(C781,'Active 1'!C$21:E$973,3,FALSE)</f>
        <v>-18295.995863042324</v>
      </c>
      <c r="F781" s="15" t="s">
        <v>434</v>
      </c>
      <c r="G781" t="str">
        <f t="shared" si="76"/>
        <v>24727.517</v>
      </c>
      <c r="H781" s="2">
        <f t="shared" si="77"/>
        <v>-18296</v>
      </c>
      <c r="I781" s="76" t="s">
        <v>2428</v>
      </c>
      <c r="J781" s="77" t="s">
        <v>2429</v>
      </c>
      <c r="K781" s="76">
        <v>-18296</v>
      </c>
      <c r="L781" s="76" t="s">
        <v>833</v>
      </c>
      <c r="M781" s="77" t="s">
        <v>438</v>
      </c>
      <c r="N781" s="77"/>
      <c r="O781" s="78" t="s">
        <v>2303</v>
      </c>
      <c r="P781" s="78" t="s">
        <v>55</v>
      </c>
    </row>
    <row r="782" spans="1:16" x14ac:dyDescent="0.2">
      <c r="A782" s="2" t="str">
        <f t="shared" si="72"/>
        <v> IODE 4.3.44 </v>
      </c>
      <c r="B782" s="15" t="str">
        <f t="shared" si="73"/>
        <v>I</v>
      </c>
      <c r="C782" s="2">
        <f t="shared" si="74"/>
        <v>24729.456999999999</v>
      </c>
      <c r="D782" t="str">
        <f t="shared" si="75"/>
        <v>vis</v>
      </c>
      <c r="E782">
        <f>VLOOKUP(C782,'Active 1'!C$21:E$973,3,FALSE)</f>
        <v>-18293.999023401313</v>
      </c>
      <c r="F782" s="15" t="str">
        <f>LEFT(M782,1)</f>
        <v>V</v>
      </c>
      <c r="G782" t="str">
        <f t="shared" si="76"/>
        <v>24729.457</v>
      </c>
      <c r="H782" s="2">
        <f t="shared" si="77"/>
        <v>-18294</v>
      </c>
      <c r="I782" s="76" t="s">
        <v>2430</v>
      </c>
      <c r="J782" s="77" t="s">
        <v>2431</v>
      </c>
      <c r="K782" s="76">
        <v>-18294</v>
      </c>
      <c r="L782" s="76" t="s">
        <v>859</v>
      </c>
      <c r="M782" s="77" t="s">
        <v>438</v>
      </c>
      <c r="N782" s="77"/>
      <c r="O782" s="78" t="s">
        <v>2303</v>
      </c>
      <c r="P782" s="78" t="s">
        <v>55</v>
      </c>
    </row>
    <row r="783" spans="1:16" x14ac:dyDescent="0.2">
      <c r="A783" s="2" t="str">
        <f t="shared" si="72"/>
        <v> IODE 4.3.44 </v>
      </c>
      <c r="B783" s="15" t="str">
        <f t="shared" si="73"/>
        <v>I</v>
      </c>
      <c r="C783" s="2">
        <f t="shared" si="74"/>
        <v>24730.427</v>
      </c>
      <c r="D783" t="str">
        <f t="shared" si="75"/>
        <v>vis</v>
      </c>
      <c r="E783">
        <f>VLOOKUP(C783,'Active 1'!C$21:E$973,3,FALSE)</f>
        <v>-18293.000603580804</v>
      </c>
      <c r="F783" s="15" t="str">
        <f>LEFT(M783,1)</f>
        <v>V</v>
      </c>
      <c r="G783" t="str">
        <f t="shared" si="76"/>
        <v>24730.427</v>
      </c>
      <c r="H783" s="2">
        <f t="shared" si="77"/>
        <v>-18293</v>
      </c>
      <c r="I783" s="76" t="s">
        <v>2432</v>
      </c>
      <c r="J783" s="77" t="s">
        <v>2433</v>
      </c>
      <c r="K783" s="76">
        <v>-18293</v>
      </c>
      <c r="L783" s="76" t="s">
        <v>840</v>
      </c>
      <c r="M783" s="77" t="s">
        <v>438</v>
      </c>
      <c r="N783" s="77"/>
      <c r="O783" s="78" t="s">
        <v>2303</v>
      </c>
      <c r="P783" s="78" t="s">
        <v>55</v>
      </c>
    </row>
    <row r="784" spans="1:16" x14ac:dyDescent="0.2">
      <c r="A784" s="2" t="str">
        <f t="shared" si="72"/>
        <v> IODE 4.3.44 </v>
      </c>
      <c r="B784" s="15" t="str">
        <f t="shared" si="73"/>
        <v>I</v>
      </c>
      <c r="C784" s="2">
        <f t="shared" si="74"/>
        <v>24732.376</v>
      </c>
      <c r="D784" t="str">
        <f t="shared" si="75"/>
        <v>vis</v>
      </c>
      <c r="E784">
        <f>VLOOKUP(C784,'Active 1'!C$21:E$973,3,FALSE)</f>
        <v>-18290.994500250734</v>
      </c>
      <c r="F784" s="15" t="str">
        <f>LEFT(M784,1)</f>
        <v>V</v>
      </c>
      <c r="G784" t="str">
        <f t="shared" si="76"/>
        <v>24732.376</v>
      </c>
      <c r="H784" s="2">
        <f t="shared" si="77"/>
        <v>-18291</v>
      </c>
      <c r="I784" s="76" t="s">
        <v>2434</v>
      </c>
      <c r="J784" s="77" t="s">
        <v>2435</v>
      </c>
      <c r="K784" s="76">
        <v>-18291</v>
      </c>
      <c r="L784" s="76" t="s">
        <v>774</v>
      </c>
      <c r="M784" s="77" t="s">
        <v>438</v>
      </c>
      <c r="N784" s="77"/>
      <c r="O784" s="78" t="s">
        <v>2303</v>
      </c>
      <c r="P784" s="78" t="s">
        <v>55</v>
      </c>
    </row>
    <row r="785" spans="1:16" x14ac:dyDescent="0.2">
      <c r="A785" s="2" t="str">
        <f t="shared" si="72"/>
        <v> PZ 11.451 </v>
      </c>
      <c r="B785" s="15" t="str">
        <f t="shared" si="73"/>
        <v>I</v>
      </c>
      <c r="C785" s="2">
        <f t="shared" si="74"/>
        <v>24760.545999999998</v>
      </c>
      <c r="D785" t="str">
        <f t="shared" si="75"/>
        <v>vis</v>
      </c>
      <c r="E785">
        <f>VLOOKUP(C785,'Active 1'!C$21:E$973,3,FALSE)</f>
        <v>-18261.999153504679</v>
      </c>
      <c r="F785" s="15" t="str">
        <f>LEFT(M785,1)</f>
        <v>V</v>
      </c>
      <c r="G785" t="str">
        <f t="shared" si="76"/>
        <v>24760.546</v>
      </c>
      <c r="H785" s="2">
        <f t="shared" si="77"/>
        <v>-18262</v>
      </c>
      <c r="I785" s="76" t="s">
        <v>2436</v>
      </c>
      <c r="J785" s="77" t="s">
        <v>2437</v>
      </c>
      <c r="K785" s="76">
        <v>-18262</v>
      </c>
      <c r="L785" s="76" t="s">
        <v>859</v>
      </c>
      <c r="M785" s="77" t="s">
        <v>438</v>
      </c>
      <c r="N785" s="77"/>
      <c r="O785" s="78" t="s">
        <v>2353</v>
      </c>
      <c r="P785" s="78" t="s">
        <v>60</v>
      </c>
    </row>
    <row r="786" spans="1:16" x14ac:dyDescent="0.2">
      <c r="A786" s="2" t="str">
        <f t="shared" si="72"/>
        <v> IODE 4.3.44 </v>
      </c>
      <c r="B786" s="15" t="str">
        <f t="shared" si="73"/>
        <v>I</v>
      </c>
      <c r="C786" s="2">
        <f t="shared" si="74"/>
        <v>24760.546999999999</v>
      </c>
      <c r="D786" t="str">
        <f t="shared" si="75"/>
        <v>vis</v>
      </c>
      <c r="E786">
        <f>VLOOKUP(C786,'Active 1'!C$21:E$973,3,FALSE)</f>
        <v>-18261.998124205893</v>
      </c>
      <c r="F786" s="15" t="str">
        <f>LEFT(M786,1)</f>
        <v>V</v>
      </c>
      <c r="G786" t="str">
        <f t="shared" si="76"/>
        <v>24760.547</v>
      </c>
      <c r="H786" s="2">
        <f t="shared" si="77"/>
        <v>-18262</v>
      </c>
      <c r="I786" s="76" t="s">
        <v>2438</v>
      </c>
      <c r="J786" s="77" t="s">
        <v>2439</v>
      </c>
      <c r="K786" s="76">
        <v>-18262</v>
      </c>
      <c r="L786" s="76" t="s">
        <v>821</v>
      </c>
      <c r="M786" s="77" t="s">
        <v>438</v>
      </c>
      <c r="N786" s="77"/>
      <c r="O786" s="78" t="s">
        <v>2303</v>
      </c>
      <c r="P786" s="78" t="s">
        <v>55</v>
      </c>
    </row>
    <row r="787" spans="1:16" x14ac:dyDescent="0.2">
      <c r="A787" s="2" t="str">
        <f t="shared" si="72"/>
        <v> PZ 11.451 </v>
      </c>
      <c r="B787" s="15" t="str">
        <f t="shared" si="73"/>
        <v>I</v>
      </c>
      <c r="C787" s="2">
        <f t="shared" si="74"/>
        <v>24762.488000000001</v>
      </c>
      <c r="D787" t="str">
        <f t="shared" si="75"/>
        <v>vis</v>
      </c>
      <c r="E787">
        <f>VLOOKUP(C787,'Active 1'!C$21:E$973,3,FALSE)</f>
        <v>-18260.000255266095</v>
      </c>
      <c r="F787" s="15" t="s">
        <v>434</v>
      </c>
      <c r="G787" t="str">
        <f t="shared" si="76"/>
        <v>24762.488</v>
      </c>
      <c r="H787" s="2">
        <f t="shared" si="77"/>
        <v>-18260</v>
      </c>
      <c r="I787" s="76" t="s">
        <v>2440</v>
      </c>
      <c r="J787" s="77" t="s">
        <v>2441</v>
      </c>
      <c r="K787" s="76">
        <v>-18260</v>
      </c>
      <c r="L787" s="76" t="s">
        <v>872</v>
      </c>
      <c r="M787" s="77" t="s">
        <v>438</v>
      </c>
      <c r="N787" s="77"/>
      <c r="O787" s="78" t="s">
        <v>2353</v>
      </c>
      <c r="P787" s="78" t="s">
        <v>60</v>
      </c>
    </row>
    <row r="788" spans="1:16" x14ac:dyDescent="0.2">
      <c r="A788" s="2" t="str">
        <f t="shared" si="72"/>
        <v> IODE 4.3.44 </v>
      </c>
      <c r="B788" s="15" t="str">
        <f t="shared" si="73"/>
        <v>I</v>
      </c>
      <c r="C788" s="2">
        <f t="shared" si="74"/>
        <v>24762.491999999998</v>
      </c>
      <c r="D788" t="str">
        <f t="shared" si="75"/>
        <v>vis</v>
      </c>
      <c r="E788">
        <f>VLOOKUP(C788,'Active 1'!C$21:E$973,3,FALSE)</f>
        <v>-18259.996138070961</v>
      </c>
      <c r="F788" s="15" t="s">
        <v>434</v>
      </c>
      <c r="G788" t="str">
        <f t="shared" si="76"/>
        <v>24762.492</v>
      </c>
      <c r="H788" s="2">
        <f t="shared" si="77"/>
        <v>-18260</v>
      </c>
      <c r="I788" s="76" t="s">
        <v>2442</v>
      </c>
      <c r="J788" s="77" t="s">
        <v>2443</v>
      </c>
      <c r="K788" s="76">
        <v>-18260</v>
      </c>
      <c r="L788" s="76" t="s">
        <v>833</v>
      </c>
      <c r="M788" s="77" t="s">
        <v>438</v>
      </c>
      <c r="N788" s="77"/>
      <c r="O788" s="78" t="s">
        <v>2303</v>
      </c>
      <c r="P788" s="78" t="s">
        <v>55</v>
      </c>
    </row>
    <row r="789" spans="1:16" x14ac:dyDescent="0.2">
      <c r="A789" s="2" t="str">
        <f t="shared" si="72"/>
        <v> PZ 11.451 </v>
      </c>
      <c r="B789" s="15" t="str">
        <f t="shared" si="73"/>
        <v>I</v>
      </c>
      <c r="C789" s="2">
        <f t="shared" si="74"/>
        <v>24766.376</v>
      </c>
      <c r="D789" t="str">
        <f t="shared" si="75"/>
        <v>vis</v>
      </c>
      <c r="E789">
        <f>VLOOKUP(C789,'Active 1'!C$21:E$973,3,FALSE)</f>
        <v>-18255.998341593797</v>
      </c>
      <c r="F789" s="15" t="s">
        <v>434</v>
      </c>
      <c r="G789" t="str">
        <f t="shared" si="76"/>
        <v>24766.376</v>
      </c>
      <c r="H789" s="2">
        <f t="shared" si="77"/>
        <v>-18256</v>
      </c>
      <c r="I789" s="76" t="s">
        <v>2444</v>
      </c>
      <c r="J789" s="77" t="s">
        <v>2445</v>
      </c>
      <c r="K789" s="76">
        <v>-18256</v>
      </c>
      <c r="L789" s="76" t="s">
        <v>821</v>
      </c>
      <c r="M789" s="77" t="s">
        <v>438</v>
      </c>
      <c r="N789" s="77"/>
      <c r="O789" s="78" t="s">
        <v>2353</v>
      </c>
      <c r="P789" s="78" t="s">
        <v>60</v>
      </c>
    </row>
    <row r="790" spans="1:16" x14ac:dyDescent="0.2">
      <c r="A790" s="2" t="str">
        <f t="shared" si="72"/>
        <v> IODE 4.3.44 </v>
      </c>
      <c r="B790" s="15" t="str">
        <f t="shared" si="73"/>
        <v>I</v>
      </c>
      <c r="C790" s="2">
        <f t="shared" si="74"/>
        <v>24766.378000000001</v>
      </c>
      <c r="D790" t="str">
        <f t="shared" si="75"/>
        <v>vis</v>
      </c>
      <c r="E790">
        <f>VLOOKUP(C790,'Active 1'!C$21:E$973,3,FALSE)</f>
        <v>-18255.996282996228</v>
      </c>
      <c r="F790" s="15" t="s">
        <v>434</v>
      </c>
      <c r="G790" t="str">
        <f t="shared" si="76"/>
        <v>24766.378</v>
      </c>
      <c r="H790" s="2">
        <f t="shared" si="77"/>
        <v>-18256</v>
      </c>
      <c r="I790" s="76" t="s">
        <v>2446</v>
      </c>
      <c r="J790" s="77" t="s">
        <v>2447</v>
      </c>
      <c r="K790" s="76">
        <v>-18256</v>
      </c>
      <c r="L790" s="76" t="s">
        <v>833</v>
      </c>
      <c r="M790" s="77" t="s">
        <v>438</v>
      </c>
      <c r="N790" s="77"/>
      <c r="O790" s="78" t="s">
        <v>2303</v>
      </c>
      <c r="P790" s="78" t="s">
        <v>55</v>
      </c>
    </row>
    <row r="791" spans="1:16" x14ac:dyDescent="0.2">
      <c r="A791" s="2" t="str">
        <f t="shared" si="72"/>
        <v> AN 242.107 </v>
      </c>
      <c r="B791" s="15" t="str">
        <f t="shared" si="73"/>
        <v>I</v>
      </c>
      <c r="C791" s="2">
        <f t="shared" si="74"/>
        <v>24795.52</v>
      </c>
      <c r="D791" t="str">
        <f t="shared" si="75"/>
        <v>vis</v>
      </c>
      <c r="E791">
        <f>VLOOKUP(C791,'Active 1'!C$21:E$973,3,FALSE)</f>
        <v>-18226.000457832095</v>
      </c>
      <c r="F791" s="15" t="s">
        <v>434</v>
      </c>
      <c r="G791" t="str">
        <f t="shared" si="76"/>
        <v>24795.5200</v>
      </c>
      <c r="H791" s="2">
        <f t="shared" si="77"/>
        <v>-18226</v>
      </c>
      <c r="I791" s="76" t="s">
        <v>2448</v>
      </c>
      <c r="J791" s="77" t="s">
        <v>2449</v>
      </c>
      <c r="K791" s="76">
        <v>-18226</v>
      </c>
      <c r="L791" s="76" t="s">
        <v>2450</v>
      </c>
      <c r="M791" s="77" t="s">
        <v>438</v>
      </c>
      <c r="N791" s="77"/>
      <c r="O791" s="78" t="s">
        <v>2364</v>
      </c>
      <c r="P791" s="78" t="s">
        <v>62</v>
      </c>
    </row>
    <row r="792" spans="1:16" x14ac:dyDescent="0.2">
      <c r="A792" s="2" t="str">
        <f t="shared" si="72"/>
        <v> AN 242.107 </v>
      </c>
      <c r="B792" s="15" t="str">
        <f t="shared" si="73"/>
        <v>I</v>
      </c>
      <c r="C792" s="2">
        <f t="shared" si="74"/>
        <v>24802.3194</v>
      </c>
      <c r="D792" t="str">
        <f t="shared" si="75"/>
        <v>vis</v>
      </c>
      <c r="E792">
        <f>VLOOKUP(C792,'Active 1'!C$21:E$973,3,FALSE)</f>
        <v>-18219.00184367998</v>
      </c>
      <c r="F792" s="15" t="s">
        <v>434</v>
      </c>
      <c r="G792" t="str">
        <f t="shared" si="76"/>
        <v>24802.3194</v>
      </c>
      <c r="H792" s="2">
        <f t="shared" si="77"/>
        <v>-18219</v>
      </c>
      <c r="I792" s="76" t="s">
        <v>2451</v>
      </c>
      <c r="J792" s="77" t="s">
        <v>2452</v>
      </c>
      <c r="K792" s="76">
        <v>-18219</v>
      </c>
      <c r="L792" s="76" t="s">
        <v>1114</v>
      </c>
      <c r="M792" s="77" t="s">
        <v>438</v>
      </c>
      <c r="N792" s="77"/>
      <c r="O792" s="78" t="s">
        <v>2364</v>
      </c>
      <c r="P792" s="78" t="s">
        <v>62</v>
      </c>
    </row>
    <row r="793" spans="1:16" x14ac:dyDescent="0.2">
      <c r="A793" s="2" t="str">
        <f t="shared" si="72"/>
        <v> PZ 11.451 </v>
      </c>
      <c r="B793" s="15" t="str">
        <f t="shared" si="73"/>
        <v>I</v>
      </c>
      <c r="C793" s="2">
        <f t="shared" si="74"/>
        <v>24805.237000000001</v>
      </c>
      <c r="D793" t="str">
        <f t="shared" si="75"/>
        <v>vis</v>
      </c>
      <c r="E793">
        <f>VLOOKUP(C793,'Active 1'!C$21:E$973,3,FALSE)</f>
        <v>-18215.9987615477</v>
      </c>
      <c r="F793" s="15" t="s">
        <v>434</v>
      </c>
      <c r="G793" t="str">
        <f t="shared" si="76"/>
        <v>24805.237</v>
      </c>
      <c r="H793" s="2">
        <f t="shared" si="77"/>
        <v>-18216</v>
      </c>
      <c r="I793" s="76" t="s">
        <v>2453</v>
      </c>
      <c r="J793" s="77" t="s">
        <v>2454</v>
      </c>
      <c r="K793" s="76">
        <v>-18216</v>
      </c>
      <c r="L793" s="76" t="s">
        <v>859</v>
      </c>
      <c r="M793" s="77" t="s">
        <v>438</v>
      </c>
      <c r="N793" s="77"/>
      <c r="O793" s="78" t="s">
        <v>2353</v>
      </c>
      <c r="P793" s="78" t="s">
        <v>60</v>
      </c>
    </row>
    <row r="794" spans="1:16" x14ac:dyDescent="0.2">
      <c r="A794" s="2" t="str">
        <f t="shared" si="72"/>
        <v> IODE 4.3.44 </v>
      </c>
      <c r="B794" s="15" t="str">
        <f t="shared" si="73"/>
        <v>I</v>
      </c>
      <c r="C794" s="2">
        <f t="shared" si="74"/>
        <v>24805.239000000001</v>
      </c>
      <c r="D794" t="str">
        <f t="shared" si="75"/>
        <v>vis</v>
      </c>
      <c r="E794">
        <f>VLOOKUP(C794,'Active 1'!C$21:E$973,3,FALSE)</f>
        <v>-18215.996702950131</v>
      </c>
      <c r="F794" s="15" t="s">
        <v>434</v>
      </c>
      <c r="G794" t="str">
        <f t="shared" si="76"/>
        <v>24805.239</v>
      </c>
      <c r="H794" s="2">
        <f t="shared" si="77"/>
        <v>-18216</v>
      </c>
      <c r="I794" s="76" t="s">
        <v>2455</v>
      </c>
      <c r="J794" s="77" t="s">
        <v>2456</v>
      </c>
      <c r="K794" s="76">
        <v>-18216</v>
      </c>
      <c r="L794" s="76" t="s">
        <v>780</v>
      </c>
      <c r="M794" s="77" t="s">
        <v>438</v>
      </c>
      <c r="N794" s="77"/>
      <c r="O794" s="78" t="s">
        <v>2303</v>
      </c>
      <c r="P794" s="78" t="s">
        <v>55</v>
      </c>
    </row>
    <row r="795" spans="1:16" x14ac:dyDescent="0.2">
      <c r="A795" s="2" t="str">
        <f t="shared" si="72"/>
        <v> AN 242.107 </v>
      </c>
      <c r="B795" s="15" t="str">
        <f t="shared" si="73"/>
        <v>I</v>
      </c>
      <c r="C795" s="2">
        <f t="shared" si="74"/>
        <v>24827.5841</v>
      </c>
      <c r="D795" t="str">
        <f t="shared" si="75"/>
        <v>vis</v>
      </c>
      <c r="E795">
        <f>VLOOKUP(C795,'Active 1'!C$21:E$973,3,FALSE)</f>
        <v>-18192.996918691158</v>
      </c>
      <c r="F795" s="15" t="s">
        <v>434</v>
      </c>
      <c r="G795" t="str">
        <f t="shared" si="76"/>
        <v>24827.5841</v>
      </c>
      <c r="H795" s="2">
        <f t="shared" si="77"/>
        <v>-18193</v>
      </c>
      <c r="I795" s="76" t="s">
        <v>2457</v>
      </c>
      <c r="J795" s="77" t="s">
        <v>2458</v>
      </c>
      <c r="K795" s="76">
        <v>-18193</v>
      </c>
      <c r="L795" s="76" t="s">
        <v>2459</v>
      </c>
      <c r="M795" s="77" t="s">
        <v>438</v>
      </c>
      <c r="N795" s="77"/>
      <c r="O795" s="78" t="s">
        <v>2364</v>
      </c>
      <c r="P795" s="78" t="s">
        <v>62</v>
      </c>
    </row>
    <row r="796" spans="1:16" x14ac:dyDescent="0.2">
      <c r="A796" s="2" t="str">
        <f t="shared" si="72"/>
        <v> AN 242.107 </v>
      </c>
      <c r="B796" s="15" t="str">
        <f t="shared" si="73"/>
        <v>I</v>
      </c>
      <c r="C796" s="2">
        <f t="shared" si="74"/>
        <v>24829.5255</v>
      </c>
      <c r="D796" t="str">
        <f t="shared" si="75"/>
        <v>vis</v>
      </c>
      <c r="E796">
        <f>VLOOKUP(C796,'Active 1'!C$21:E$973,3,FALSE)</f>
        <v>-18190.998638031848</v>
      </c>
      <c r="F796" s="15" t="s">
        <v>434</v>
      </c>
      <c r="G796" t="str">
        <f t="shared" si="76"/>
        <v>24829.5255</v>
      </c>
      <c r="H796" s="2">
        <f t="shared" si="77"/>
        <v>-18191</v>
      </c>
      <c r="I796" s="76" t="s">
        <v>2460</v>
      </c>
      <c r="J796" s="77" t="s">
        <v>2461</v>
      </c>
      <c r="K796" s="76">
        <v>-18191</v>
      </c>
      <c r="L796" s="76" t="s">
        <v>2462</v>
      </c>
      <c r="M796" s="77" t="s">
        <v>438</v>
      </c>
      <c r="N796" s="77"/>
      <c r="O796" s="78" t="s">
        <v>2364</v>
      </c>
      <c r="P796" s="78" t="s">
        <v>62</v>
      </c>
    </row>
    <row r="797" spans="1:16" x14ac:dyDescent="0.2">
      <c r="A797" s="2" t="str">
        <f t="shared" si="72"/>
        <v> AN 242.107 </v>
      </c>
      <c r="B797" s="15" t="str">
        <f t="shared" si="73"/>
        <v>I</v>
      </c>
      <c r="C797" s="2">
        <f t="shared" si="74"/>
        <v>24831.4709</v>
      </c>
      <c r="D797" t="str">
        <f t="shared" si="75"/>
        <v>vis</v>
      </c>
      <c r="E797">
        <f>VLOOKUP(C797,'Active 1'!C$21:E$973,3,FALSE)</f>
        <v>-18188.996240177399</v>
      </c>
      <c r="F797" s="15" t="s">
        <v>434</v>
      </c>
      <c r="G797" t="str">
        <f t="shared" si="76"/>
        <v>24831.4709</v>
      </c>
      <c r="H797" s="2">
        <f t="shared" si="77"/>
        <v>-18189</v>
      </c>
      <c r="I797" s="76" t="s">
        <v>2463</v>
      </c>
      <c r="J797" s="77" t="s">
        <v>2464</v>
      </c>
      <c r="K797" s="76">
        <v>-18189</v>
      </c>
      <c r="L797" s="76" t="s">
        <v>2337</v>
      </c>
      <c r="M797" s="77" t="s">
        <v>438</v>
      </c>
      <c r="N797" s="77"/>
      <c r="O797" s="78" t="s">
        <v>2364</v>
      </c>
      <c r="P797" s="78" t="s">
        <v>62</v>
      </c>
    </row>
    <row r="798" spans="1:16" x14ac:dyDescent="0.2">
      <c r="A798" s="2" t="str">
        <f t="shared" si="72"/>
        <v> AN 242.107 </v>
      </c>
      <c r="B798" s="15" t="str">
        <f t="shared" si="73"/>
        <v>I</v>
      </c>
      <c r="C798" s="2">
        <f t="shared" si="74"/>
        <v>24834.384999999998</v>
      </c>
      <c r="D798" t="str">
        <f t="shared" si="75"/>
        <v>vis</v>
      </c>
      <c r="E798">
        <f>VLOOKUP(C798,'Active 1'!C$21:E$973,3,FALSE)</f>
        <v>-18185.996760590864</v>
      </c>
      <c r="F798" s="15" t="s">
        <v>434</v>
      </c>
      <c r="G798" t="str">
        <f t="shared" si="76"/>
        <v>24834.3850</v>
      </c>
      <c r="H798" s="2">
        <f t="shared" si="77"/>
        <v>-18186</v>
      </c>
      <c r="I798" s="76" t="s">
        <v>2465</v>
      </c>
      <c r="J798" s="77" t="s">
        <v>2466</v>
      </c>
      <c r="K798" s="76">
        <v>-18186</v>
      </c>
      <c r="L798" s="76" t="s">
        <v>2360</v>
      </c>
      <c r="M798" s="77" t="s">
        <v>438</v>
      </c>
      <c r="N798" s="77"/>
      <c r="O798" s="78" t="s">
        <v>2364</v>
      </c>
      <c r="P798" s="78" t="s">
        <v>62</v>
      </c>
    </row>
    <row r="799" spans="1:16" x14ac:dyDescent="0.2">
      <c r="A799" s="2" t="str">
        <f t="shared" si="72"/>
        <v> RWAR 15.6 </v>
      </c>
      <c r="B799" s="15" t="str">
        <f t="shared" si="73"/>
        <v>I</v>
      </c>
      <c r="C799" s="2">
        <f t="shared" si="74"/>
        <v>24864.499500000002</v>
      </c>
      <c r="D799" t="str">
        <f t="shared" si="75"/>
        <v>vis</v>
      </c>
      <c r="E799">
        <f>VLOOKUP(C799,'Active 1'!C$21:E$973,3,FALSE)</f>
        <v>-18154.999942359264</v>
      </c>
      <c r="F799" s="15" t="s">
        <v>434</v>
      </c>
      <c r="G799" t="str">
        <f t="shared" si="76"/>
        <v>24864.4995</v>
      </c>
      <c r="H799" s="2">
        <f t="shared" si="77"/>
        <v>-18155</v>
      </c>
      <c r="I799" s="76" t="s">
        <v>2467</v>
      </c>
      <c r="J799" s="77" t="s">
        <v>2468</v>
      </c>
      <c r="K799" s="76">
        <v>-18155</v>
      </c>
      <c r="L799" s="76" t="s">
        <v>1054</v>
      </c>
      <c r="M799" s="77" t="s">
        <v>438</v>
      </c>
      <c r="N799" s="77"/>
      <c r="O799" s="78" t="s">
        <v>2396</v>
      </c>
      <c r="P799" s="78" t="s">
        <v>63</v>
      </c>
    </row>
    <row r="800" spans="1:16" x14ac:dyDescent="0.2">
      <c r="A800" s="2" t="str">
        <f t="shared" si="72"/>
        <v> AN 242.107 </v>
      </c>
      <c r="B800" s="15" t="str">
        <f t="shared" si="73"/>
        <v>I</v>
      </c>
      <c r="C800" s="2">
        <f t="shared" si="74"/>
        <v>24870.329699999998</v>
      </c>
      <c r="D800" t="str">
        <f t="shared" si="75"/>
        <v>vis</v>
      </c>
      <c r="E800">
        <f>VLOOKUP(C800,'Active 1'!C$21:E$973,3,FALSE)</f>
        <v>-18148.998924588628</v>
      </c>
      <c r="F800" s="15" t="s">
        <v>434</v>
      </c>
      <c r="G800" t="str">
        <f t="shared" si="76"/>
        <v>24870.3297</v>
      </c>
      <c r="H800" s="2">
        <f t="shared" si="77"/>
        <v>-18149</v>
      </c>
      <c r="I800" s="76" t="s">
        <v>2469</v>
      </c>
      <c r="J800" s="77" t="s">
        <v>2470</v>
      </c>
      <c r="K800" s="76">
        <v>-18149</v>
      </c>
      <c r="L800" s="76" t="s">
        <v>2471</v>
      </c>
      <c r="M800" s="77" t="s">
        <v>438</v>
      </c>
      <c r="N800" s="77"/>
      <c r="O800" s="78" t="s">
        <v>2364</v>
      </c>
      <c r="P800" s="78" t="s">
        <v>62</v>
      </c>
    </row>
    <row r="801" spans="1:16" x14ac:dyDescent="0.2">
      <c r="A801" s="2" t="str">
        <f t="shared" si="72"/>
        <v> AN 242.107 </v>
      </c>
      <c r="B801" s="15" t="str">
        <f t="shared" si="73"/>
        <v>I</v>
      </c>
      <c r="C801" s="2">
        <f t="shared" si="74"/>
        <v>24871.303400000001</v>
      </c>
      <c r="D801" t="str">
        <f t="shared" si="75"/>
        <v>vis</v>
      </c>
      <c r="E801">
        <f>VLOOKUP(C801,'Active 1'!C$21:E$973,3,FALSE)</f>
        <v>-18147.996696362618</v>
      </c>
      <c r="F801" s="15" t="s">
        <v>434</v>
      </c>
      <c r="G801" t="str">
        <f t="shared" si="76"/>
        <v>24871.3034</v>
      </c>
      <c r="H801" s="2">
        <f t="shared" si="77"/>
        <v>-18148</v>
      </c>
      <c r="I801" s="76" t="s">
        <v>2472</v>
      </c>
      <c r="J801" s="77" t="s">
        <v>2473</v>
      </c>
      <c r="K801" s="76">
        <v>-18148</v>
      </c>
      <c r="L801" s="76" t="s">
        <v>2474</v>
      </c>
      <c r="M801" s="77" t="s">
        <v>438</v>
      </c>
      <c r="N801" s="77"/>
      <c r="O801" s="78" t="s">
        <v>2364</v>
      </c>
      <c r="P801" s="78" t="s">
        <v>62</v>
      </c>
    </row>
    <row r="802" spans="1:16" x14ac:dyDescent="0.2">
      <c r="A802" s="2" t="str">
        <f t="shared" si="72"/>
        <v> AN 242.107 </v>
      </c>
      <c r="B802" s="15" t="str">
        <f t="shared" si="73"/>
        <v>I</v>
      </c>
      <c r="C802" s="2">
        <f t="shared" si="74"/>
        <v>24874.216799999998</v>
      </c>
      <c r="D802" t="str">
        <f t="shared" si="75"/>
        <v>vis</v>
      </c>
      <c r="E802">
        <f>VLOOKUP(C802,'Active 1'!C$21:E$973,3,FALSE)</f>
        <v>-18144.997937285236</v>
      </c>
      <c r="F802" s="15" t="s">
        <v>434</v>
      </c>
      <c r="G802" t="str">
        <f t="shared" si="76"/>
        <v>24874.2168</v>
      </c>
      <c r="H802" s="2">
        <f t="shared" si="77"/>
        <v>-18145</v>
      </c>
      <c r="I802" s="76" t="s">
        <v>2475</v>
      </c>
      <c r="J802" s="77" t="s">
        <v>2476</v>
      </c>
      <c r="K802" s="76">
        <v>-18145</v>
      </c>
      <c r="L802" s="76" t="s">
        <v>2477</v>
      </c>
      <c r="M802" s="77" t="s">
        <v>438</v>
      </c>
      <c r="N802" s="77"/>
      <c r="O802" s="78" t="s">
        <v>2364</v>
      </c>
      <c r="P802" s="78" t="s">
        <v>62</v>
      </c>
    </row>
    <row r="803" spans="1:16" x14ac:dyDescent="0.2">
      <c r="A803" s="2" t="str">
        <f t="shared" si="72"/>
        <v> AN 242.107 </v>
      </c>
      <c r="B803" s="15" t="str">
        <f t="shared" si="73"/>
        <v>I</v>
      </c>
      <c r="C803" s="2">
        <f t="shared" si="74"/>
        <v>24903.363000000001</v>
      </c>
      <c r="D803" t="str">
        <f t="shared" si="75"/>
        <v>vis</v>
      </c>
      <c r="E803">
        <f>VLOOKUP(C803,'Active 1'!C$21:E$973,3,FALSE)</f>
        <v>-18114.997789066208</v>
      </c>
      <c r="F803" s="15" t="s">
        <v>434</v>
      </c>
      <c r="G803" t="str">
        <f t="shared" si="76"/>
        <v>24903.3630</v>
      </c>
      <c r="H803" s="2">
        <f t="shared" si="77"/>
        <v>-18115</v>
      </c>
      <c r="I803" s="76" t="s">
        <v>2478</v>
      </c>
      <c r="J803" s="77" t="s">
        <v>2479</v>
      </c>
      <c r="K803" s="76">
        <v>-18115</v>
      </c>
      <c r="L803" s="76" t="s">
        <v>2370</v>
      </c>
      <c r="M803" s="77" t="s">
        <v>438</v>
      </c>
      <c r="N803" s="77"/>
      <c r="O803" s="78" t="s">
        <v>2364</v>
      </c>
      <c r="P803" s="78" t="s">
        <v>62</v>
      </c>
    </row>
    <row r="804" spans="1:16" x14ac:dyDescent="0.2">
      <c r="A804" s="2" t="str">
        <f t="shared" si="72"/>
        <v> AN 242.107 </v>
      </c>
      <c r="B804" s="15" t="str">
        <f t="shared" si="73"/>
        <v>I</v>
      </c>
      <c r="C804" s="2">
        <f t="shared" si="74"/>
        <v>24940.277699999999</v>
      </c>
      <c r="D804" t="str">
        <f t="shared" si="75"/>
        <v>vis</v>
      </c>
      <c r="E804">
        <f>VLOOKUP(C804,'Active 1'!C$21:E$973,3,FALSE)</f>
        <v>-18077.001533243467</v>
      </c>
      <c r="F804" s="15" t="s">
        <v>434</v>
      </c>
      <c r="G804" t="str">
        <f t="shared" si="76"/>
        <v>24940.2777</v>
      </c>
      <c r="H804" s="2">
        <f t="shared" si="77"/>
        <v>-18077</v>
      </c>
      <c r="I804" s="76" t="s">
        <v>2480</v>
      </c>
      <c r="J804" s="77" t="s">
        <v>2481</v>
      </c>
      <c r="K804" s="76">
        <v>-18077</v>
      </c>
      <c r="L804" s="76" t="s">
        <v>2482</v>
      </c>
      <c r="M804" s="77" t="s">
        <v>438</v>
      </c>
      <c r="N804" s="77"/>
      <c r="O804" s="78" t="s">
        <v>2364</v>
      </c>
      <c r="P804" s="78" t="s">
        <v>62</v>
      </c>
    </row>
    <row r="805" spans="1:16" x14ac:dyDescent="0.2">
      <c r="A805" s="2" t="str">
        <f t="shared" si="72"/>
        <v> IODE 4.3.44 </v>
      </c>
      <c r="B805" s="15" t="str">
        <f t="shared" si="73"/>
        <v>I</v>
      </c>
      <c r="C805" s="2">
        <f t="shared" si="74"/>
        <v>25108.355</v>
      </c>
      <c r="D805" t="str">
        <f t="shared" si="75"/>
        <v>vis</v>
      </c>
      <c r="E805">
        <f>VLOOKUP(C805,'Active 1'!C$21:E$973,3,FALSE)</f>
        <v>-17903.999772730825</v>
      </c>
      <c r="F805" s="15" t="s">
        <v>434</v>
      </c>
      <c r="G805" t="str">
        <f t="shared" si="76"/>
        <v>25108.355</v>
      </c>
      <c r="H805" s="2">
        <f t="shared" si="77"/>
        <v>-17904</v>
      </c>
      <c r="I805" s="76" t="s">
        <v>2483</v>
      </c>
      <c r="J805" s="77" t="s">
        <v>2484</v>
      </c>
      <c r="K805" s="76">
        <v>-17904</v>
      </c>
      <c r="L805" s="76" t="s">
        <v>897</v>
      </c>
      <c r="M805" s="77" t="s">
        <v>438</v>
      </c>
      <c r="N805" s="77"/>
      <c r="O805" s="78" t="s">
        <v>2303</v>
      </c>
      <c r="P805" s="78" t="s">
        <v>55</v>
      </c>
    </row>
    <row r="806" spans="1:16" x14ac:dyDescent="0.2">
      <c r="A806" s="2" t="str">
        <f t="shared" si="72"/>
        <v> CRAC 25 </v>
      </c>
      <c r="B806" s="15" t="str">
        <f t="shared" si="73"/>
        <v>I</v>
      </c>
      <c r="C806" s="2">
        <f t="shared" si="74"/>
        <v>25180.248</v>
      </c>
      <c r="D806" t="str">
        <f t="shared" si="75"/>
        <v>vis</v>
      </c>
      <c r="E806">
        <f>VLOOKUP(C806,'Active 1'!C$21:E$973,3,FALSE)</f>
        <v>-17830.000395250729</v>
      </c>
      <c r="F806" s="15" t="s">
        <v>434</v>
      </c>
      <c r="G806" t="str">
        <f t="shared" si="76"/>
        <v>25180.248</v>
      </c>
      <c r="H806" s="2">
        <f t="shared" si="77"/>
        <v>-17830</v>
      </c>
      <c r="I806" s="76" t="s">
        <v>2485</v>
      </c>
      <c r="J806" s="77" t="s">
        <v>2486</v>
      </c>
      <c r="K806" s="76">
        <v>-17830</v>
      </c>
      <c r="L806" s="76" t="s">
        <v>872</v>
      </c>
      <c r="M806" s="77" t="s">
        <v>438</v>
      </c>
      <c r="N806" s="77"/>
      <c r="O806" s="78" t="s">
        <v>2487</v>
      </c>
      <c r="P806" s="78" t="s">
        <v>64</v>
      </c>
    </row>
    <row r="807" spans="1:16" x14ac:dyDescent="0.2">
      <c r="A807" s="2" t="str">
        <f t="shared" si="72"/>
        <v> AA 26.344 </v>
      </c>
      <c r="B807" s="15" t="str">
        <f t="shared" si="73"/>
        <v>I</v>
      </c>
      <c r="C807" s="2">
        <f t="shared" si="74"/>
        <v>25211.339499999998</v>
      </c>
      <c r="D807" t="str">
        <f t="shared" si="75"/>
        <v>vis</v>
      </c>
      <c r="E807">
        <f>VLOOKUP(C807,'Active 1'!C$21:E$973,3,FALSE)</f>
        <v>-17797.997952107136</v>
      </c>
      <c r="F807" s="15" t="s">
        <v>434</v>
      </c>
      <c r="G807" t="str">
        <f t="shared" si="76"/>
        <v>25211.3395</v>
      </c>
      <c r="H807" s="2">
        <f t="shared" si="77"/>
        <v>-17798</v>
      </c>
      <c r="I807" s="76" t="s">
        <v>2488</v>
      </c>
      <c r="J807" s="77" t="s">
        <v>2489</v>
      </c>
      <c r="K807" s="76">
        <v>-17798</v>
      </c>
      <c r="L807" s="76" t="s">
        <v>2477</v>
      </c>
      <c r="M807" s="77" t="s">
        <v>438</v>
      </c>
      <c r="N807" s="77"/>
      <c r="O807" s="78" t="s">
        <v>2487</v>
      </c>
      <c r="P807" s="78" t="s">
        <v>65</v>
      </c>
    </row>
    <row r="808" spans="1:16" x14ac:dyDescent="0.2">
      <c r="A808" s="2" t="str">
        <f t="shared" si="72"/>
        <v> AA 26.344 </v>
      </c>
      <c r="B808" s="15" t="str">
        <f t="shared" si="73"/>
        <v>I</v>
      </c>
      <c r="C808" s="2">
        <f t="shared" si="74"/>
        <v>25212.315699999999</v>
      </c>
      <c r="D808" t="str">
        <f t="shared" si="75"/>
        <v>vis</v>
      </c>
      <c r="E808">
        <f>VLOOKUP(C808,'Active 1'!C$21:E$973,3,FALSE)</f>
        <v>-17796.993150634171</v>
      </c>
      <c r="F808" s="15" t="s">
        <v>434</v>
      </c>
      <c r="G808" t="str">
        <f t="shared" si="76"/>
        <v>25212.3157</v>
      </c>
      <c r="H808" s="2">
        <f t="shared" si="77"/>
        <v>-17797</v>
      </c>
      <c r="I808" s="76" t="s">
        <v>2490</v>
      </c>
      <c r="J808" s="77" t="s">
        <v>2491</v>
      </c>
      <c r="K808" s="76">
        <v>-17797</v>
      </c>
      <c r="L808" s="76" t="s">
        <v>2492</v>
      </c>
      <c r="M808" s="77" t="s">
        <v>438</v>
      </c>
      <c r="N808" s="77"/>
      <c r="O808" s="78" t="s">
        <v>2487</v>
      </c>
      <c r="P808" s="78" t="s">
        <v>65</v>
      </c>
    </row>
    <row r="809" spans="1:16" x14ac:dyDescent="0.2">
      <c r="A809" s="2" t="str">
        <f t="shared" si="72"/>
        <v> AN 242.108 </v>
      </c>
      <c r="B809" s="15" t="str">
        <f t="shared" si="73"/>
        <v>I</v>
      </c>
      <c r="C809" s="2">
        <f t="shared" si="74"/>
        <v>25242.424999999999</v>
      </c>
      <c r="D809" t="str">
        <f t="shared" si="75"/>
        <v>vis</v>
      </c>
      <c r="E809">
        <f>VLOOKUP(C809,'Active 1'!C$21:E$973,3,FALSE)</f>
        <v>-17766.001684756247</v>
      </c>
      <c r="F809" s="15" t="s">
        <v>434</v>
      </c>
      <c r="G809" t="str">
        <f t="shared" si="76"/>
        <v>25242.4250</v>
      </c>
      <c r="H809" s="2">
        <f t="shared" si="77"/>
        <v>-17766</v>
      </c>
      <c r="I809" s="76" t="s">
        <v>2493</v>
      </c>
      <c r="J809" s="77" t="s">
        <v>2494</v>
      </c>
      <c r="K809" s="76">
        <v>-17766</v>
      </c>
      <c r="L809" s="76" t="s">
        <v>2495</v>
      </c>
      <c r="M809" s="77" t="s">
        <v>438</v>
      </c>
      <c r="N809" s="77"/>
      <c r="O809" s="78" t="s">
        <v>2364</v>
      </c>
      <c r="P809" s="78" t="s">
        <v>66</v>
      </c>
    </row>
    <row r="810" spans="1:16" x14ac:dyDescent="0.2">
      <c r="A810" s="2" t="str">
        <f t="shared" si="72"/>
        <v> AN 242.108 </v>
      </c>
      <c r="B810" s="15" t="str">
        <f t="shared" si="73"/>
        <v>I</v>
      </c>
      <c r="C810" s="2">
        <f t="shared" si="74"/>
        <v>25243.399600000001</v>
      </c>
      <c r="D810" t="str">
        <f t="shared" si="75"/>
        <v>vis</v>
      </c>
      <c r="E810">
        <f>VLOOKUP(C810,'Active 1'!C$21:E$973,3,FALSE)</f>
        <v>-17764.998530161334</v>
      </c>
      <c r="F810" s="15" t="s">
        <v>434</v>
      </c>
      <c r="G810" t="str">
        <f t="shared" si="76"/>
        <v>25243.3996</v>
      </c>
      <c r="H810" s="2">
        <f t="shared" si="77"/>
        <v>-17765</v>
      </c>
      <c r="I810" s="76" t="s">
        <v>2496</v>
      </c>
      <c r="J810" s="77" t="s">
        <v>2497</v>
      </c>
      <c r="K810" s="76">
        <v>-17765</v>
      </c>
      <c r="L810" s="76" t="s">
        <v>2498</v>
      </c>
      <c r="M810" s="77" t="s">
        <v>438</v>
      </c>
      <c r="N810" s="77"/>
      <c r="O810" s="78" t="s">
        <v>2364</v>
      </c>
      <c r="P810" s="78" t="s">
        <v>66</v>
      </c>
    </row>
    <row r="811" spans="1:16" x14ac:dyDescent="0.2">
      <c r="A811" s="2" t="str">
        <f t="shared" si="72"/>
        <v> AN 242.108 </v>
      </c>
      <c r="B811" s="15" t="str">
        <f t="shared" si="73"/>
        <v>I</v>
      </c>
      <c r="C811" s="2">
        <f t="shared" si="74"/>
        <v>25244.370800000001</v>
      </c>
      <c r="D811" t="str">
        <f t="shared" si="75"/>
        <v>vis</v>
      </c>
      <c r="E811">
        <f>VLOOKUP(C811,'Active 1'!C$21:E$973,3,FALSE)</f>
        <v>-17763.998875182286</v>
      </c>
      <c r="F811" s="15" t="s">
        <v>434</v>
      </c>
      <c r="G811" t="str">
        <f t="shared" si="76"/>
        <v>25244.3708</v>
      </c>
      <c r="H811" s="2">
        <f t="shared" si="77"/>
        <v>-17764</v>
      </c>
      <c r="I811" s="76" t="s">
        <v>2499</v>
      </c>
      <c r="J811" s="77" t="s">
        <v>2500</v>
      </c>
      <c r="K811" s="76">
        <v>-17764</v>
      </c>
      <c r="L811" s="76" t="s">
        <v>2501</v>
      </c>
      <c r="M811" s="77" t="s">
        <v>438</v>
      </c>
      <c r="N811" s="77"/>
      <c r="O811" s="78" t="s">
        <v>2364</v>
      </c>
      <c r="P811" s="78" t="s">
        <v>66</v>
      </c>
    </row>
    <row r="812" spans="1:16" x14ac:dyDescent="0.2">
      <c r="A812" s="2" t="str">
        <f t="shared" si="72"/>
        <v> AN 242.108 </v>
      </c>
      <c r="B812" s="15" t="str">
        <f t="shared" si="73"/>
        <v>I</v>
      </c>
      <c r="C812" s="2">
        <f t="shared" si="74"/>
        <v>25245.341799999998</v>
      </c>
      <c r="D812" t="str">
        <f t="shared" si="75"/>
        <v>vis</v>
      </c>
      <c r="E812">
        <f>VLOOKUP(C812,'Active 1'!C$21:E$973,3,FALSE)</f>
        <v>-17762.999426062997</v>
      </c>
      <c r="F812" s="15" t="s">
        <v>434</v>
      </c>
      <c r="G812" t="str">
        <f t="shared" si="76"/>
        <v>25245.3418</v>
      </c>
      <c r="H812" s="2">
        <f t="shared" si="77"/>
        <v>-17763</v>
      </c>
      <c r="I812" s="76" t="s">
        <v>2502</v>
      </c>
      <c r="J812" s="77" t="s">
        <v>2503</v>
      </c>
      <c r="K812" s="76">
        <v>-17763</v>
      </c>
      <c r="L812" s="76" t="s">
        <v>2504</v>
      </c>
      <c r="M812" s="77" t="s">
        <v>438</v>
      </c>
      <c r="N812" s="77"/>
      <c r="O812" s="78" t="s">
        <v>2364</v>
      </c>
      <c r="P812" s="78" t="s">
        <v>66</v>
      </c>
    </row>
    <row r="813" spans="1:16" x14ac:dyDescent="0.2">
      <c r="A813" s="2" t="str">
        <f t="shared" si="72"/>
        <v> AN 242.108 </v>
      </c>
      <c r="B813" s="15" t="str">
        <f t="shared" si="73"/>
        <v>I</v>
      </c>
      <c r="C813" s="2">
        <f t="shared" si="74"/>
        <v>25248.255499999999</v>
      </c>
      <c r="D813" t="str">
        <f t="shared" si="75"/>
        <v>vis</v>
      </c>
      <c r="E813">
        <f>VLOOKUP(C813,'Active 1'!C$21:E$973,3,FALSE)</f>
        <v>-17760.000358195975</v>
      </c>
      <c r="F813" s="15" t="s">
        <v>434</v>
      </c>
      <c r="G813" t="str">
        <f t="shared" si="76"/>
        <v>25248.2555</v>
      </c>
      <c r="H813" s="2">
        <f t="shared" si="77"/>
        <v>-17760</v>
      </c>
      <c r="I813" s="76" t="s">
        <v>2505</v>
      </c>
      <c r="J813" s="77" t="s">
        <v>2506</v>
      </c>
      <c r="K813" s="76">
        <v>-17760</v>
      </c>
      <c r="L813" s="76" t="s">
        <v>2507</v>
      </c>
      <c r="M813" s="77" t="s">
        <v>438</v>
      </c>
      <c r="N813" s="77"/>
      <c r="O813" s="78" t="s">
        <v>2364</v>
      </c>
      <c r="P813" s="78" t="s">
        <v>66</v>
      </c>
    </row>
    <row r="814" spans="1:16" x14ac:dyDescent="0.2">
      <c r="A814" s="2" t="str">
        <f t="shared" si="72"/>
        <v> AN 242.108 </v>
      </c>
      <c r="B814" s="15" t="str">
        <f t="shared" si="73"/>
        <v>I</v>
      </c>
      <c r="C814" s="2">
        <f t="shared" si="74"/>
        <v>25275.461500000001</v>
      </c>
      <c r="D814" t="str">
        <f t="shared" si="75"/>
        <v>vis</v>
      </c>
      <c r="E814">
        <f>VLOOKUP(C814,'Active 1'!C$21:E$973,3,FALSE)</f>
        <v>-17731.99725547772</v>
      </c>
      <c r="F814" s="15" t="s">
        <v>434</v>
      </c>
      <c r="G814" t="str">
        <f t="shared" si="76"/>
        <v>25275.4615</v>
      </c>
      <c r="H814" s="2">
        <f t="shared" si="77"/>
        <v>-17732</v>
      </c>
      <c r="I814" s="76" t="s">
        <v>2508</v>
      </c>
      <c r="J814" s="77" t="s">
        <v>2509</v>
      </c>
      <c r="K814" s="76">
        <v>-17732</v>
      </c>
      <c r="L814" s="76" t="s">
        <v>2510</v>
      </c>
      <c r="M814" s="77" t="s">
        <v>438</v>
      </c>
      <c r="N814" s="77"/>
      <c r="O814" s="78" t="s">
        <v>2364</v>
      </c>
      <c r="P814" s="78" t="s">
        <v>66</v>
      </c>
    </row>
    <row r="815" spans="1:16" x14ac:dyDescent="0.2">
      <c r="A815" s="2" t="str">
        <f t="shared" si="72"/>
        <v> AN 242.108 </v>
      </c>
      <c r="B815" s="15" t="str">
        <f t="shared" si="73"/>
        <v>I</v>
      </c>
      <c r="C815" s="2">
        <f t="shared" si="74"/>
        <v>25280.318200000002</v>
      </c>
      <c r="D815" t="str">
        <f t="shared" si="75"/>
        <v>vis</v>
      </c>
      <c r="E815">
        <f>VLOOKUP(C815,'Active 1'!C$21:E$973,3,FALSE)</f>
        <v>-17726.998260073331</v>
      </c>
      <c r="F815" s="15" t="s">
        <v>434</v>
      </c>
      <c r="G815" t="str">
        <f t="shared" si="76"/>
        <v>25280.3182</v>
      </c>
      <c r="H815" s="2">
        <f t="shared" si="77"/>
        <v>-17727</v>
      </c>
      <c r="I815" s="76" t="s">
        <v>2511</v>
      </c>
      <c r="J815" s="77" t="s">
        <v>2512</v>
      </c>
      <c r="K815" s="76">
        <v>-17727</v>
      </c>
      <c r="L815" s="76" t="s">
        <v>2407</v>
      </c>
      <c r="M815" s="77" t="s">
        <v>438</v>
      </c>
      <c r="N815" s="77"/>
      <c r="O815" s="78" t="s">
        <v>2364</v>
      </c>
      <c r="P815" s="78" t="s">
        <v>66</v>
      </c>
    </row>
    <row r="816" spans="1:16" x14ac:dyDescent="0.2">
      <c r="A816" s="2" t="str">
        <f t="shared" si="72"/>
        <v> AN 242.108 </v>
      </c>
      <c r="B816" s="15" t="str">
        <f t="shared" si="73"/>
        <v>I</v>
      </c>
      <c r="C816" s="2">
        <f t="shared" si="74"/>
        <v>25445.479200000002</v>
      </c>
      <c r="D816" t="str">
        <f t="shared" si="75"/>
        <v>vis</v>
      </c>
      <c r="E816">
        <f>VLOOKUP(C816,'Active 1'!C$21:E$973,3,FALSE)</f>
        <v>-17556.99824360455</v>
      </c>
      <c r="F816" s="15" t="s">
        <v>434</v>
      </c>
      <c r="G816" t="str">
        <f t="shared" si="76"/>
        <v>25445.4792</v>
      </c>
      <c r="H816" s="2">
        <f t="shared" si="77"/>
        <v>-17557</v>
      </c>
      <c r="I816" s="76" t="s">
        <v>2513</v>
      </c>
      <c r="J816" s="77" t="s">
        <v>2514</v>
      </c>
      <c r="K816" s="76">
        <v>-17557</v>
      </c>
      <c r="L816" s="76" t="s">
        <v>2407</v>
      </c>
      <c r="M816" s="77" t="s">
        <v>438</v>
      </c>
      <c r="N816" s="77"/>
      <c r="O816" s="78" t="s">
        <v>2364</v>
      </c>
      <c r="P816" s="78" t="s">
        <v>66</v>
      </c>
    </row>
    <row r="817" spans="1:16" x14ac:dyDescent="0.2">
      <c r="A817" s="2" t="str">
        <f t="shared" si="72"/>
        <v> AN 242.108 </v>
      </c>
      <c r="B817" s="15" t="str">
        <f t="shared" si="73"/>
        <v>I</v>
      </c>
      <c r="C817" s="2">
        <f t="shared" si="74"/>
        <v>25510.5717</v>
      </c>
      <c r="D817" t="str">
        <f t="shared" si="75"/>
        <v>vis</v>
      </c>
      <c r="E817">
        <f>VLOOKUP(C817,'Active 1'!C$21:E$973,3,FALSE)</f>
        <v>-17489.998612505235</v>
      </c>
      <c r="F817" s="15" t="s">
        <v>434</v>
      </c>
      <c r="G817" t="str">
        <f t="shared" si="76"/>
        <v>25510.5717</v>
      </c>
      <c r="H817" s="2">
        <f t="shared" si="77"/>
        <v>-17490</v>
      </c>
      <c r="I817" s="76" t="s">
        <v>2515</v>
      </c>
      <c r="J817" s="77" t="s">
        <v>2516</v>
      </c>
      <c r="K817" s="76">
        <v>-17490</v>
      </c>
      <c r="L817" s="76" t="s">
        <v>2462</v>
      </c>
      <c r="M817" s="77" t="s">
        <v>438</v>
      </c>
      <c r="N817" s="77"/>
      <c r="O817" s="78" t="s">
        <v>2364</v>
      </c>
      <c r="P817" s="78" t="s">
        <v>66</v>
      </c>
    </row>
    <row r="818" spans="1:16" x14ac:dyDescent="0.2">
      <c r="A818" s="2" t="str">
        <f t="shared" si="72"/>
        <v> AN 242.108 </v>
      </c>
      <c r="B818" s="15" t="str">
        <f t="shared" si="73"/>
        <v>I</v>
      </c>
      <c r="C818" s="2">
        <f t="shared" si="74"/>
        <v>25511.541399999998</v>
      </c>
      <c r="D818" t="str">
        <f t="shared" si="75"/>
        <v>vis</v>
      </c>
      <c r="E818">
        <f>VLOOKUP(C818,'Active 1'!C$21:E$973,3,FALSE)</f>
        <v>-17489.000501474366</v>
      </c>
      <c r="F818" s="15" t="s">
        <v>434</v>
      </c>
      <c r="G818" t="str">
        <f t="shared" si="76"/>
        <v>25511.5414</v>
      </c>
      <c r="H818" s="2">
        <f t="shared" si="77"/>
        <v>-17489</v>
      </c>
      <c r="I818" s="76" t="s">
        <v>2517</v>
      </c>
      <c r="J818" s="77" t="s">
        <v>2518</v>
      </c>
      <c r="K818" s="76">
        <v>-17489</v>
      </c>
      <c r="L818" s="76" t="s">
        <v>2519</v>
      </c>
      <c r="M818" s="77" t="s">
        <v>438</v>
      </c>
      <c r="N818" s="77"/>
      <c r="O818" s="78" t="s">
        <v>2364</v>
      </c>
      <c r="P818" s="78" t="s">
        <v>66</v>
      </c>
    </row>
    <row r="819" spans="1:16" x14ac:dyDescent="0.2">
      <c r="A819" s="2" t="str">
        <f t="shared" si="72"/>
        <v> AN 242.108 </v>
      </c>
      <c r="B819" s="15" t="str">
        <f t="shared" si="73"/>
        <v>I</v>
      </c>
      <c r="C819" s="2">
        <f t="shared" si="74"/>
        <v>25515.429800000002</v>
      </c>
      <c r="D819" t="str">
        <f t="shared" si="75"/>
        <v>vis</v>
      </c>
      <c r="E819">
        <f>VLOOKUP(C819,'Active 1'!C$21:E$973,3,FALSE)</f>
        <v>-17484.99817608255</v>
      </c>
      <c r="F819" s="15" t="s">
        <v>434</v>
      </c>
      <c r="G819" t="str">
        <f t="shared" si="76"/>
        <v>25515.4298</v>
      </c>
      <c r="H819" s="2">
        <f t="shared" si="77"/>
        <v>-17485</v>
      </c>
      <c r="I819" s="76" t="s">
        <v>2520</v>
      </c>
      <c r="J819" s="77" t="s">
        <v>2521</v>
      </c>
      <c r="K819" s="76">
        <v>-17485</v>
      </c>
      <c r="L819" s="76" t="s">
        <v>2522</v>
      </c>
      <c r="M819" s="77" t="s">
        <v>438</v>
      </c>
      <c r="N819" s="77"/>
      <c r="O819" s="78" t="s">
        <v>2364</v>
      </c>
      <c r="P819" s="78" t="s">
        <v>66</v>
      </c>
    </row>
    <row r="820" spans="1:16" x14ac:dyDescent="0.2">
      <c r="A820" s="2" t="str">
        <f t="shared" si="72"/>
        <v> AN 242.108 </v>
      </c>
      <c r="B820" s="15" t="str">
        <f t="shared" si="73"/>
        <v>I</v>
      </c>
      <c r="C820" s="2">
        <f t="shared" si="74"/>
        <v>25516.401000000002</v>
      </c>
      <c r="D820" t="str">
        <f t="shared" si="75"/>
        <v>vis</v>
      </c>
      <c r="E820">
        <f>VLOOKUP(C820,'Active 1'!C$21:E$973,3,FALSE)</f>
        <v>-17483.998521103502</v>
      </c>
      <c r="F820" s="15" t="s">
        <v>434</v>
      </c>
      <c r="G820" t="str">
        <f t="shared" si="76"/>
        <v>25516.4010</v>
      </c>
      <c r="H820" s="2">
        <f t="shared" si="77"/>
        <v>-17484</v>
      </c>
      <c r="I820" s="76" t="s">
        <v>2523</v>
      </c>
      <c r="J820" s="77" t="s">
        <v>2524</v>
      </c>
      <c r="K820" s="76">
        <v>-17484</v>
      </c>
      <c r="L820" s="76" t="s">
        <v>2498</v>
      </c>
      <c r="M820" s="77" t="s">
        <v>438</v>
      </c>
      <c r="N820" s="77"/>
      <c r="O820" s="78" t="s">
        <v>2364</v>
      </c>
      <c r="P820" s="78" t="s">
        <v>66</v>
      </c>
    </row>
    <row r="821" spans="1:16" x14ac:dyDescent="0.2">
      <c r="A821" s="2" t="str">
        <f t="shared" si="72"/>
        <v> AN 242.108 </v>
      </c>
      <c r="B821" s="15" t="str">
        <f t="shared" si="73"/>
        <v>I</v>
      </c>
      <c r="C821" s="2">
        <f t="shared" si="74"/>
        <v>25517.372500000001</v>
      </c>
      <c r="D821" t="str">
        <f t="shared" si="75"/>
        <v>vis</v>
      </c>
      <c r="E821">
        <f>VLOOKUP(C821,'Active 1'!C$21:E$973,3,FALSE)</f>
        <v>-17482.99855733482</v>
      </c>
      <c r="F821" s="15" t="s">
        <v>434</v>
      </c>
      <c r="G821" t="str">
        <f t="shared" si="76"/>
        <v>25517.3725</v>
      </c>
      <c r="H821" s="2">
        <f t="shared" si="77"/>
        <v>-17483</v>
      </c>
      <c r="I821" s="76" t="s">
        <v>2525</v>
      </c>
      <c r="J821" s="77" t="s">
        <v>2526</v>
      </c>
      <c r="K821" s="76">
        <v>-17483</v>
      </c>
      <c r="L821" s="76" t="s">
        <v>2498</v>
      </c>
      <c r="M821" s="77" t="s">
        <v>438</v>
      </c>
      <c r="N821" s="77"/>
      <c r="O821" s="78" t="s">
        <v>2364</v>
      </c>
      <c r="P821" s="78" t="s">
        <v>66</v>
      </c>
    </row>
    <row r="822" spans="1:16" x14ac:dyDescent="0.2">
      <c r="A822" s="2" t="str">
        <f t="shared" si="72"/>
        <v> AN 242.108 </v>
      </c>
      <c r="B822" s="15" t="str">
        <f t="shared" si="73"/>
        <v>I</v>
      </c>
      <c r="C822" s="2">
        <f t="shared" si="74"/>
        <v>25579.549900000002</v>
      </c>
      <c r="D822" t="str">
        <f t="shared" si="75"/>
        <v>vis</v>
      </c>
      <c r="E822">
        <f>VLOOKUP(C822,'Active 1'!C$21:E$973,3,FALSE)</f>
        <v>-17418.999435120822</v>
      </c>
      <c r="F822" s="15" t="s">
        <v>434</v>
      </c>
      <c r="G822" t="str">
        <f t="shared" si="76"/>
        <v>25579.5499</v>
      </c>
      <c r="H822" s="2">
        <f t="shared" si="77"/>
        <v>-17419</v>
      </c>
      <c r="I822" s="76" t="s">
        <v>2527</v>
      </c>
      <c r="J822" s="77" t="s">
        <v>2528</v>
      </c>
      <c r="K822" s="76">
        <v>-17419</v>
      </c>
      <c r="L822" s="76" t="s">
        <v>2529</v>
      </c>
      <c r="M822" s="77" t="s">
        <v>438</v>
      </c>
      <c r="N822" s="77"/>
      <c r="O822" s="78" t="s">
        <v>2364</v>
      </c>
      <c r="P822" s="78" t="s">
        <v>66</v>
      </c>
    </row>
    <row r="823" spans="1:16" x14ac:dyDescent="0.2">
      <c r="A823" s="2" t="str">
        <f t="shared" si="72"/>
        <v> AN 242.108 </v>
      </c>
      <c r="B823" s="15" t="str">
        <f t="shared" si="73"/>
        <v>I</v>
      </c>
      <c r="C823" s="2">
        <f t="shared" si="74"/>
        <v>25588.293300000001</v>
      </c>
      <c r="D823" t="str">
        <f t="shared" si="75"/>
        <v>vis</v>
      </c>
      <c r="E823">
        <f>VLOOKUP(C823,'Active 1'!C$21:E$973,3,FALSE)</f>
        <v>-17409.999864132555</v>
      </c>
      <c r="F823" s="15" t="s">
        <v>434</v>
      </c>
      <c r="G823" t="str">
        <f t="shared" si="76"/>
        <v>25588.2933</v>
      </c>
      <c r="H823" s="2">
        <f t="shared" si="77"/>
        <v>-17410</v>
      </c>
      <c r="I823" s="76" t="s">
        <v>2530</v>
      </c>
      <c r="J823" s="77" t="s">
        <v>2531</v>
      </c>
      <c r="K823" s="76">
        <v>-17410</v>
      </c>
      <c r="L823" s="76" t="s">
        <v>1054</v>
      </c>
      <c r="M823" s="77" t="s">
        <v>438</v>
      </c>
      <c r="N823" s="77"/>
      <c r="O823" s="78" t="s">
        <v>2364</v>
      </c>
      <c r="P823" s="78" t="s">
        <v>66</v>
      </c>
    </row>
    <row r="824" spans="1:16" x14ac:dyDescent="0.2">
      <c r="A824" s="2" t="str">
        <f t="shared" si="72"/>
        <v> AN 242.108 </v>
      </c>
      <c r="B824" s="15" t="str">
        <f t="shared" si="73"/>
        <v>I</v>
      </c>
      <c r="C824" s="2">
        <f t="shared" si="74"/>
        <v>25589.265299999999</v>
      </c>
      <c r="D824" t="str">
        <f t="shared" si="75"/>
        <v>vis</v>
      </c>
      <c r="E824">
        <f>VLOOKUP(C824,'Active 1'!C$21:E$973,3,FALSE)</f>
        <v>-17408.999385714484</v>
      </c>
      <c r="F824" s="15" t="s">
        <v>434</v>
      </c>
      <c r="G824" t="str">
        <f t="shared" si="76"/>
        <v>25589.2653</v>
      </c>
      <c r="H824" s="2">
        <f t="shared" si="77"/>
        <v>-17409</v>
      </c>
      <c r="I824" s="76" t="s">
        <v>2532</v>
      </c>
      <c r="J824" s="77" t="s">
        <v>2533</v>
      </c>
      <c r="K824" s="76">
        <v>-17409</v>
      </c>
      <c r="L824" s="76" t="s">
        <v>2504</v>
      </c>
      <c r="M824" s="77" t="s">
        <v>438</v>
      </c>
      <c r="N824" s="77"/>
      <c r="O824" s="78" t="s">
        <v>2364</v>
      </c>
      <c r="P824" s="78" t="s">
        <v>66</v>
      </c>
    </row>
    <row r="825" spans="1:16" x14ac:dyDescent="0.2">
      <c r="A825" s="2" t="str">
        <f t="shared" si="72"/>
        <v> AAC 1.93 </v>
      </c>
      <c r="B825" s="15" t="str">
        <f t="shared" si="73"/>
        <v>I</v>
      </c>
      <c r="C825" s="2">
        <f t="shared" si="74"/>
        <v>25589.271000000001</v>
      </c>
      <c r="D825" t="str">
        <f t="shared" si="75"/>
        <v>vis</v>
      </c>
      <c r="E825">
        <f>VLOOKUP(C825,'Active 1'!C$21:E$973,3,FALSE)</f>
        <v>-17408.993518711413</v>
      </c>
      <c r="F825" s="15" t="s">
        <v>434</v>
      </c>
      <c r="G825" t="str">
        <f t="shared" si="76"/>
        <v>25589.271</v>
      </c>
      <c r="H825" s="2">
        <f t="shared" si="77"/>
        <v>-17409</v>
      </c>
      <c r="I825" s="76" t="s">
        <v>2534</v>
      </c>
      <c r="J825" s="77" t="s">
        <v>2535</v>
      </c>
      <c r="K825" s="76">
        <v>-17409</v>
      </c>
      <c r="L825" s="76" t="s">
        <v>717</v>
      </c>
      <c r="M825" s="77" t="s">
        <v>438</v>
      </c>
      <c r="N825" s="77"/>
      <c r="O825" s="78" t="s">
        <v>2536</v>
      </c>
      <c r="P825" s="78" t="s">
        <v>67</v>
      </c>
    </row>
    <row r="826" spans="1:16" x14ac:dyDescent="0.2">
      <c r="A826" s="2" t="str">
        <f t="shared" si="72"/>
        <v> AN 242.108 </v>
      </c>
      <c r="B826" s="15" t="str">
        <f t="shared" si="73"/>
        <v>I</v>
      </c>
      <c r="C826" s="2">
        <f t="shared" si="74"/>
        <v>25590.240600000001</v>
      </c>
      <c r="D826" t="str">
        <f t="shared" si="75"/>
        <v>vis</v>
      </c>
      <c r="E826">
        <f>VLOOKUP(C826,'Active 1'!C$21:E$973,3,FALSE)</f>
        <v>-17407.995510610421</v>
      </c>
      <c r="F826" s="15" t="s">
        <v>434</v>
      </c>
      <c r="G826" t="str">
        <f t="shared" si="76"/>
        <v>25590.2406</v>
      </c>
      <c r="H826" s="2">
        <f t="shared" si="77"/>
        <v>-17408</v>
      </c>
      <c r="I826" s="76" t="s">
        <v>2537</v>
      </c>
      <c r="J826" s="77" t="s">
        <v>2538</v>
      </c>
      <c r="K826" s="76">
        <v>-17408</v>
      </c>
      <c r="L826" s="76" t="s">
        <v>2539</v>
      </c>
      <c r="M826" s="77" t="s">
        <v>438</v>
      </c>
      <c r="N826" s="77"/>
      <c r="O826" s="78" t="s">
        <v>2364</v>
      </c>
      <c r="P826" s="78" t="s">
        <v>66</v>
      </c>
    </row>
    <row r="827" spans="1:16" x14ac:dyDescent="0.2">
      <c r="A827" s="2" t="str">
        <f t="shared" si="72"/>
        <v> PZ 8.147 </v>
      </c>
      <c r="B827" s="15" t="str">
        <f t="shared" si="73"/>
        <v>I</v>
      </c>
      <c r="C827" s="2">
        <f t="shared" si="74"/>
        <v>25590.241000000002</v>
      </c>
      <c r="D827" t="str">
        <f t="shared" si="75"/>
        <v>vis</v>
      </c>
      <c r="E827">
        <f>VLOOKUP(C827,'Active 1'!C$21:E$973,3,FALSE)</f>
        <v>-17407.995098890904</v>
      </c>
      <c r="F827" s="15" t="s">
        <v>434</v>
      </c>
      <c r="G827" t="str">
        <f t="shared" si="76"/>
        <v>25590.241</v>
      </c>
      <c r="H827" s="2">
        <f t="shared" si="77"/>
        <v>-17408</v>
      </c>
      <c r="I827" s="76" t="s">
        <v>2540</v>
      </c>
      <c r="J827" s="77" t="s">
        <v>2541</v>
      </c>
      <c r="K827" s="76">
        <v>-17408</v>
      </c>
      <c r="L827" s="76" t="s">
        <v>774</v>
      </c>
      <c r="M827" s="77" t="s">
        <v>438</v>
      </c>
      <c r="N827" s="77"/>
      <c r="O827" s="78" t="s">
        <v>2542</v>
      </c>
      <c r="P827" s="78" t="s">
        <v>68</v>
      </c>
    </row>
    <row r="828" spans="1:16" x14ac:dyDescent="0.2">
      <c r="A828" s="2" t="str">
        <f t="shared" si="72"/>
        <v> AA 26.344 </v>
      </c>
      <c r="B828" s="15" t="str">
        <f t="shared" si="73"/>
        <v>I</v>
      </c>
      <c r="C828" s="2">
        <f t="shared" si="74"/>
        <v>25855.473699999999</v>
      </c>
      <c r="D828" t="str">
        <f t="shared" si="75"/>
        <v>vis</v>
      </c>
      <c r="E828">
        <f>VLOOKUP(C828,'Active 1'!C$21:E$973,3,FALSE)</f>
        <v>-17134.991403296553</v>
      </c>
      <c r="F828" s="15" t="s">
        <v>434</v>
      </c>
      <c r="G828" t="str">
        <f t="shared" si="76"/>
        <v>25855.4737</v>
      </c>
      <c r="H828" s="2">
        <f t="shared" si="77"/>
        <v>-17135</v>
      </c>
      <c r="I828" s="76" t="s">
        <v>2543</v>
      </c>
      <c r="J828" s="77" t="s">
        <v>2544</v>
      </c>
      <c r="K828" s="76">
        <v>-17135</v>
      </c>
      <c r="L828" s="76" t="s">
        <v>2545</v>
      </c>
      <c r="M828" s="77" t="s">
        <v>438</v>
      </c>
      <c r="N828" s="77"/>
      <c r="O828" s="78" t="s">
        <v>2487</v>
      </c>
      <c r="P828" s="78" t="s">
        <v>65</v>
      </c>
    </row>
    <row r="829" spans="1:16" x14ac:dyDescent="0.2">
      <c r="A829" s="2" t="str">
        <f t="shared" si="72"/>
        <v> AAC 1.154 </v>
      </c>
      <c r="B829" s="15" t="str">
        <f t="shared" si="73"/>
        <v>I</v>
      </c>
      <c r="C829" s="2">
        <f t="shared" si="74"/>
        <v>25856.44</v>
      </c>
      <c r="D829" t="str">
        <f t="shared" si="75"/>
        <v>vis</v>
      </c>
      <c r="E829">
        <f>VLOOKUP(C829,'Active 1'!C$21:E$973,3,FALSE)</f>
        <v>-17133.996791881549</v>
      </c>
      <c r="F829" s="15" t="s">
        <v>434</v>
      </c>
      <c r="G829" t="str">
        <f t="shared" si="76"/>
        <v>25856.440</v>
      </c>
      <c r="H829" s="2">
        <f t="shared" si="77"/>
        <v>-17134</v>
      </c>
      <c r="I829" s="76" t="s">
        <v>2546</v>
      </c>
      <c r="J829" s="77" t="s">
        <v>2547</v>
      </c>
      <c r="K829" s="76">
        <v>-17134</v>
      </c>
      <c r="L829" s="76" t="s">
        <v>780</v>
      </c>
      <c r="M829" s="77" t="s">
        <v>438</v>
      </c>
      <c r="N829" s="77"/>
      <c r="O829" s="78" t="s">
        <v>2548</v>
      </c>
      <c r="P829" s="78" t="s">
        <v>69</v>
      </c>
    </row>
    <row r="830" spans="1:16" x14ac:dyDescent="0.2">
      <c r="A830" s="2" t="str">
        <f t="shared" si="72"/>
        <v> AA 26.344 </v>
      </c>
      <c r="B830" s="15" t="str">
        <f t="shared" si="73"/>
        <v>I</v>
      </c>
      <c r="C830" s="2">
        <f t="shared" si="74"/>
        <v>25859.359</v>
      </c>
      <c r="D830" t="str">
        <f t="shared" si="75"/>
        <v>vis</v>
      </c>
      <c r="E830">
        <f>VLOOKUP(C830,'Active 1'!C$21:E$973,3,FALSE)</f>
        <v>-17130.99226873097</v>
      </c>
      <c r="F830" s="15" t="s">
        <v>434</v>
      </c>
      <c r="G830" t="str">
        <f t="shared" si="76"/>
        <v>25859.359</v>
      </c>
      <c r="H830" s="2">
        <f t="shared" si="77"/>
        <v>-17131</v>
      </c>
      <c r="I830" s="76" t="s">
        <v>2549</v>
      </c>
      <c r="J830" s="77" t="s">
        <v>2550</v>
      </c>
      <c r="K830" s="76">
        <v>-17131</v>
      </c>
      <c r="L830" s="76" t="s">
        <v>693</v>
      </c>
      <c r="M830" s="77" t="s">
        <v>438</v>
      </c>
      <c r="N830" s="77"/>
      <c r="O830" s="78" t="s">
        <v>2487</v>
      </c>
      <c r="P830" s="78" t="s">
        <v>65</v>
      </c>
    </row>
    <row r="831" spans="1:16" x14ac:dyDescent="0.2">
      <c r="A831" s="2" t="str">
        <f t="shared" si="72"/>
        <v> RWAR 15.6 </v>
      </c>
      <c r="B831" s="15" t="str">
        <f t="shared" si="73"/>
        <v>I</v>
      </c>
      <c r="C831" s="2">
        <f t="shared" si="74"/>
        <v>25892.39</v>
      </c>
      <c r="D831" t="str">
        <f t="shared" si="75"/>
        <v>vis</v>
      </c>
      <c r="E831">
        <f>VLOOKUP(C831,'Active 1'!C$21:E$973,3,FALSE)</f>
        <v>-17096.993500595756</v>
      </c>
      <c r="F831" s="15" t="s">
        <v>434</v>
      </c>
      <c r="G831" t="str">
        <f t="shared" si="76"/>
        <v>25892.390</v>
      </c>
      <c r="H831" s="2">
        <f t="shared" si="77"/>
        <v>-17097</v>
      </c>
      <c r="I831" s="76" t="s">
        <v>2551</v>
      </c>
      <c r="J831" s="77" t="s">
        <v>2552</v>
      </c>
      <c r="K831" s="76">
        <v>-17097</v>
      </c>
      <c r="L831" s="76" t="s">
        <v>717</v>
      </c>
      <c r="M831" s="77" t="s">
        <v>438</v>
      </c>
      <c r="N831" s="77"/>
      <c r="O831" s="78" t="s">
        <v>2487</v>
      </c>
      <c r="P831" s="78" t="s">
        <v>63</v>
      </c>
    </row>
    <row r="832" spans="1:16" x14ac:dyDescent="0.2">
      <c r="A832" s="2" t="str">
        <f t="shared" si="72"/>
        <v> IODE 4.3.44 </v>
      </c>
      <c r="B832" s="15" t="str">
        <f t="shared" si="73"/>
        <v>I</v>
      </c>
      <c r="C832" s="2">
        <f t="shared" si="74"/>
        <v>25923.467000000001</v>
      </c>
      <c r="D832" t="str">
        <f t="shared" si="75"/>
        <v>vis</v>
      </c>
      <c r="E832">
        <f>VLOOKUP(C832,'Active 1'!C$21:E$973,3,FALSE)</f>
        <v>-17065.005982284529</v>
      </c>
      <c r="F832" s="15" t="s">
        <v>434</v>
      </c>
      <c r="G832" t="str">
        <f t="shared" si="76"/>
        <v>25923.467</v>
      </c>
      <c r="H832" s="2">
        <f t="shared" si="77"/>
        <v>-17065</v>
      </c>
      <c r="I832" s="76" t="s">
        <v>2553</v>
      </c>
      <c r="J832" s="77" t="s">
        <v>2554</v>
      </c>
      <c r="K832" s="76">
        <v>-17065</v>
      </c>
      <c r="L832" s="76" t="s">
        <v>922</v>
      </c>
      <c r="M832" s="77" t="s">
        <v>438</v>
      </c>
      <c r="N832" s="77"/>
      <c r="O832" s="78" t="s">
        <v>2303</v>
      </c>
      <c r="P832" s="78" t="s">
        <v>55</v>
      </c>
    </row>
    <row r="833" spans="1:16" x14ac:dyDescent="0.2">
      <c r="A833" s="2" t="str">
        <f t="shared" si="72"/>
        <v> AA 26.344 </v>
      </c>
      <c r="B833" s="15" t="str">
        <f t="shared" si="73"/>
        <v>I</v>
      </c>
      <c r="C833" s="2">
        <f t="shared" si="74"/>
        <v>25967.198</v>
      </c>
      <c r="D833" t="str">
        <f t="shared" si="75"/>
        <v>vis</v>
      </c>
      <c r="E833">
        <f>VLOOKUP(C833,'Active 1'!C$21:E$973,3,FALSE)</f>
        <v>-17019.993717160218</v>
      </c>
      <c r="F833" s="15" t="s">
        <v>434</v>
      </c>
      <c r="G833" t="str">
        <f t="shared" si="76"/>
        <v>25967.198</v>
      </c>
      <c r="H833" s="2">
        <f t="shared" si="77"/>
        <v>-17020</v>
      </c>
      <c r="I833" s="76" t="s">
        <v>2555</v>
      </c>
      <c r="J833" s="77" t="s">
        <v>2556</v>
      </c>
      <c r="K833" s="76">
        <v>-17020</v>
      </c>
      <c r="L833" s="76" t="s">
        <v>717</v>
      </c>
      <c r="M833" s="77" t="s">
        <v>438</v>
      </c>
      <c r="N833" s="77"/>
      <c r="O833" s="78" t="s">
        <v>2487</v>
      </c>
      <c r="P833" s="78" t="s">
        <v>65</v>
      </c>
    </row>
    <row r="834" spans="1:16" x14ac:dyDescent="0.2">
      <c r="A834" s="2" t="str">
        <f t="shared" si="72"/>
        <v> AA 26.344 </v>
      </c>
      <c r="B834" s="15" t="str">
        <f t="shared" si="73"/>
        <v>I</v>
      </c>
      <c r="C834" s="2">
        <f t="shared" si="74"/>
        <v>26032.287</v>
      </c>
      <c r="D834" t="str">
        <f t="shared" si="75"/>
        <v>vis</v>
      </c>
      <c r="E834">
        <f>VLOOKUP(C834,'Active 1'!C$21:E$973,3,FALSE)</f>
        <v>-16952.997688606647</v>
      </c>
      <c r="F834" s="15" t="s">
        <v>434</v>
      </c>
      <c r="G834" t="str">
        <f t="shared" si="76"/>
        <v>26032.287</v>
      </c>
      <c r="H834" s="2">
        <f t="shared" si="77"/>
        <v>-16953</v>
      </c>
      <c r="I834" s="76" t="s">
        <v>2557</v>
      </c>
      <c r="J834" s="77" t="s">
        <v>2558</v>
      </c>
      <c r="K834" s="76">
        <v>-16953</v>
      </c>
      <c r="L834" s="76" t="s">
        <v>821</v>
      </c>
      <c r="M834" s="77" t="s">
        <v>438</v>
      </c>
      <c r="N834" s="77"/>
      <c r="O834" s="78" t="s">
        <v>2487</v>
      </c>
      <c r="P834" s="78" t="s">
        <v>65</v>
      </c>
    </row>
    <row r="835" spans="1:16" x14ac:dyDescent="0.2">
      <c r="A835" s="2" t="str">
        <f t="shared" si="72"/>
        <v> RWAR 15.6 </v>
      </c>
      <c r="B835" s="15" t="str">
        <f t="shared" si="73"/>
        <v>I</v>
      </c>
      <c r="C835" s="2">
        <f t="shared" si="74"/>
        <v>26034.232</v>
      </c>
      <c r="D835" t="str">
        <f t="shared" si="75"/>
        <v>vis</v>
      </c>
      <c r="E835">
        <f>VLOOKUP(C835,'Active 1'!C$21:E$973,3,FALSE)</f>
        <v>-16950.995702471715</v>
      </c>
      <c r="F835" s="15" t="s">
        <v>434</v>
      </c>
      <c r="G835" t="str">
        <f t="shared" si="76"/>
        <v>26034.232</v>
      </c>
      <c r="H835" s="2">
        <f t="shared" si="77"/>
        <v>-16951</v>
      </c>
      <c r="I835" s="76" t="s">
        <v>2559</v>
      </c>
      <c r="J835" s="77" t="s">
        <v>2560</v>
      </c>
      <c r="K835" s="76">
        <v>-16951</v>
      </c>
      <c r="L835" s="76" t="s">
        <v>833</v>
      </c>
      <c r="M835" s="77" t="s">
        <v>438</v>
      </c>
      <c r="N835" s="77"/>
      <c r="O835" s="78" t="s">
        <v>2487</v>
      </c>
      <c r="P835" s="78" t="s">
        <v>63</v>
      </c>
    </row>
    <row r="836" spans="1:16" x14ac:dyDescent="0.2">
      <c r="A836" s="2" t="str">
        <f t="shared" si="72"/>
        <v> PZ 11.451 </v>
      </c>
      <c r="B836" s="15" t="str">
        <f t="shared" si="73"/>
        <v>I</v>
      </c>
      <c r="C836" s="2">
        <f t="shared" si="74"/>
        <v>26235.326000000001</v>
      </c>
      <c r="D836" t="str">
        <f t="shared" si="75"/>
        <v>vis</v>
      </c>
      <c r="E836">
        <f>VLOOKUP(C836,'Active 1'!C$21:E$973,3,FALSE)</f>
        <v>-16744.009892796468</v>
      </c>
      <c r="F836" s="15" t="s">
        <v>434</v>
      </c>
      <c r="G836" t="str">
        <f t="shared" si="76"/>
        <v>26235.326</v>
      </c>
      <c r="H836" s="2">
        <f t="shared" si="77"/>
        <v>-16744</v>
      </c>
      <c r="I836" s="76" t="s">
        <v>2561</v>
      </c>
      <c r="J836" s="77" t="s">
        <v>2562</v>
      </c>
      <c r="K836" s="76">
        <v>-16744</v>
      </c>
      <c r="L836" s="76" t="s">
        <v>1662</v>
      </c>
      <c r="M836" s="77" t="s">
        <v>438</v>
      </c>
      <c r="N836" s="77"/>
      <c r="O836" s="78" t="s">
        <v>2563</v>
      </c>
      <c r="P836" s="78" t="s">
        <v>60</v>
      </c>
    </row>
    <row r="837" spans="1:16" x14ac:dyDescent="0.2">
      <c r="A837" s="2" t="str">
        <f t="shared" si="72"/>
        <v> AA 26.344 </v>
      </c>
      <c r="B837" s="15" t="str">
        <f t="shared" si="73"/>
        <v>I</v>
      </c>
      <c r="C837" s="2">
        <f t="shared" si="74"/>
        <v>26268.374</v>
      </c>
      <c r="D837" t="str">
        <f t="shared" si="75"/>
        <v>vis</v>
      </c>
      <c r="E837">
        <f>VLOOKUP(C837,'Active 1'!C$21:E$973,3,FALSE)</f>
        <v>-16709.993626581927</v>
      </c>
      <c r="F837" s="15" t="s">
        <v>434</v>
      </c>
      <c r="G837" t="str">
        <f t="shared" si="76"/>
        <v>26268.374</v>
      </c>
      <c r="H837" s="2">
        <f t="shared" si="77"/>
        <v>-16710</v>
      </c>
      <c r="I837" s="76" t="s">
        <v>2564</v>
      </c>
      <c r="J837" s="77" t="s">
        <v>2565</v>
      </c>
      <c r="K837" s="76">
        <v>-16710</v>
      </c>
      <c r="L837" s="76" t="s">
        <v>717</v>
      </c>
      <c r="M837" s="77" t="s">
        <v>438</v>
      </c>
      <c r="N837" s="77"/>
      <c r="O837" s="78" t="s">
        <v>2548</v>
      </c>
      <c r="P837" s="78" t="s">
        <v>65</v>
      </c>
    </row>
    <row r="838" spans="1:16" x14ac:dyDescent="0.2">
      <c r="A838" s="2" t="str">
        <f t="shared" si="72"/>
        <v> RWAR 15.5 </v>
      </c>
      <c r="B838" s="15" t="str">
        <f t="shared" si="73"/>
        <v>I</v>
      </c>
      <c r="C838" s="2">
        <f t="shared" si="74"/>
        <v>26269.341499999999</v>
      </c>
      <c r="D838" t="str">
        <f t="shared" si="75"/>
        <v>vis</v>
      </c>
      <c r="E838">
        <f>VLOOKUP(C838,'Active 1'!C$21:E$973,3,FALSE)</f>
        <v>-16708.99778000838</v>
      </c>
      <c r="F838" s="15" t="s">
        <v>434</v>
      </c>
      <c r="G838" t="str">
        <f t="shared" si="76"/>
        <v>26269.3415</v>
      </c>
      <c r="H838" s="2">
        <f t="shared" si="77"/>
        <v>-16709</v>
      </c>
      <c r="I838" s="76" t="s">
        <v>2566</v>
      </c>
      <c r="J838" s="77" t="s">
        <v>2567</v>
      </c>
      <c r="K838" s="76">
        <v>-16709</v>
      </c>
      <c r="L838" s="76" t="s">
        <v>2568</v>
      </c>
      <c r="M838" s="77" t="s">
        <v>438</v>
      </c>
      <c r="N838" s="77"/>
      <c r="O838" s="78" t="s">
        <v>2542</v>
      </c>
      <c r="P838" s="78" t="s">
        <v>70</v>
      </c>
    </row>
    <row r="839" spans="1:16" x14ac:dyDescent="0.2">
      <c r="A839" s="2" t="str">
        <f t="shared" si="72"/>
        <v> PZ 11.451 </v>
      </c>
      <c r="B839" s="15" t="str">
        <f t="shared" si="73"/>
        <v>I</v>
      </c>
      <c r="C839" s="2">
        <f t="shared" si="74"/>
        <v>26571.488000000001</v>
      </c>
      <c r="D839" t="str">
        <f t="shared" si="75"/>
        <v>vis</v>
      </c>
      <c r="E839">
        <f>VLOOKUP(C839,'Active 1'!C$21:E$973,3,FALSE)</f>
        <v>-16397.998754960186</v>
      </c>
      <c r="F839" s="15" t="s">
        <v>434</v>
      </c>
      <c r="G839" t="str">
        <f t="shared" si="76"/>
        <v>26571.488</v>
      </c>
      <c r="H839" s="2">
        <f t="shared" si="77"/>
        <v>-16398</v>
      </c>
      <c r="I839" s="76" t="s">
        <v>2569</v>
      </c>
      <c r="J839" s="77" t="s">
        <v>2570</v>
      </c>
      <c r="K839" s="76">
        <v>-16398</v>
      </c>
      <c r="L839" s="76" t="s">
        <v>859</v>
      </c>
      <c r="M839" s="77" t="s">
        <v>438</v>
      </c>
      <c r="N839" s="77"/>
      <c r="O839" s="78" t="s">
        <v>2563</v>
      </c>
      <c r="P839" s="78" t="s">
        <v>60</v>
      </c>
    </row>
    <row r="840" spans="1:16" x14ac:dyDescent="0.2">
      <c r="A840" s="2" t="str">
        <f t="shared" si="72"/>
        <v> PZ 11.451 </v>
      </c>
      <c r="B840" s="15" t="str">
        <f t="shared" si="73"/>
        <v>I</v>
      </c>
      <c r="C840" s="2">
        <f t="shared" si="74"/>
        <v>26572.463</v>
      </c>
      <c r="D840" t="str">
        <f t="shared" si="75"/>
        <v>vis</v>
      </c>
      <c r="E840">
        <f>VLOOKUP(C840,'Active 1'!C$21:E$973,3,FALSE)</f>
        <v>-16396.99518864576</v>
      </c>
      <c r="F840" s="15" t="s">
        <v>434</v>
      </c>
      <c r="G840" t="str">
        <f t="shared" si="76"/>
        <v>26572.463</v>
      </c>
      <c r="H840" s="2">
        <f t="shared" si="77"/>
        <v>-16397</v>
      </c>
      <c r="I840" s="76" t="s">
        <v>2571</v>
      </c>
      <c r="J840" s="77" t="s">
        <v>2572</v>
      </c>
      <c r="K840" s="76">
        <v>-16397</v>
      </c>
      <c r="L840" s="76" t="s">
        <v>774</v>
      </c>
      <c r="M840" s="77" t="s">
        <v>438</v>
      </c>
      <c r="N840" s="77"/>
      <c r="O840" s="78" t="s">
        <v>2563</v>
      </c>
      <c r="P840" s="78" t="s">
        <v>60</v>
      </c>
    </row>
    <row r="841" spans="1:16" x14ac:dyDescent="0.2">
      <c r="A841" s="2" t="str">
        <f t="shared" si="72"/>
        <v> PZ 11.451 </v>
      </c>
      <c r="B841" s="15" t="str">
        <f t="shared" si="73"/>
        <v>I</v>
      </c>
      <c r="C841" s="2">
        <f t="shared" si="74"/>
        <v>26573.432000000001</v>
      </c>
      <c r="D841" t="str">
        <f t="shared" si="75"/>
        <v>vis</v>
      </c>
      <c r="E841">
        <f>VLOOKUP(C841,'Active 1'!C$21:E$973,3,FALSE)</f>
        <v>-16395.997798124037</v>
      </c>
      <c r="F841" s="15" t="s">
        <v>434</v>
      </c>
      <c r="G841" t="str">
        <f t="shared" si="76"/>
        <v>26573.432</v>
      </c>
      <c r="H841" s="2">
        <f t="shared" si="77"/>
        <v>-16396</v>
      </c>
      <c r="I841" s="76" t="s">
        <v>2573</v>
      </c>
      <c r="J841" s="77" t="s">
        <v>2574</v>
      </c>
      <c r="K841" s="76">
        <v>-16396</v>
      </c>
      <c r="L841" s="76" t="s">
        <v>821</v>
      </c>
      <c r="M841" s="77" t="s">
        <v>438</v>
      </c>
      <c r="N841" s="77"/>
      <c r="O841" s="78" t="s">
        <v>2563</v>
      </c>
      <c r="P841" s="78" t="s">
        <v>60</v>
      </c>
    </row>
    <row r="842" spans="1:16" x14ac:dyDescent="0.2">
      <c r="A842" s="2" t="str">
        <f t="shared" si="72"/>
        <v> PZ 11.451 </v>
      </c>
      <c r="B842" s="15" t="str">
        <f t="shared" si="73"/>
        <v>I</v>
      </c>
      <c r="C842" s="2">
        <f t="shared" si="74"/>
        <v>26574.403999999999</v>
      </c>
      <c r="D842" t="str">
        <f t="shared" si="75"/>
        <v>vis</v>
      </c>
      <c r="E842">
        <f>VLOOKUP(C842,'Active 1'!C$21:E$973,3,FALSE)</f>
        <v>-16394.997319705966</v>
      </c>
      <c r="F842" s="15" t="s">
        <v>434</v>
      </c>
      <c r="G842" t="str">
        <f t="shared" si="76"/>
        <v>26574.404</v>
      </c>
      <c r="H842" s="2">
        <f t="shared" si="77"/>
        <v>-16395</v>
      </c>
      <c r="I842" s="76" t="s">
        <v>2575</v>
      </c>
      <c r="J842" s="77" t="s">
        <v>2576</v>
      </c>
      <c r="K842" s="76">
        <v>-16395</v>
      </c>
      <c r="L842" s="76" t="s">
        <v>780</v>
      </c>
      <c r="M842" s="77" t="s">
        <v>438</v>
      </c>
      <c r="N842" s="77"/>
      <c r="O842" s="78" t="s">
        <v>2563</v>
      </c>
      <c r="P842" s="78" t="s">
        <v>60</v>
      </c>
    </row>
    <row r="843" spans="1:16" x14ac:dyDescent="0.2">
      <c r="A843" s="2" t="str">
        <f t="shared" ref="A843:A906" si="78">P843</f>
        <v> AA 26.344 </v>
      </c>
      <c r="B843" s="15" t="str">
        <f t="shared" ref="B843:B906" si="79">IF(H843=INT(H843),"I","II")</f>
        <v>I</v>
      </c>
      <c r="C843" s="2">
        <f t="shared" ref="C843:C906" si="80">1*G843</f>
        <v>26677.388999999999</v>
      </c>
      <c r="D843" t="str">
        <f t="shared" ref="D843:D906" si="81">VLOOKUP(F843,I$1:J$5,2,FALSE)</f>
        <v>vis</v>
      </c>
      <c r="E843">
        <f>VLOOKUP(C843,'Active 1'!C$21:E$973,3,FALSE)</f>
        <v>-16288.994984432882</v>
      </c>
      <c r="F843" s="15" t="s">
        <v>434</v>
      </c>
      <c r="G843" t="str">
        <f t="shared" ref="G843:G906" si="82">MID(I843,3,LEN(I843)-3)</f>
        <v>26677.389</v>
      </c>
      <c r="H843" s="2">
        <f t="shared" ref="H843:H906" si="83">1*K843</f>
        <v>-16289</v>
      </c>
      <c r="I843" s="76" t="s">
        <v>2577</v>
      </c>
      <c r="J843" s="77" t="s">
        <v>2578</v>
      </c>
      <c r="K843" s="76">
        <v>-16289</v>
      </c>
      <c r="L843" s="76" t="s">
        <v>774</v>
      </c>
      <c r="M843" s="77" t="s">
        <v>438</v>
      </c>
      <c r="N843" s="77"/>
      <c r="O843" s="78" t="s">
        <v>2487</v>
      </c>
      <c r="P843" s="78" t="s">
        <v>65</v>
      </c>
    </row>
    <row r="844" spans="1:16" x14ac:dyDescent="0.2">
      <c r="A844" s="2" t="str">
        <f t="shared" si="78"/>
        <v> AAC 3.95 </v>
      </c>
      <c r="B844" s="15" t="str">
        <f t="shared" si="79"/>
        <v>I</v>
      </c>
      <c r="C844" s="2">
        <f t="shared" si="80"/>
        <v>26946.505000000001</v>
      </c>
      <c r="D844" t="str">
        <f t="shared" si="81"/>
        <v>vis</v>
      </c>
      <c r="E844">
        <f>VLOOKUP(C844,'Active 1'!C$21:E$973,3,FALSE)</f>
        <v>-16011.994212870513</v>
      </c>
      <c r="F844" s="15" t="s">
        <v>434</v>
      </c>
      <c r="G844" t="str">
        <f t="shared" si="82"/>
        <v>26946.505</v>
      </c>
      <c r="H844" s="2">
        <f t="shared" si="83"/>
        <v>-16012</v>
      </c>
      <c r="I844" s="76" t="s">
        <v>2579</v>
      </c>
      <c r="J844" s="77" t="s">
        <v>2580</v>
      </c>
      <c r="K844" s="76">
        <v>-16012</v>
      </c>
      <c r="L844" s="76" t="s">
        <v>717</v>
      </c>
      <c r="M844" s="77" t="s">
        <v>438</v>
      </c>
      <c r="N844" s="77"/>
      <c r="O844" s="78" t="s">
        <v>2581</v>
      </c>
      <c r="P844" s="78" t="s">
        <v>71</v>
      </c>
    </row>
    <row r="845" spans="1:16" x14ac:dyDescent="0.2">
      <c r="A845" s="2" t="str">
        <f t="shared" si="78"/>
        <v> PZ 11.451 </v>
      </c>
      <c r="B845" s="15" t="str">
        <f t="shared" si="79"/>
        <v>I</v>
      </c>
      <c r="C845" s="2">
        <f t="shared" si="80"/>
        <v>26946.507000000001</v>
      </c>
      <c r="D845" t="str">
        <f t="shared" si="81"/>
        <v>vis</v>
      </c>
      <c r="E845">
        <f>VLOOKUP(C845,'Active 1'!C$21:E$973,3,FALSE)</f>
        <v>-16011.992154272944</v>
      </c>
      <c r="F845" s="15" t="s">
        <v>434</v>
      </c>
      <c r="G845" t="str">
        <f t="shared" si="82"/>
        <v>26946.507</v>
      </c>
      <c r="H845" s="2">
        <f t="shared" si="83"/>
        <v>-16012</v>
      </c>
      <c r="I845" s="76" t="s">
        <v>2582</v>
      </c>
      <c r="J845" s="77" t="s">
        <v>2583</v>
      </c>
      <c r="K845" s="76">
        <v>-16012</v>
      </c>
      <c r="L845" s="76" t="s">
        <v>693</v>
      </c>
      <c r="M845" s="77" t="s">
        <v>438</v>
      </c>
      <c r="N845" s="77"/>
      <c r="O845" s="78" t="s">
        <v>2353</v>
      </c>
      <c r="P845" s="78" t="s">
        <v>60</v>
      </c>
    </row>
    <row r="846" spans="1:16" x14ac:dyDescent="0.2">
      <c r="A846" s="2" t="str">
        <f t="shared" si="78"/>
        <v> PZ 11.451 </v>
      </c>
      <c r="B846" s="15" t="str">
        <f t="shared" si="79"/>
        <v>I</v>
      </c>
      <c r="C846" s="2">
        <f t="shared" si="80"/>
        <v>26949.421999999999</v>
      </c>
      <c r="D846" t="str">
        <f t="shared" si="81"/>
        <v>vis</v>
      </c>
      <c r="E846">
        <f>VLOOKUP(C846,'Active 1'!C$21:E$973,3,FALSE)</f>
        <v>-16008.991748317507</v>
      </c>
      <c r="F846" s="15" t="s">
        <v>434</v>
      </c>
      <c r="G846" t="str">
        <f t="shared" si="82"/>
        <v>26949.422</v>
      </c>
      <c r="H846" s="2">
        <f t="shared" si="83"/>
        <v>-16009</v>
      </c>
      <c r="I846" s="76" t="s">
        <v>2584</v>
      </c>
      <c r="J846" s="77" t="s">
        <v>2585</v>
      </c>
      <c r="K846" s="76">
        <v>-16009</v>
      </c>
      <c r="L846" s="76" t="s">
        <v>693</v>
      </c>
      <c r="M846" s="77" t="s">
        <v>438</v>
      </c>
      <c r="N846" s="77"/>
      <c r="O846" s="78" t="s">
        <v>2353</v>
      </c>
      <c r="P846" s="78" t="s">
        <v>60</v>
      </c>
    </row>
    <row r="847" spans="1:16" x14ac:dyDescent="0.2">
      <c r="A847" s="2" t="str">
        <f t="shared" si="78"/>
        <v> IODE 4.3.44 </v>
      </c>
      <c r="B847" s="15" t="str">
        <f t="shared" si="79"/>
        <v>I</v>
      </c>
      <c r="C847" s="2">
        <f t="shared" si="80"/>
        <v>26949.431</v>
      </c>
      <c r="D847" t="str">
        <f t="shared" si="81"/>
        <v>vis</v>
      </c>
      <c r="E847">
        <f>VLOOKUP(C847,'Active 1'!C$21:E$973,3,FALSE)</f>
        <v>-16008.982484628448</v>
      </c>
      <c r="F847" s="15" t="s">
        <v>434</v>
      </c>
      <c r="G847" t="str">
        <f t="shared" si="82"/>
        <v>26949.431</v>
      </c>
      <c r="H847" s="2">
        <f t="shared" si="83"/>
        <v>-16009</v>
      </c>
      <c r="I847" s="76" t="s">
        <v>2586</v>
      </c>
      <c r="J847" s="77" t="s">
        <v>2587</v>
      </c>
      <c r="K847" s="76">
        <v>-16009</v>
      </c>
      <c r="L847" s="76" t="s">
        <v>500</v>
      </c>
      <c r="M847" s="77" t="s">
        <v>438</v>
      </c>
      <c r="N847" s="77"/>
      <c r="O847" s="78" t="s">
        <v>2303</v>
      </c>
      <c r="P847" s="78" t="s">
        <v>55</v>
      </c>
    </row>
    <row r="848" spans="1:16" x14ac:dyDescent="0.2">
      <c r="A848" s="2" t="str">
        <f t="shared" si="78"/>
        <v> AA 26.344 </v>
      </c>
      <c r="B848" s="15" t="str">
        <f t="shared" si="79"/>
        <v>I</v>
      </c>
      <c r="C848" s="2">
        <f t="shared" si="80"/>
        <v>27016.46</v>
      </c>
      <c r="D848" t="str">
        <f t="shared" si="81"/>
        <v>vis</v>
      </c>
      <c r="E848">
        <f>VLOOKUP(C848,'Active 1'!C$21:E$973,3,FALSE)</f>
        <v>-15939.989616433864</v>
      </c>
      <c r="F848" s="15" t="s">
        <v>434</v>
      </c>
      <c r="G848" t="str">
        <f t="shared" si="82"/>
        <v>27016.460</v>
      </c>
      <c r="H848" s="2">
        <f t="shared" si="83"/>
        <v>-15940</v>
      </c>
      <c r="I848" s="76" t="s">
        <v>2588</v>
      </c>
      <c r="J848" s="77" t="s">
        <v>2589</v>
      </c>
      <c r="K848" s="76">
        <v>-15940</v>
      </c>
      <c r="L848" s="76" t="s">
        <v>663</v>
      </c>
      <c r="M848" s="77" t="s">
        <v>438</v>
      </c>
      <c r="N848" s="77"/>
      <c r="O848" s="78" t="s">
        <v>2487</v>
      </c>
      <c r="P848" s="78" t="s">
        <v>65</v>
      </c>
    </row>
    <row r="849" spans="1:16" x14ac:dyDescent="0.2">
      <c r="A849" s="2" t="str">
        <f t="shared" si="78"/>
        <v> INFC 1933 </v>
      </c>
      <c r="B849" s="15" t="str">
        <f t="shared" si="79"/>
        <v>I</v>
      </c>
      <c r="C849" s="2">
        <f t="shared" si="80"/>
        <v>27093.212</v>
      </c>
      <c r="D849" t="str">
        <f t="shared" si="81"/>
        <v>vis</v>
      </c>
      <c r="E849">
        <f>VLOOKUP(C849,'Active 1'!C$21:E$973,3,FALSE)</f>
        <v>-15860.988876162179</v>
      </c>
      <c r="F849" s="15" t="s">
        <v>434</v>
      </c>
      <c r="G849" t="str">
        <f t="shared" si="82"/>
        <v>27093.212</v>
      </c>
      <c r="H849" s="2">
        <f t="shared" si="83"/>
        <v>-15861</v>
      </c>
      <c r="I849" s="76" t="s">
        <v>2590</v>
      </c>
      <c r="J849" s="77" t="s">
        <v>2591</v>
      </c>
      <c r="K849" s="76">
        <v>-15861</v>
      </c>
      <c r="L849" s="76" t="s">
        <v>677</v>
      </c>
      <c r="M849" s="77" t="s">
        <v>438</v>
      </c>
      <c r="N849" s="77"/>
      <c r="O849" s="78" t="s">
        <v>2592</v>
      </c>
      <c r="P849" s="78" t="s">
        <v>72</v>
      </c>
    </row>
    <row r="850" spans="1:16" x14ac:dyDescent="0.2">
      <c r="A850" s="2" t="str">
        <f t="shared" si="78"/>
        <v> INFC 1933 </v>
      </c>
      <c r="B850" s="15" t="str">
        <f t="shared" si="79"/>
        <v>I</v>
      </c>
      <c r="C850" s="2">
        <f t="shared" si="80"/>
        <v>27094.184000000001</v>
      </c>
      <c r="D850" t="str">
        <f t="shared" si="81"/>
        <v>vis</v>
      </c>
      <c r="E850">
        <f>VLOOKUP(C850,'Active 1'!C$21:E$973,3,FALSE)</f>
        <v>-15859.988397744102</v>
      </c>
      <c r="F850" s="15" t="s">
        <v>434</v>
      </c>
      <c r="G850" t="str">
        <f t="shared" si="82"/>
        <v>27094.184</v>
      </c>
      <c r="H850" s="2">
        <f t="shared" si="83"/>
        <v>-15860</v>
      </c>
      <c r="I850" s="76" t="s">
        <v>2593</v>
      </c>
      <c r="J850" s="77" t="s">
        <v>2594</v>
      </c>
      <c r="K850" s="76">
        <v>-15860</v>
      </c>
      <c r="L850" s="76" t="s">
        <v>677</v>
      </c>
      <c r="M850" s="77" t="s">
        <v>438</v>
      </c>
      <c r="N850" s="77"/>
      <c r="O850" s="78" t="s">
        <v>2592</v>
      </c>
      <c r="P850" s="78" t="s">
        <v>72</v>
      </c>
    </row>
    <row r="851" spans="1:16" x14ac:dyDescent="0.2">
      <c r="A851" s="2" t="str">
        <f t="shared" si="78"/>
        <v> AN 257.75 </v>
      </c>
      <c r="B851" s="15" t="str">
        <f t="shared" si="79"/>
        <v>I</v>
      </c>
      <c r="C851" s="2">
        <f t="shared" si="80"/>
        <v>27360.383000000002</v>
      </c>
      <c r="D851" t="str">
        <f t="shared" si="81"/>
        <v>vis</v>
      </c>
      <c r="E851">
        <f>VLOOKUP(C851,'Active 1'!C$21:E$973,3,FALSE)</f>
        <v>-15585.990090734742</v>
      </c>
      <c r="F851" s="15" t="s">
        <v>434</v>
      </c>
      <c r="G851" t="str">
        <f t="shared" si="82"/>
        <v>27360.383</v>
      </c>
      <c r="H851" s="2">
        <f t="shared" si="83"/>
        <v>-15586</v>
      </c>
      <c r="I851" s="76" t="s">
        <v>2595</v>
      </c>
      <c r="J851" s="77" t="s">
        <v>2596</v>
      </c>
      <c r="K851" s="76">
        <v>-15586</v>
      </c>
      <c r="L851" s="76" t="s">
        <v>663</v>
      </c>
      <c r="M851" s="77" t="s">
        <v>438</v>
      </c>
      <c r="N851" s="77"/>
      <c r="O851" s="78" t="s">
        <v>2597</v>
      </c>
      <c r="P851" s="78" t="s">
        <v>73</v>
      </c>
    </row>
    <row r="852" spans="1:16" x14ac:dyDescent="0.2">
      <c r="A852" s="2" t="str">
        <f t="shared" si="78"/>
        <v> AN 257.75 </v>
      </c>
      <c r="B852" s="15" t="str">
        <f t="shared" si="79"/>
        <v>I</v>
      </c>
      <c r="C852" s="2">
        <f t="shared" si="80"/>
        <v>27365.248</v>
      </c>
      <c r="D852" t="str">
        <f t="shared" si="81"/>
        <v>vis</v>
      </c>
      <c r="E852">
        <f>VLOOKUP(C852,'Active 1'!C$21:E$973,3,FALSE)</f>
        <v>-15580.98255215045</v>
      </c>
      <c r="F852" s="15" t="s">
        <v>434</v>
      </c>
      <c r="G852" t="str">
        <f t="shared" si="82"/>
        <v>27365.248</v>
      </c>
      <c r="H852" s="2">
        <f t="shared" si="83"/>
        <v>-15581</v>
      </c>
      <c r="I852" s="76" t="s">
        <v>2598</v>
      </c>
      <c r="J852" s="77" t="s">
        <v>2599</v>
      </c>
      <c r="K852" s="76">
        <v>-15581</v>
      </c>
      <c r="L852" s="76" t="s">
        <v>500</v>
      </c>
      <c r="M852" s="77" t="s">
        <v>438</v>
      </c>
      <c r="N852" s="77"/>
      <c r="O852" s="78" t="s">
        <v>2597</v>
      </c>
      <c r="P852" s="78" t="s">
        <v>73</v>
      </c>
    </row>
    <row r="853" spans="1:16" x14ac:dyDescent="0.2">
      <c r="A853" s="2" t="str">
        <f t="shared" si="78"/>
        <v> AN 257.75 </v>
      </c>
      <c r="B853" s="15" t="str">
        <f t="shared" si="79"/>
        <v>I</v>
      </c>
      <c r="C853" s="2">
        <f t="shared" si="80"/>
        <v>27366.223999999998</v>
      </c>
      <c r="D853" t="str">
        <f t="shared" si="81"/>
        <v>vis</v>
      </c>
      <c r="E853">
        <f>VLOOKUP(C853,'Active 1'!C$21:E$973,3,FALSE)</f>
        <v>-15579.977956537239</v>
      </c>
      <c r="F853" s="15" t="s">
        <v>434</v>
      </c>
      <c r="G853" t="str">
        <f t="shared" si="82"/>
        <v>27366.224</v>
      </c>
      <c r="H853" s="2">
        <f t="shared" si="83"/>
        <v>-15580</v>
      </c>
      <c r="I853" s="76" t="s">
        <v>2600</v>
      </c>
      <c r="J853" s="77" t="s">
        <v>2601</v>
      </c>
      <c r="K853" s="76">
        <v>-15580</v>
      </c>
      <c r="L853" s="76" t="s">
        <v>475</v>
      </c>
      <c r="M853" s="77" t="s">
        <v>438</v>
      </c>
      <c r="N853" s="77"/>
      <c r="O853" s="78" t="s">
        <v>2597</v>
      </c>
      <c r="P853" s="78" t="s">
        <v>73</v>
      </c>
    </row>
    <row r="854" spans="1:16" x14ac:dyDescent="0.2">
      <c r="A854" s="2" t="str">
        <f t="shared" si="78"/>
        <v> AN 257.75 </v>
      </c>
      <c r="B854" s="15" t="str">
        <f t="shared" si="79"/>
        <v>I</v>
      </c>
      <c r="C854" s="2">
        <f t="shared" si="80"/>
        <v>27395.362000000001</v>
      </c>
      <c r="D854" t="str">
        <f t="shared" si="81"/>
        <v>vis</v>
      </c>
      <c r="E854">
        <f>VLOOKUP(C854,'Active 1'!C$21:E$973,3,FALSE)</f>
        <v>-15549.986248568241</v>
      </c>
      <c r="F854" s="15" t="s">
        <v>434</v>
      </c>
      <c r="G854" t="str">
        <f t="shared" si="82"/>
        <v>27395.362</v>
      </c>
      <c r="H854" s="2">
        <f t="shared" si="83"/>
        <v>-15550</v>
      </c>
      <c r="I854" s="76" t="s">
        <v>2602</v>
      </c>
      <c r="J854" s="77" t="s">
        <v>2603</v>
      </c>
      <c r="K854" s="76">
        <v>-15550</v>
      </c>
      <c r="L854" s="76" t="s">
        <v>785</v>
      </c>
      <c r="M854" s="77" t="s">
        <v>438</v>
      </c>
      <c r="N854" s="77"/>
      <c r="O854" s="78" t="s">
        <v>2597</v>
      </c>
      <c r="P854" s="78" t="s">
        <v>73</v>
      </c>
    </row>
    <row r="855" spans="1:16" x14ac:dyDescent="0.2">
      <c r="A855" s="2" t="str">
        <f t="shared" si="78"/>
        <v> AA 26.344 </v>
      </c>
      <c r="B855" s="15" t="str">
        <f t="shared" si="79"/>
        <v>I</v>
      </c>
      <c r="C855" s="2">
        <f t="shared" si="80"/>
        <v>27395.363000000001</v>
      </c>
      <c r="D855" t="str">
        <f t="shared" si="81"/>
        <v>vis</v>
      </c>
      <c r="E855">
        <f>VLOOKUP(C855,'Active 1'!C$21:E$973,3,FALSE)</f>
        <v>-15549.985219269458</v>
      </c>
      <c r="F855" s="15" t="s">
        <v>434</v>
      </c>
      <c r="G855" t="str">
        <f t="shared" si="82"/>
        <v>27395.363</v>
      </c>
      <c r="H855" s="2">
        <f t="shared" si="83"/>
        <v>-15550</v>
      </c>
      <c r="I855" s="76" t="s">
        <v>2604</v>
      </c>
      <c r="J855" s="77" t="s">
        <v>2605</v>
      </c>
      <c r="K855" s="76">
        <v>-15550</v>
      </c>
      <c r="L855" s="76" t="s">
        <v>649</v>
      </c>
      <c r="M855" s="77" t="s">
        <v>438</v>
      </c>
      <c r="N855" s="77"/>
      <c r="O855" s="78" t="s">
        <v>2487</v>
      </c>
      <c r="P855" s="78" t="s">
        <v>65</v>
      </c>
    </row>
    <row r="856" spans="1:16" x14ac:dyDescent="0.2">
      <c r="A856" s="2" t="str">
        <f t="shared" si="78"/>
        <v> AA 26.344 </v>
      </c>
      <c r="B856" s="15" t="str">
        <f t="shared" si="79"/>
        <v>I</v>
      </c>
      <c r="C856" s="2">
        <f t="shared" si="80"/>
        <v>27397.300999999999</v>
      </c>
      <c r="D856" t="str">
        <f t="shared" si="81"/>
        <v>vis</v>
      </c>
      <c r="E856">
        <f>VLOOKUP(C856,'Active 1'!C$21:E$973,3,FALSE)</f>
        <v>-15547.990438226014</v>
      </c>
      <c r="F856" s="15" t="s">
        <v>434</v>
      </c>
      <c r="G856" t="str">
        <f t="shared" si="82"/>
        <v>27397.301</v>
      </c>
      <c r="H856" s="2">
        <f t="shared" si="83"/>
        <v>-15548</v>
      </c>
      <c r="I856" s="76" t="s">
        <v>2606</v>
      </c>
      <c r="J856" s="77" t="s">
        <v>2607</v>
      </c>
      <c r="K856" s="76">
        <v>-15548</v>
      </c>
      <c r="L856" s="76" t="s">
        <v>525</v>
      </c>
      <c r="M856" s="77" t="s">
        <v>438</v>
      </c>
      <c r="N856" s="77"/>
      <c r="O856" s="78" t="s">
        <v>2487</v>
      </c>
      <c r="P856" s="78" t="s">
        <v>65</v>
      </c>
    </row>
    <row r="857" spans="1:16" x14ac:dyDescent="0.2">
      <c r="A857" s="2" t="str">
        <f t="shared" si="78"/>
        <v> AA 26.344 </v>
      </c>
      <c r="B857" s="15" t="str">
        <f t="shared" si="79"/>
        <v>I</v>
      </c>
      <c r="C857" s="2">
        <f t="shared" si="80"/>
        <v>27398.276000000002</v>
      </c>
      <c r="D857" t="str">
        <f t="shared" si="81"/>
        <v>vis</v>
      </c>
      <c r="E857">
        <f>VLOOKUP(C857,'Active 1'!C$21:E$973,3,FALSE)</f>
        <v>-15546.986871911584</v>
      </c>
      <c r="F857" s="15" t="s">
        <v>434</v>
      </c>
      <c r="G857" t="str">
        <f t="shared" si="82"/>
        <v>27398.276</v>
      </c>
      <c r="H857" s="2">
        <f t="shared" si="83"/>
        <v>-15547</v>
      </c>
      <c r="I857" s="76" t="s">
        <v>2608</v>
      </c>
      <c r="J857" s="77" t="s">
        <v>2609</v>
      </c>
      <c r="K857" s="76">
        <v>-15547</v>
      </c>
      <c r="L857" s="76" t="s">
        <v>785</v>
      </c>
      <c r="M857" s="77" t="s">
        <v>438</v>
      </c>
      <c r="N857" s="77"/>
      <c r="O857" s="78" t="s">
        <v>2487</v>
      </c>
      <c r="P857" s="78" t="s">
        <v>65</v>
      </c>
    </row>
    <row r="858" spans="1:16" x14ac:dyDescent="0.2">
      <c r="A858" s="2" t="str">
        <f t="shared" si="78"/>
        <v> AN 257.75 </v>
      </c>
      <c r="B858" s="15" t="str">
        <f t="shared" si="79"/>
        <v>I</v>
      </c>
      <c r="C858" s="2">
        <f t="shared" si="80"/>
        <v>27425.483</v>
      </c>
      <c r="D858" t="str">
        <f t="shared" si="81"/>
        <v>vis</v>
      </c>
      <c r="E858">
        <f>VLOOKUP(C858,'Active 1'!C$21:E$973,3,FALSE)</f>
        <v>-15518.982739894547</v>
      </c>
      <c r="F858" s="15" t="s">
        <v>434</v>
      </c>
      <c r="G858" t="str">
        <f t="shared" si="82"/>
        <v>27425.483</v>
      </c>
      <c r="H858" s="2">
        <f t="shared" si="83"/>
        <v>-15519</v>
      </c>
      <c r="I858" s="76" t="s">
        <v>2610</v>
      </c>
      <c r="J858" s="77" t="s">
        <v>2611</v>
      </c>
      <c r="K858" s="76">
        <v>-15519</v>
      </c>
      <c r="L858" s="76" t="s">
        <v>500</v>
      </c>
      <c r="M858" s="77" t="s">
        <v>438</v>
      </c>
      <c r="N858" s="77"/>
      <c r="O858" s="78" t="s">
        <v>2597</v>
      </c>
      <c r="P858" s="78" t="s">
        <v>73</v>
      </c>
    </row>
    <row r="859" spans="1:16" x14ac:dyDescent="0.2">
      <c r="A859" s="2" t="str">
        <f t="shared" si="78"/>
        <v> AN 257.75 </v>
      </c>
      <c r="B859" s="15" t="str">
        <f t="shared" si="79"/>
        <v>I</v>
      </c>
      <c r="C859" s="2">
        <f t="shared" si="80"/>
        <v>27429.362000000001</v>
      </c>
      <c r="D859" t="str">
        <f t="shared" si="81"/>
        <v>vis</v>
      </c>
      <c r="E859">
        <f>VLOOKUP(C859,'Active 1'!C$21:E$973,3,FALSE)</f>
        <v>-15514.990089911304</v>
      </c>
      <c r="F859" s="15" t="s">
        <v>434</v>
      </c>
      <c r="G859" t="str">
        <f t="shared" si="82"/>
        <v>27429.362</v>
      </c>
      <c r="H859" s="2">
        <f t="shared" si="83"/>
        <v>-15515</v>
      </c>
      <c r="I859" s="76" t="s">
        <v>2612</v>
      </c>
      <c r="J859" s="77" t="s">
        <v>2613</v>
      </c>
      <c r="K859" s="76">
        <v>-15515</v>
      </c>
      <c r="L859" s="76" t="s">
        <v>663</v>
      </c>
      <c r="M859" s="77" t="s">
        <v>438</v>
      </c>
      <c r="N859" s="77"/>
      <c r="O859" s="78" t="s">
        <v>2597</v>
      </c>
      <c r="P859" s="78" t="s">
        <v>73</v>
      </c>
    </row>
    <row r="860" spans="1:16" x14ac:dyDescent="0.2">
      <c r="A860" s="2" t="str">
        <f t="shared" si="78"/>
        <v> CTAO 39 </v>
      </c>
      <c r="B860" s="15" t="str">
        <f t="shared" si="79"/>
        <v>I</v>
      </c>
      <c r="C860" s="2">
        <f t="shared" si="80"/>
        <v>27668.366000000002</v>
      </c>
      <c r="D860" t="str">
        <f t="shared" si="81"/>
        <v>vis</v>
      </c>
      <c r="E860">
        <f>VLOOKUP(C860,'Active 1'!C$21:E$973,3,FALSE)</f>
        <v>-15268.983563333573</v>
      </c>
      <c r="F860" s="15" t="s">
        <v>434</v>
      </c>
      <c r="G860" t="str">
        <f t="shared" si="82"/>
        <v>27668.366</v>
      </c>
      <c r="H860" s="2">
        <f t="shared" si="83"/>
        <v>-15269</v>
      </c>
      <c r="I860" s="76" t="s">
        <v>2614</v>
      </c>
      <c r="J860" s="77" t="s">
        <v>2615</v>
      </c>
      <c r="K860" s="76">
        <v>-15269</v>
      </c>
      <c r="L860" s="76" t="s">
        <v>671</v>
      </c>
      <c r="M860" s="77" t="s">
        <v>438</v>
      </c>
      <c r="N860" s="77"/>
      <c r="O860" s="78" t="s">
        <v>2616</v>
      </c>
      <c r="P860" s="78" t="s">
        <v>74</v>
      </c>
    </row>
    <row r="861" spans="1:16" x14ac:dyDescent="0.2">
      <c r="A861" s="2" t="str">
        <f t="shared" si="78"/>
        <v> AN 257.75 </v>
      </c>
      <c r="B861" s="15" t="str">
        <f t="shared" si="79"/>
        <v>I</v>
      </c>
      <c r="C861" s="2">
        <f t="shared" si="80"/>
        <v>27696.535</v>
      </c>
      <c r="D861" t="str">
        <f t="shared" si="81"/>
        <v>vis</v>
      </c>
      <c r="E861">
        <f>VLOOKUP(C861,'Active 1'!C$21:E$973,3,FALSE)</f>
        <v>-15239.989245886301</v>
      </c>
      <c r="F861" s="15" t="s">
        <v>434</v>
      </c>
      <c r="G861" t="str">
        <f t="shared" si="82"/>
        <v>27696.535</v>
      </c>
      <c r="H861" s="2">
        <f t="shared" si="83"/>
        <v>-15240</v>
      </c>
      <c r="I861" s="76" t="s">
        <v>2617</v>
      </c>
      <c r="J861" s="77" t="s">
        <v>2618</v>
      </c>
      <c r="K861" s="76">
        <v>-15240</v>
      </c>
      <c r="L861" s="76" t="s">
        <v>663</v>
      </c>
      <c r="M861" s="77" t="s">
        <v>438</v>
      </c>
      <c r="N861" s="77"/>
      <c r="O861" s="78" t="s">
        <v>2597</v>
      </c>
      <c r="P861" s="78" t="s">
        <v>73</v>
      </c>
    </row>
    <row r="862" spans="1:16" x14ac:dyDescent="0.2">
      <c r="A862" s="2" t="str">
        <f t="shared" si="78"/>
        <v> AN 257.75 </v>
      </c>
      <c r="B862" s="15" t="str">
        <f t="shared" si="79"/>
        <v>I</v>
      </c>
      <c r="C862" s="2">
        <f t="shared" si="80"/>
        <v>27697.506000000001</v>
      </c>
      <c r="D862" t="str">
        <f t="shared" si="81"/>
        <v>vis</v>
      </c>
      <c r="E862">
        <f>VLOOKUP(C862,'Active 1'!C$21:E$973,3,FALSE)</f>
        <v>-15238.989796767009</v>
      </c>
      <c r="F862" s="15" t="s">
        <v>434</v>
      </c>
      <c r="G862" t="str">
        <f t="shared" si="82"/>
        <v>27697.506</v>
      </c>
      <c r="H862" s="2">
        <f t="shared" si="83"/>
        <v>-15239</v>
      </c>
      <c r="I862" s="76" t="s">
        <v>2619</v>
      </c>
      <c r="J862" s="77" t="s">
        <v>2620</v>
      </c>
      <c r="K862" s="76">
        <v>-15239</v>
      </c>
      <c r="L862" s="76" t="s">
        <v>663</v>
      </c>
      <c r="M862" s="77" t="s">
        <v>438</v>
      </c>
      <c r="N862" s="77"/>
      <c r="O862" s="78" t="s">
        <v>2597</v>
      </c>
      <c r="P862" s="78" t="s">
        <v>73</v>
      </c>
    </row>
    <row r="863" spans="1:16" x14ac:dyDescent="0.2">
      <c r="A863" s="2" t="str">
        <f t="shared" si="78"/>
        <v> AN 257.75 </v>
      </c>
      <c r="B863" s="15" t="str">
        <f t="shared" si="79"/>
        <v>I</v>
      </c>
      <c r="C863" s="2">
        <f t="shared" si="80"/>
        <v>27698.476999999999</v>
      </c>
      <c r="D863" t="str">
        <f t="shared" si="81"/>
        <v>vis</v>
      </c>
      <c r="E863">
        <f>VLOOKUP(C863,'Active 1'!C$21:E$973,3,FALSE)</f>
        <v>-15237.990347647721</v>
      </c>
      <c r="F863" s="15" t="s">
        <v>434</v>
      </c>
      <c r="G863" t="str">
        <f t="shared" si="82"/>
        <v>27698.477</v>
      </c>
      <c r="H863" s="2">
        <f t="shared" si="83"/>
        <v>-15238</v>
      </c>
      <c r="I863" s="76" t="s">
        <v>2621</v>
      </c>
      <c r="J863" s="77" t="s">
        <v>2622</v>
      </c>
      <c r="K863" s="76">
        <v>-15238</v>
      </c>
      <c r="L863" s="76" t="s">
        <v>525</v>
      </c>
      <c r="M863" s="77" t="s">
        <v>438</v>
      </c>
      <c r="N863" s="77"/>
      <c r="O863" s="78" t="s">
        <v>2597</v>
      </c>
      <c r="P863" s="78" t="s">
        <v>73</v>
      </c>
    </row>
    <row r="864" spans="1:16" x14ac:dyDescent="0.2">
      <c r="A864" s="2" t="str">
        <f t="shared" si="78"/>
        <v> AN 257.75 </v>
      </c>
      <c r="B864" s="15" t="str">
        <f t="shared" si="79"/>
        <v>I</v>
      </c>
      <c r="C864" s="2">
        <f t="shared" si="80"/>
        <v>27700.419000000002</v>
      </c>
      <c r="D864" t="str">
        <f t="shared" si="81"/>
        <v>vis</v>
      </c>
      <c r="E864">
        <f>VLOOKUP(C864,'Active 1'!C$21:E$973,3,FALSE)</f>
        <v>-15235.991449409137</v>
      </c>
      <c r="F864" s="15" t="s">
        <v>434</v>
      </c>
      <c r="G864" t="str">
        <f t="shared" si="82"/>
        <v>27700.419</v>
      </c>
      <c r="H864" s="2">
        <f t="shared" si="83"/>
        <v>-15236</v>
      </c>
      <c r="I864" s="76" t="s">
        <v>2623</v>
      </c>
      <c r="J864" s="77" t="s">
        <v>2624</v>
      </c>
      <c r="K864" s="76">
        <v>-15236</v>
      </c>
      <c r="L864" s="76" t="s">
        <v>693</v>
      </c>
      <c r="M864" s="77" t="s">
        <v>438</v>
      </c>
      <c r="N864" s="77"/>
      <c r="O864" s="78" t="s">
        <v>2597</v>
      </c>
      <c r="P864" s="78" t="s">
        <v>73</v>
      </c>
    </row>
    <row r="865" spans="1:16" x14ac:dyDescent="0.2">
      <c r="A865" s="2" t="str">
        <f t="shared" si="78"/>
        <v> AN 257.75 </v>
      </c>
      <c r="B865" s="15" t="str">
        <f t="shared" si="79"/>
        <v>I</v>
      </c>
      <c r="C865" s="2">
        <f t="shared" si="80"/>
        <v>27737.34</v>
      </c>
      <c r="D865" t="str">
        <f t="shared" si="81"/>
        <v>vis</v>
      </c>
      <c r="E865">
        <f>VLOOKUP(C865,'Active 1'!C$21:E$973,3,FALSE)</f>
        <v>-15197.988709004056</v>
      </c>
      <c r="F865" s="15" t="s">
        <v>434</v>
      </c>
      <c r="G865" t="str">
        <f t="shared" si="82"/>
        <v>27737.340</v>
      </c>
      <c r="H865" s="2">
        <f t="shared" si="83"/>
        <v>-15198</v>
      </c>
      <c r="I865" s="76" t="s">
        <v>2625</v>
      </c>
      <c r="J865" s="77" t="s">
        <v>2626</v>
      </c>
      <c r="K865" s="76">
        <v>-15198</v>
      </c>
      <c r="L865" s="76" t="s">
        <v>677</v>
      </c>
      <c r="M865" s="77" t="s">
        <v>438</v>
      </c>
      <c r="N865" s="77"/>
      <c r="O865" s="78" t="s">
        <v>2597</v>
      </c>
      <c r="P865" s="78" t="s">
        <v>73</v>
      </c>
    </row>
    <row r="866" spans="1:16" x14ac:dyDescent="0.2">
      <c r="A866" s="2" t="str">
        <f t="shared" si="78"/>
        <v> AN 257.75 </v>
      </c>
      <c r="B866" s="15" t="str">
        <f t="shared" si="79"/>
        <v>I</v>
      </c>
      <c r="C866" s="2">
        <f t="shared" si="80"/>
        <v>27738.312000000002</v>
      </c>
      <c r="D866" t="str">
        <f t="shared" si="81"/>
        <v>vis</v>
      </c>
      <c r="E866">
        <f>VLOOKUP(C866,'Active 1'!C$21:E$973,3,FALSE)</f>
        <v>-15196.988230585979</v>
      </c>
      <c r="F866" s="15" t="s">
        <v>434</v>
      </c>
      <c r="G866" t="str">
        <f t="shared" si="82"/>
        <v>27738.312</v>
      </c>
      <c r="H866" s="2">
        <f t="shared" si="83"/>
        <v>-15197</v>
      </c>
      <c r="I866" s="76" t="s">
        <v>2627</v>
      </c>
      <c r="J866" s="77" t="s">
        <v>2628</v>
      </c>
      <c r="K866" s="76">
        <v>-15197</v>
      </c>
      <c r="L866" s="76" t="s">
        <v>677</v>
      </c>
      <c r="M866" s="77" t="s">
        <v>438</v>
      </c>
      <c r="N866" s="77"/>
      <c r="O866" s="78" t="s">
        <v>2597</v>
      </c>
      <c r="P866" s="78" t="s">
        <v>73</v>
      </c>
    </row>
    <row r="867" spans="1:16" x14ac:dyDescent="0.2">
      <c r="A867" s="2" t="str">
        <f t="shared" si="78"/>
        <v> AN 257.75 </v>
      </c>
      <c r="B867" s="15" t="str">
        <f t="shared" si="79"/>
        <v>I</v>
      </c>
      <c r="C867" s="2">
        <f t="shared" si="80"/>
        <v>27739.280999999999</v>
      </c>
      <c r="D867" t="str">
        <f t="shared" si="81"/>
        <v>vis</v>
      </c>
      <c r="E867">
        <f>VLOOKUP(C867,'Active 1'!C$21:E$973,3,FALSE)</f>
        <v>-15195.99084006426</v>
      </c>
      <c r="F867" s="15" t="s">
        <v>434</v>
      </c>
      <c r="G867" t="str">
        <f t="shared" si="82"/>
        <v>27739.281</v>
      </c>
      <c r="H867" s="2">
        <f t="shared" si="83"/>
        <v>-15196</v>
      </c>
      <c r="I867" s="76" t="s">
        <v>2629</v>
      </c>
      <c r="J867" s="77" t="s">
        <v>2630</v>
      </c>
      <c r="K867" s="76">
        <v>-15196</v>
      </c>
      <c r="L867" s="76" t="s">
        <v>525</v>
      </c>
      <c r="M867" s="77" t="s">
        <v>438</v>
      </c>
      <c r="N867" s="77"/>
      <c r="O867" s="78" t="s">
        <v>2597</v>
      </c>
      <c r="P867" s="78" t="s">
        <v>73</v>
      </c>
    </row>
    <row r="868" spans="1:16" x14ac:dyDescent="0.2">
      <c r="A868" s="2" t="str">
        <f t="shared" si="78"/>
        <v> AN 257.75 </v>
      </c>
      <c r="B868" s="15" t="str">
        <f t="shared" si="79"/>
        <v>I</v>
      </c>
      <c r="C868" s="2">
        <f t="shared" si="80"/>
        <v>27769.4</v>
      </c>
      <c r="D868" t="str">
        <f t="shared" si="81"/>
        <v>vis</v>
      </c>
      <c r="E868">
        <f>VLOOKUP(C868,'Active 1'!C$21:E$973,3,FALSE)</f>
        <v>-15164.98938998813</v>
      </c>
      <c r="F868" s="15" t="s">
        <v>434</v>
      </c>
      <c r="G868" t="str">
        <f t="shared" si="82"/>
        <v>27769.400</v>
      </c>
      <c r="H868" s="2">
        <f t="shared" si="83"/>
        <v>-15165</v>
      </c>
      <c r="I868" s="76" t="s">
        <v>2631</v>
      </c>
      <c r="J868" s="77" t="s">
        <v>2632</v>
      </c>
      <c r="K868" s="76">
        <v>-15165</v>
      </c>
      <c r="L868" s="76" t="s">
        <v>663</v>
      </c>
      <c r="M868" s="77" t="s">
        <v>438</v>
      </c>
      <c r="N868" s="77"/>
      <c r="O868" s="78" t="s">
        <v>2597</v>
      </c>
      <c r="P868" s="78" t="s">
        <v>73</v>
      </c>
    </row>
    <row r="869" spans="1:16" x14ac:dyDescent="0.2">
      <c r="A869" s="2" t="str">
        <f t="shared" si="78"/>
        <v> PZ 11.451 </v>
      </c>
      <c r="B869" s="15" t="str">
        <f t="shared" si="79"/>
        <v>I</v>
      </c>
      <c r="C869" s="2">
        <f t="shared" si="80"/>
        <v>27772.312999999998</v>
      </c>
      <c r="D869" t="str">
        <f t="shared" si="81"/>
        <v>vis</v>
      </c>
      <c r="E869">
        <f>VLOOKUP(C869,'Active 1'!C$21:E$973,3,FALSE)</f>
        <v>-15161.991042630261</v>
      </c>
      <c r="F869" s="15" t="s">
        <v>434</v>
      </c>
      <c r="G869" t="str">
        <f t="shared" si="82"/>
        <v>27772.313</v>
      </c>
      <c r="H869" s="2">
        <f t="shared" si="83"/>
        <v>-15162</v>
      </c>
      <c r="I869" s="76" t="s">
        <v>2633</v>
      </c>
      <c r="J869" s="77" t="s">
        <v>2634</v>
      </c>
      <c r="K869" s="76">
        <v>-15162</v>
      </c>
      <c r="L869" s="76" t="s">
        <v>525</v>
      </c>
      <c r="M869" s="77" t="s">
        <v>438</v>
      </c>
      <c r="N869" s="77"/>
      <c r="O869" s="78" t="s">
        <v>2353</v>
      </c>
      <c r="P869" s="78" t="s">
        <v>60</v>
      </c>
    </row>
    <row r="870" spans="1:16" x14ac:dyDescent="0.2">
      <c r="A870" s="2" t="str">
        <f t="shared" si="78"/>
        <v> PZ 11.451 </v>
      </c>
      <c r="B870" s="15" t="str">
        <f t="shared" si="79"/>
        <v>I</v>
      </c>
      <c r="C870" s="2">
        <f t="shared" si="80"/>
        <v>27805.341</v>
      </c>
      <c r="D870" t="str">
        <f t="shared" si="81"/>
        <v>vis</v>
      </c>
      <c r="E870">
        <f>VLOOKUP(C870,'Active 1'!C$21:E$973,3,FALSE)</f>
        <v>-15127.995362391395</v>
      </c>
      <c r="F870" s="15" t="s">
        <v>434</v>
      </c>
      <c r="G870" t="str">
        <f t="shared" si="82"/>
        <v>27805.341</v>
      </c>
      <c r="H870" s="2">
        <f t="shared" si="83"/>
        <v>-15128</v>
      </c>
      <c r="I870" s="76" t="s">
        <v>2635</v>
      </c>
      <c r="J870" s="77" t="s">
        <v>2636</v>
      </c>
      <c r="K870" s="76">
        <v>-15128</v>
      </c>
      <c r="L870" s="76" t="s">
        <v>774</v>
      </c>
      <c r="M870" s="77" t="s">
        <v>438</v>
      </c>
      <c r="N870" s="77"/>
      <c r="O870" s="78" t="s">
        <v>2353</v>
      </c>
      <c r="P870" s="78" t="s">
        <v>60</v>
      </c>
    </row>
    <row r="871" spans="1:16" x14ac:dyDescent="0.2">
      <c r="A871" s="2" t="str">
        <f t="shared" si="78"/>
        <v> AN 257.75 </v>
      </c>
      <c r="B871" s="15" t="str">
        <f t="shared" si="79"/>
        <v>I</v>
      </c>
      <c r="C871" s="2">
        <f t="shared" si="80"/>
        <v>27806.311000000002</v>
      </c>
      <c r="D871" t="str">
        <f t="shared" si="81"/>
        <v>vis</v>
      </c>
      <c r="E871">
        <f>VLOOKUP(C871,'Active 1'!C$21:E$973,3,FALSE)</f>
        <v>-15126.996942570888</v>
      </c>
      <c r="F871" s="15" t="s">
        <v>434</v>
      </c>
      <c r="G871" t="str">
        <f t="shared" si="82"/>
        <v>27806.311</v>
      </c>
      <c r="H871" s="2">
        <f t="shared" si="83"/>
        <v>-15127</v>
      </c>
      <c r="I871" s="76" t="s">
        <v>2637</v>
      </c>
      <c r="J871" s="77" t="s">
        <v>2638</v>
      </c>
      <c r="K871" s="76">
        <v>-15127</v>
      </c>
      <c r="L871" s="76" t="s">
        <v>780</v>
      </c>
      <c r="M871" s="77" t="s">
        <v>438</v>
      </c>
      <c r="N871" s="77"/>
      <c r="O871" s="78" t="s">
        <v>2597</v>
      </c>
      <c r="P871" s="78" t="s">
        <v>73</v>
      </c>
    </row>
    <row r="872" spans="1:16" x14ac:dyDescent="0.2">
      <c r="A872" s="2" t="str">
        <f t="shared" si="78"/>
        <v> PZ 11.451 </v>
      </c>
      <c r="B872" s="15" t="str">
        <f t="shared" si="79"/>
        <v>I</v>
      </c>
      <c r="C872" s="2">
        <f t="shared" si="80"/>
        <v>27843.235000000001</v>
      </c>
      <c r="D872" t="str">
        <f t="shared" si="81"/>
        <v>vis</v>
      </c>
      <c r="E872">
        <f>VLOOKUP(C872,'Active 1'!C$21:E$973,3,FALSE)</f>
        <v>-15088.991114269453</v>
      </c>
      <c r="F872" s="15" t="s">
        <v>434</v>
      </c>
      <c r="G872" t="str">
        <f t="shared" si="82"/>
        <v>27843.235</v>
      </c>
      <c r="H872" s="2">
        <f t="shared" si="83"/>
        <v>-15089</v>
      </c>
      <c r="I872" s="76" t="s">
        <v>2639</v>
      </c>
      <c r="J872" s="77" t="s">
        <v>2640</v>
      </c>
      <c r="K872" s="76">
        <v>-15089</v>
      </c>
      <c r="L872" s="76" t="s">
        <v>525</v>
      </c>
      <c r="M872" s="77" t="s">
        <v>438</v>
      </c>
      <c r="N872" s="77"/>
      <c r="O872" s="78" t="s">
        <v>2353</v>
      </c>
      <c r="P872" s="78" t="s">
        <v>60</v>
      </c>
    </row>
    <row r="873" spans="1:16" x14ac:dyDescent="0.2">
      <c r="A873" s="2" t="str">
        <f t="shared" si="78"/>
        <v> AN 261.255 </v>
      </c>
      <c r="B873" s="15" t="str">
        <f t="shared" si="79"/>
        <v>I</v>
      </c>
      <c r="C873" s="2">
        <f t="shared" si="80"/>
        <v>28108.467000000001</v>
      </c>
      <c r="D873" t="str">
        <f t="shared" si="81"/>
        <v>vis</v>
      </c>
      <c r="E873">
        <f>VLOOKUP(C873,'Active 1'!C$21:E$973,3,FALSE)</f>
        <v>-14815.988139184248</v>
      </c>
      <c r="F873" s="15" t="s">
        <v>434</v>
      </c>
      <c r="G873" t="str">
        <f t="shared" si="82"/>
        <v>28108.467</v>
      </c>
      <c r="H873" s="2">
        <f t="shared" si="83"/>
        <v>-14816</v>
      </c>
      <c r="I873" s="76" t="s">
        <v>2641</v>
      </c>
      <c r="J873" s="77" t="s">
        <v>2642</v>
      </c>
      <c r="K873" s="76">
        <v>-14816</v>
      </c>
      <c r="L873" s="76" t="s">
        <v>659</v>
      </c>
      <c r="M873" s="77" t="s">
        <v>438</v>
      </c>
      <c r="N873" s="77"/>
      <c r="O873" s="78" t="s">
        <v>2643</v>
      </c>
      <c r="P873" s="78" t="s">
        <v>75</v>
      </c>
    </row>
    <row r="874" spans="1:16" x14ac:dyDescent="0.2">
      <c r="A874" s="2" t="str">
        <f t="shared" si="78"/>
        <v> AAC 3.31 </v>
      </c>
      <c r="B874" s="15" t="str">
        <f t="shared" si="79"/>
        <v>I</v>
      </c>
      <c r="C874" s="2">
        <f t="shared" si="80"/>
        <v>28250.313999999998</v>
      </c>
      <c r="D874" t="str">
        <f t="shared" si="81"/>
        <v>vis</v>
      </c>
      <c r="E874">
        <f>VLOOKUP(C874,'Active 1'!C$21:E$973,3,FALSE)</f>
        <v>-14669.985194566289</v>
      </c>
      <c r="F874" s="15" t="s">
        <v>434</v>
      </c>
      <c r="G874" t="str">
        <f t="shared" si="82"/>
        <v>28250.314</v>
      </c>
      <c r="H874" s="2">
        <f t="shared" si="83"/>
        <v>-14670</v>
      </c>
      <c r="I874" s="76" t="s">
        <v>2644</v>
      </c>
      <c r="J874" s="77" t="s">
        <v>2645</v>
      </c>
      <c r="K874" s="76">
        <v>-14670</v>
      </c>
      <c r="L874" s="76" t="s">
        <v>649</v>
      </c>
      <c r="M874" s="77" t="s">
        <v>438</v>
      </c>
      <c r="N874" s="77"/>
      <c r="O874" s="78" t="s">
        <v>2646</v>
      </c>
      <c r="P874" s="78" t="s">
        <v>76</v>
      </c>
    </row>
    <row r="875" spans="1:16" x14ac:dyDescent="0.2">
      <c r="A875" s="2" t="str">
        <f t="shared" si="78"/>
        <v> AN 277.42 </v>
      </c>
      <c r="B875" s="15" t="str">
        <f t="shared" si="79"/>
        <v>I</v>
      </c>
      <c r="C875" s="2">
        <f t="shared" si="80"/>
        <v>28485.413</v>
      </c>
      <c r="D875" t="str">
        <f t="shared" si="81"/>
        <v>vis</v>
      </c>
      <c r="E875">
        <f>VLOOKUP(C875,'Active 1'!C$21:E$973,3,FALSE)</f>
        <v>-14427.998079740186</v>
      </c>
      <c r="F875" s="15" t="s">
        <v>434</v>
      </c>
      <c r="G875" t="str">
        <f t="shared" si="82"/>
        <v>28485.413</v>
      </c>
      <c r="H875" s="2">
        <f t="shared" si="83"/>
        <v>-14428</v>
      </c>
      <c r="I875" s="76" t="s">
        <v>2647</v>
      </c>
      <c r="J875" s="77" t="s">
        <v>2648</v>
      </c>
      <c r="K875" s="76">
        <v>-14428</v>
      </c>
      <c r="L875" s="76" t="s">
        <v>821</v>
      </c>
      <c r="M875" s="77" t="s">
        <v>438</v>
      </c>
      <c r="N875" s="77"/>
      <c r="O875" s="78" t="s">
        <v>2597</v>
      </c>
      <c r="P875" s="78" t="s">
        <v>77</v>
      </c>
    </row>
    <row r="876" spans="1:16" x14ac:dyDescent="0.2">
      <c r="A876" s="2" t="str">
        <f t="shared" si="78"/>
        <v> AAC 4.122 </v>
      </c>
      <c r="B876" s="15" t="str">
        <f t="shared" si="79"/>
        <v>I</v>
      </c>
      <c r="C876" s="2">
        <f t="shared" si="80"/>
        <v>28489.312000000002</v>
      </c>
      <c r="D876" t="str">
        <f t="shared" si="81"/>
        <v>vis</v>
      </c>
      <c r="E876">
        <f>VLOOKUP(C876,'Active 1'!C$21:E$973,3,FALSE)</f>
        <v>-14423.98484378126</v>
      </c>
      <c r="F876" s="15" t="s">
        <v>434</v>
      </c>
      <c r="G876" t="str">
        <f t="shared" si="82"/>
        <v>28489.3120</v>
      </c>
      <c r="H876" s="2">
        <f t="shared" si="83"/>
        <v>-14424</v>
      </c>
      <c r="I876" s="76" t="s">
        <v>2649</v>
      </c>
      <c r="J876" s="77" t="s">
        <v>2650</v>
      </c>
      <c r="K876" s="76">
        <v>-14424</v>
      </c>
      <c r="L876" s="76" t="s">
        <v>2651</v>
      </c>
      <c r="M876" s="77" t="s">
        <v>438</v>
      </c>
      <c r="N876" s="77"/>
      <c r="O876" s="78" t="s">
        <v>2652</v>
      </c>
      <c r="P876" s="78" t="s">
        <v>78</v>
      </c>
    </row>
    <row r="877" spans="1:16" x14ac:dyDescent="0.2">
      <c r="A877" s="2" t="str">
        <f t="shared" si="78"/>
        <v> AN 277.42 </v>
      </c>
      <c r="B877" s="15" t="str">
        <f t="shared" si="79"/>
        <v>I</v>
      </c>
      <c r="C877" s="2">
        <f t="shared" si="80"/>
        <v>28521.360000000001</v>
      </c>
      <c r="D877" t="str">
        <f t="shared" si="81"/>
        <v>vis</v>
      </c>
      <c r="E877">
        <f>VLOOKUP(C877,'Active 1'!C$21:E$973,3,FALSE)</f>
        <v>-14390.997876350746</v>
      </c>
      <c r="F877" s="15" t="s">
        <v>434</v>
      </c>
      <c r="G877" t="str">
        <f t="shared" si="82"/>
        <v>28521.360</v>
      </c>
      <c r="H877" s="2">
        <f t="shared" si="83"/>
        <v>-14391</v>
      </c>
      <c r="I877" s="76" t="s">
        <v>2653</v>
      </c>
      <c r="J877" s="77" t="s">
        <v>2654</v>
      </c>
      <c r="K877" s="76">
        <v>-14391</v>
      </c>
      <c r="L877" s="76" t="s">
        <v>821</v>
      </c>
      <c r="M877" s="77" t="s">
        <v>438</v>
      </c>
      <c r="N877" s="77"/>
      <c r="O877" s="78" t="s">
        <v>2597</v>
      </c>
      <c r="P877" s="78" t="s">
        <v>77</v>
      </c>
    </row>
    <row r="878" spans="1:16" x14ac:dyDescent="0.2">
      <c r="A878" s="2" t="str">
        <f t="shared" si="78"/>
        <v> AN 277.42 </v>
      </c>
      <c r="B878" s="15" t="str">
        <f t="shared" si="79"/>
        <v>I</v>
      </c>
      <c r="C878" s="2">
        <f t="shared" si="80"/>
        <v>28523.303</v>
      </c>
      <c r="D878" t="str">
        <f t="shared" si="81"/>
        <v>vis</v>
      </c>
      <c r="E878">
        <f>VLOOKUP(C878,'Active 1'!C$21:E$973,3,FALSE)</f>
        <v>-14388.997948813379</v>
      </c>
      <c r="F878" s="15" t="s">
        <v>434</v>
      </c>
      <c r="G878" t="str">
        <f t="shared" si="82"/>
        <v>28523.303</v>
      </c>
      <c r="H878" s="2">
        <f t="shared" si="83"/>
        <v>-14389</v>
      </c>
      <c r="I878" s="76" t="s">
        <v>2655</v>
      </c>
      <c r="J878" s="77" t="s">
        <v>2656</v>
      </c>
      <c r="K878" s="76">
        <v>-14389</v>
      </c>
      <c r="L878" s="76" t="s">
        <v>821</v>
      </c>
      <c r="M878" s="77" t="s">
        <v>438</v>
      </c>
      <c r="N878" s="77"/>
      <c r="O878" s="78" t="s">
        <v>2597</v>
      </c>
      <c r="P878" s="78" t="s">
        <v>77</v>
      </c>
    </row>
    <row r="879" spans="1:16" x14ac:dyDescent="0.2">
      <c r="A879" s="2" t="str">
        <f t="shared" si="78"/>
        <v> AA 26.345 </v>
      </c>
      <c r="B879" s="15" t="str">
        <f t="shared" si="79"/>
        <v>I</v>
      </c>
      <c r="C879" s="2">
        <f t="shared" si="80"/>
        <v>28523.317999999999</v>
      </c>
      <c r="D879" t="str">
        <f t="shared" si="81"/>
        <v>vis</v>
      </c>
      <c r="E879">
        <f>VLOOKUP(C879,'Active 1'!C$21:E$973,3,FALSE)</f>
        <v>-14388.982509331621</v>
      </c>
      <c r="F879" s="15" t="s">
        <v>434</v>
      </c>
      <c r="G879" t="str">
        <f t="shared" si="82"/>
        <v>28523.318</v>
      </c>
      <c r="H879" s="2">
        <f t="shared" si="83"/>
        <v>-14389</v>
      </c>
      <c r="I879" s="76" t="s">
        <v>2657</v>
      </c>
      <c r="J879" s="77" t="s">
        <v>2658</v>
      </c>
      <c r="K879" s="76">
        <v>-14389</v>
      </c>
      <c r="L879" s="76" t="s">
        <v>500</v>
      </c>
      <c r="M879" s="77" t="s">
        <v>438</v>
      </c>
      <c r="N879" s="77"/>
      <c r="O879" s="78" t="s">
        <v>2659</v>
      </c>
      <c r="P879" s="78" t="s">
        <v>79</v>
      </c>
    </row>
    <row r="880" spans="1:16" x14ac:dyDescent="0.2">
      <c r="A880" s="2" t="str">
        <f t="shared" si="78"/>
        <v> AA 26.345 </v>
      </c>
      <c r="B880" s="15" t="str">
        <f t="shared" si="79"/>
        <v>I</v>
      </c>
      <c r="C880" s="2">
        <f t="shared" si="80"/>
        <v>28551.492099999999</v>
      </c>
      <c r="D880" t="str">
        <f t="shared" si="81"/>
        <v>vis</v>
      </c>
      <c r="E880">
        <f>VLOOKUP(C880,'Active 1'!C$21:E$973,3,FALSE)</f>
        <v>-14359.982942460549</v>
      </c>
      <c r="F880" s="15" t="s">
        <v>434</v>
      </c>
      <c r="G880" t="str">
        <f t="shared" si="82"/>
        <v>28551.4921</v>
      </c>
      <c r="H880" s="2">
        <f t="shared" si="83"/>
        <v>-14360</v>
      </c>
      <c r="I880" s="76" t="s">
        <v>2660</v>
      </c>
      <c r="J880" s="77" t="s">
        <v>2661</v>
      </c>
      <c r="K880" s="76">
        <v>-14360</v>
      </c>
      <c r="L880" s="76" t="s">
        <v>2662</v>
      </c>
      <c r="M880" s="77" t="s">
        <v>438</v>
      </c>
      <c r="N880" s="77"/>
      <c r="O880" s="78" t="s">
        <v>2659</v>
      </c>
      <c r="P880" s="78" t="s">
        <v>79</v>
      </c>
    </row>
    <row r="881" spans="1:16" x14ac:dyDescent="0.2">
      <c r="A881" s="2" t="str">
        <f t="shared" si="78"/>
        <v> AN 277.42 </v>
      </c>
      <c r="B881" s="15" t="str">
        <f t="shared" si="79"/>
        <v>I</v>
      </c>
      <c r="C881" s="2">
        <f t="shared" si="80"/>
        <v>28556.334999999999</v>
      </c>
      <c r="D881" t="str">
        <f t="shared" si="81"/>
        <v>vis</v>
      </c>
      <c r="E881">
        <f>VLOOKUP(C881,'Active 1'!C$21:E$973,3,FALSE)</f>
        <v>-14354.998151379381</v>
      </c>
      <c r="F881" s="15" t="s">
        <v>434</v>
      </c>
      <c r="G881" t="str">
        <f t="shared" si="82"/>
        <v>28556.335</v>
      </c>
      <c r="H881" s="2">
        <f t="shared" si="83"/>
        <v>-14355</v>
      </c>
      <c r="I881" s="76" t="s">
        <v>2663</v>
      </c>
      <c r="J881" s="77" t="s">
        <v>2664</v>
      </c>
      <c r="K881" s="76">
        <v>-14355</v>
      </c>
      <c r="L881" s="76" t="s">
        <v>821</v>
      </c>
      <c r="M881" s="77" t="s">
        <v>438</v>
      </c>
      <c r="N881" s="77"/>
      <c r="O881" s="78" t="s">
        <v>2597</v>
      </c>
      <c r="P881" s="78" t="s">
        <v>77</v>
      </c>
    </row>
    <row r="882" spans="1:16" x14ac:dyDescent="0.2">
      <c r="A882" s="2" t="str">
        <f t="shared" si="78"/>
        <v> AN 277.42 </v>
      </c>
      <c r="B882" s="15" t="str">
        <f t="shared" si="79"/>
        <v>I</v>
      </c>
      <c r="C882" s="2">
        <f t="shared" si="80"/>
        <v>28557.306</v>
      </c>
      <c r="D882" t="str">
        <f t="shared" si="81"/>
        <v>vis</v>
      </c>
      <c r="E882">
        <f>VLOOKUP(C882,'Active 1'!C$21:E$973,3,FALSE)</f>
        <v>-14353.998702260089</v>
      </c>
      <c r="F882" s="15" t="s">
        <v>434</v>
      </c>
      <c r="G882" t="str">
        <f t="shared" si="82"/>
        <v>28557.306</v>
      </c>
      <c r="H882" s="2">
        <f t="shared" si="83"/>
        <v>-14354</v>
      </c>
      <c r="I882" s="76" t="s">
        <v>2665</v>
      </c>
      <c r="J882" s="77" t="s">
        <v>2666</v>
      </c>
      <c r="K882" s="76">
        <v>-14354</v>
      </c>
      <c r="L882" s="76" t="s">
        <v>859</v>
      </c>
      <c r="M882" s="77" t="s">
        <v>438</v>
      </c>
      <c r="N882" s="77"/>
      <c r="O882" s="78" t="s">
        <v>2597</v>
      </c>
      <c r="P882" s="78" t="s">
        <v>77</v>
      </c>
    </row>
    <row r="883" spans="1:16" x14ac:dyDescent="0.2">
      <c r="A883" s="2" t="str">
        <f t="shared" si="78"/>
        <v> AN 277.42 </v>
      </c>
      <c r="B883" s="15" t="str">
        <f t="shared" si="79"/>
        <v>I</v>
      </c>
      <c r="C883" s="2">
        <f t="shared" si="80"/>
        <v>28757.442999999999</v>
      </c>
      <c r="D883" t="str">
        <f t="shared" si="81"/>
        <v>vis</v>
      </c>
      <c r="E883">
        <f>VLOOKUP(C883,'Active 1'!C$21:E$973,3,FALSE)</f>
        <v>-14147.997931521162</v>
      </c>
      <c r="F883" s="15" t="s">
        <v>434</v>
      </c>
      <c r="G883" t="str">
        <f t="shared" si="82"/>
        <v>28757.443</v>
      </c>
      <c r="H883" s="2">
        <f t="shared" si="83"/>
        <v>-14148</v>
      </c>
      <c r="I883" s="76" t="s">
        <v>2667</v>
      </c>
      <c r="J883" s="77" t="s">
        <v>2668</v>
      </c>
      <c r="K883" s="76">
        <v>-14148</v>
      </c>
      <c r="L883" s="76" t="s">
        <v>821</v>
      </c>
      <c r="M883" s="77" t="s">
        <v>438</v>
      </c>
      <c r="N883" s="77"/>
      <c r="O883" s="78" t="s">
        <v>2597</v>
      </c>
      <c r="P883" s="78" t="s">
        <v>77</v>
      </c>
    </row>
    <row r="884" spans="1:16" x14ac:dyDescent="0.2">
      <c r="A884" s="2" t="str">
        <f t="shared" si="78"/>
        <v> AA 26.345 </v>
      </c>
      <c r="B884" s="15" t="str">
        <f t="shared" si="79"/>
        <v>I</v>
      </c>
      <c r="C884" s="2">
        <f t="shared" si="80"/>
        <v>28760.374</v>
      </c>
      <c r="D884" t="str">
        <f t="shared" si="81"/>
        <v>vis</v>
      </c>
      <c r="E884">
        <f>VLOOKUP(C884,'Active 1'!C$21:E$973,3,FALSE)</f>
        <v>-14144.981056785176</v>
      </c>
      <c r="F884" s="15" t="s">
        <v>434</v>
      </c>
      <c r="G884" t="str">
        <f t="shared" si="82"/>
        <v>28760.374</v>
      </c>
      <c r="H884" s="2">
        <f t="shared" si="83"/>
        <v>-14145</v>
      </c>
      <c r="I884" s="76" t="s">
        <v>2669</v>
      </c>
      <c r="J884" s="77" t="s">
        <v>2670</v>
      </c>
      <c r="K884" s="76">
        <v>-14145</v>
      </c>
      <c r="L884" s="76" t="s">
        <v>461</v>
      </c>
      <c r="M884" s="77" t="s">
        <v>438</v>
      </c>
      <c r="N884" s="77"/>
      <c r="O884" s="78" t="s">
        <v>2659</v>
      </c>
      <c r="P884" s="78" t="s">
        <v>79</v>
      </c>
    </row>
    <row r="885" spans="1:16" x14ac:dyDescent="0.2">
      <c r="A885" s="2" t="str">
        <f t="shared" si="78"/>
        <v> PZ 11.451 </v>
      </c>
      <c r="B885" s="15" t="str">
        <f t="shared" si="79"/>
        <v>I</v>
      </c>
      <c r="C885" s="2">
        <f t="shared" si="80"/>
        <v>28762.313999999998</v>
      </c>
      <c r="D885" t="str">
        <f t="shared" si="81"/>
        <v>vis</v>
      </c>
      <c r="E885">
        <f>VLOOKUP(C885,'Active 1'!C$21:E$973,3,FALSE)</f>
        <v>-14142.984217144163</v>
      </c>
      <c r="F885" s="15" t="s">
        <v>434</v>
      </c>
      <c r="G885" t="str">
        <f t="shared" si="82"/>
        <v>28762.314</v>
      </c>
      <c r="H885" s="2">
        <f t="shared" si="83"/>
        <v>-14143</v>
      </c>
      <c r="I885" s="76" t="s">
        <v>2671</v>
      </c>
      <c r="J885" s="77" t="s">
        <v>2672</v>
      </c>
      <c r="K885" s="76">
        <v>-14143</v>
      </c>
      <c r="L885" s="76" t="s">
        <v>674</v>
      </c>
      <c r="M885" s="77" t="s">
        <v>438</v>
      </c>
      <c r="N885" s="77"/>
      <c r="O885" s="78" t="s">
        <v>2353</v>
      </c>
      <c r="P885" s="78" t="s">
        <v>60</v>
      </c>
    </row>
    <row r="886" spans="1:16" x14ac:dyDescent="0.2">
      <c r="A886" s="2" t="str">
        <f t="shared" si="78"/>
        <v> AN 277.42 </v>
      </c>
      <c r="B886" s="15" t="str">
        <f t="shared" si="79"/>
        <v>I</v>
      </c>
      <c r="C886" s="2">
        <f t="shared" si="80"/>
        <v>28790.474999999999</v>
      </c>
      <c r="D886" t="str">
        <f t="shared" si="81"/>
        <v>vis</v>
      </c>
      <c r="E886">
        <f>VLOOKUP(C886,'Active 1'!C$21:E$973,3,FALSE)</f>
        <v>-14113.998134087164</v>
      </c>
      <c r="F886" s="15" t="s">
        <v>434</v>
      </c>
      <c r="G886" t="str">
        <f t="shared" si="82"/>
        <v>28790.475</v>
      </c>
      <c r="H886" s="2">
        <f t="shared" si="83"/>
        <v>-14114</v>
      </c>
      <c r="I886" s="76" t="s">
        <v>2673</v>
      </c>
      <c r="J886" s="77" t="s">
        <v>2674</v>
      </c>
      <c r="K886" s="76">
        <v>-14114</v>
      </c>
      <c r="L886" s="76" t="s">
        <v>821</v>
      </c>
      <c r="M886" s="77" t="s">
        <v>438</v>
      </c>
      <c r="N886" s="77"/>
      <c r="O886" s="78" t="s">
        <v>2597</v>
      </c>
      <c r="P886" s="78" t="s">
        <v>77</v>
      </c>
    </row>
    <row r="887" spans="1:16" x14ac:dyDescent="0.2">
      <c r="A887" s="2" t="str">
        <f t="shared" si="78"/>
        <v> AAC 4.122 </v>
      </c>
      <c r="B887" s="15" t="str">
        <f t="shared" si="79"/>
        <v>I</v>
      </c>
      <c r="C887" s="2">
        <f t="shared" si="80"/>
        <v>28790.489300000001</v>
      </c>
      <c r="D887" t="str">
        <f t="shared" si="81"/>
        <v>vis</v>
      </c>
      <c r="E887">
        <f>VLOOKUP(C887,'Active 1'!C$21:E$973,3,FALSE)</f>
        <v>-14113.983415114548</v>
      </c>
      <c r="F887" s="15" t="s">
        <v>434</v>
      </c>
      <c r="G887" t="str">
        <f t="shared" si="82"/>
        <v>28790.4893</v>
      </c>
      <c r="H887" s="2">
        <f t="shared" si="83"/>
        <v>-14114</v>
      </c>
      <c r="I887" s="76" t="s">
        <v>2675</v>
      </c>
      <c r="J887" s="77" t="s">
        <v>2676</v>
      </c>
      <c r="K887" s="76">
        <v>-14114</v>
      </c>
      <c r="L887" s="76" t="s">
        <v>2677</v>
      </c>
      <c r="M887" s="77" t="s">
        <v>438</v>
      </c>
      <c r="N887" s="77"/>
      <c r="O887" s="78" t="s">
        <v>2652</v>
      </c>
      <c r="P887" s="78" t="s">
        <v>78</v>
      </c>
    </row>
    <row r="888" spans="1:16" x14ac:dyDescent="0.2">
      <c r="A888" s="2" t="str">
        <f t="shared" si="78"/>
        <v> AN 277.42 </v>
      </c>
      <c r="B888" s="15" t="str">
        <f t="shared" si="79"/>
        <v>I</v>
      </c>
      <c r="C888" s="2">
        <f t="shared" si="80"/>
        <v>28792.418000000001</v>
      </c>
      <c r="D888" t="str">
        <f t="shared" si="81"/>
        <v>vis</v>
      </c>
      <c r="E888">
        <f>VLOOKUP(C888,'Active 1'!C$21:E$973,3,FALSE)</f>
        <v>-14111.998206549793</v>
      </c>
      <c r="F888" s="15" t="s">
        <v>434</v>
      </c>
      <c r="G888" t="str">
        <f t="shared" si="82"/>
        <v>28792.418</v>
      </c>
      <c r="H888" s="2">
        <f t="shared" si="83"/>
        <v>-14112</v>
      </c>
      <c r="I888" s="76" t="s">
        <v>2678</v>
      </c>
      <c r="J888" s="77" t="s">
        <v>2679</v>
      </c>
      <c r="K888" s="76">
        <v>-14112</v>
      </c>
      <c r="L888" s="76" t="s">
        <v>821</v>
      </c>
      <c r="M888" s="77" t="s">
        <v>438</v>
      </c>
      <c r="N888" s="77"/>
      <c r="O888" s="78" t="s">
        <v>2597</v>
      </c>
      <c r="P888" s="78" t="s">
        <v>77</v>
      </c>
    </row>
    <row r="889" spans="1:16" x14ac:dyDescent="0.2">
      <c r="A889" s="2" t="str">
        <f t="shared" si="78"/>
        <v> AAC 4.122 </v>
      </c>
      <c r="B889" s="15" t="str">
        <f t="shared" si="79"/>
        <v>I</v>
      </c>
      <c r="C889" s="2">
        <f t="shared" si="80"/>
        <v>28792.432799999999</v>
      </c>
      <c r="D889" t="str">
        <f t="shared" si="81"/>
        <v>vis</v>
      </c>
      <c r="E889">
        <f>VLOOKUP(C889,'Active 1'!C$21:E$973,3,FALSE)</f>
        <v>-14111.982972927794</v>
      </c>
      <c r="F889" s="15" t="s">
        <v>434</v>
      </c>
      <c r="G889" t="str">
        <f t="shared" si="82"/>
        <v>28792.4328</v>
      </c>
      <c r="H889" s="2">
        <f t="shared" si="83"/>
        <v>-14112</v>
      </c>
      <c r="I889" s="76" t="s">
        <v>2680</v>
      </c>
      <c r="J889" s="77" t="s">
        <v>2681</v>
      </c>
      <c r="K889" s="76">
        <v>-14112</v>
      </c>
      <c r="L889" s="76" t="s">
        <v>2682</v>
      </c>
      <c r="M889" s="77" t="s">
        <v>438</v>
      </c>
      <c r="N889" s="77"/>
      <c r="O889" s="78" t="s">
        <v>2652</v>
      </c>
      <c r="P889" s="78" t="s">
        <v>78</v>
      </c>
    </row>
    <row r="890" spans="1:16" x14ac:dyDescent="0.2">
      <c r="A890" s="2" t="str">
        <f t="shared" si="78"/>
        <v> AAC 4.122 </v>
      </c>
      <c r="B890" s="15" t="str">
        <f t="shared" si="79"/>
        <v>I</v>
      </c>
      <c r="C890" s="2">
        <f t="shared" si="80"/>
        <v>28793.400799999999</v>
      </c>
      <c r="D890" t="str">
        <f t="shared" si="81"/>
        <v>vis</v>
      </c>
      <c r="E890">
        <f>VLOOKUP(C890,'Active 1'!C$21:E$973,3,FALSE)</f>
        <v>-14110.986611704853</v>
      </c>
      <c r="F890" s="15" t="s">
        <v>434</v>
      </c>
      <c r="G890" t="str">
        <f t="shared" si="82"/>
        <v>28793.4008</v>
      </c>
      <c r="H890" s="2">
        <f t="shared" si="83"/>
        <v>-14111</v>
      </c>
      <c r="I890" s="76" t="s">
        <v>2683</v>
      </c>
      <c r="J890" s="77" t="s">
        <v>2684</v>
      </c>
      <c r="K890" s="76">
        <v>-14111</v>
      </c>
      <c r="L890" s="76" t="s">
        <v>2685</v>
      </c>
      <c r="M890" s="77" t="s">
        <v>438</v>
      </c>
      <c r="N890" s="77"/>
      <c r="O890" s="78" t="s">
        <v>2652</v>
      </c>
      <c r="P890" s="78" t="s">
        <v>78</v>
      </c>
    </row>
    <row r="891" spans="1:16" x14ac:dyDescent="0.2">
      <c r="A891" s="2" t="str">
        <f t="shared" si="78"/>
        <v> AAC 4.122 </v>
      </c>
      <c r="B891" s="15" t="str">
        <f t="shared" si="79"/>
        <v>I</v>
      </c>
      <c r="C891" s="2">
        <f t="shared" si="80"/>
        <v>28794.375199999999</v>
      </c>
      <c r="D891" t="str">
        <f t="shared" si="81"/>
        <v>vis</v>
      </c>
      <c r="E891">
        <f>VLOOKUP(C891,'Active 1'!C$21:E$973,3,FALSE)</f>
        <v>-14109.983662969698</v>
      </c>
      <c r="F891" s="15" t="s">
        <v>434</v>
      </c>
      <c r="G891" t="str">
        <f t="shared" si="82"/>
        <v>28794.3752</v>
      </c>
      <c r="H891" s="2">
        <f t="shared" si="83"/>
        <v>-14110</v>
      </c>
      <c r="I891" s="76" t="s">
        <v>2686</v>
      </c>
      <c r="J891" s="77" t="s">
        <v>2687</v>
      </c>
      <c r="K891" s="76">
        <v>-14110</v>
      </c>
      <c r="L891" s="76" t="s">
        <v>631</v>
      </c>
      <c r="M891" s="77" t="s">
        <v>438</v>
      </c>
      <c r="N891" s="77"/>
      <c r="O891" s="78" t="s">
        <v>2652</v>
      </c>
      <c r="P891" s="78" t="s">
        <v>78</v>
      </c>
    </row>
    <row r="892" spans="1:16" x14ac:dyDescent="0.2">
      <c r="A892" s="2" t="str">
        <f t="shared" si="78"/>
        <v> AAC 4.122 </v>
      </c>
      <c r="B892" s="15" t="str">
        <f t="shared" si="79"/>
        <v>I</v>
      </c>
      <c r="C892" s="2">
        <f t="shared" si="80"/>
        <v>28822.5435</v>
      </c>
      <c r="D892" t="str">
        <f t="shared" si="81"/>
        <v>vis</v>
      </c>
      <c r="E892">
        <f>VLOOKUP(C892,'Active 1'!C$21:E$973,3,FALSE)</f>
        <v>-14080.990066031572</v>
      </c>
      <c r="F892" s="15" t="s">
        <v>434</v>
      </c>
      <c r="G892" t="str">
        <f t="shared" si="82"/>
        <v>28822.5435</v>
      </c>
      <c r="H892" s="2">
        <f t="shared" si="83"/>
        <v>-14081</v>
      </c>
      <c r="I892" s="76" t="s">
        <v>2688</v>
      </c>
      <c r="J892" s="77" t="s">
        <v>2689</v>
      </c>
      <c r="K892" s="76">
        <v>-14081</v>
      </c>
      <c r="L892" s="76" t="s">
        <v>2690</v>
      </c>
      <c r="M892" s="77" t="s">
        <v>438</v>
      </c>
      <c r="N892" s="77"/>
      <c r="O892" s="78" t="s">
        <v>2652</v>
      </c>
      <c r="P892" s="78" t="s">
        <v>78</v>
      </c>
    </row>
    <row r="893" spans="1:16" x14ac:dyDescent="0.2">
      <c r="A893" s="2" t="str">
        <f t="shared" si="78"/>
        <v> AN 277.42 </v>
      </c>
      <c r="B893" s="15" t="str">
        <f t="shared" si="79"/>
        <v>I</v>
      </c>
      <c r="C893" s="2">
        <f t="shared" si="80"/>
        <v>28829.335999999999</v>
      </c>
      <c r="D893" t="str">
        <f t="shared" si="81"/>
        <v>vis</v>
      </c>
      <c r="E893">
        <f>VLOOKUP(C893,'Active 1'!C$21:E$973,3,FALSE)</f>
        <v>-14073.998554041065</v>
      </c>
      <c r="F893" s="15" t="s">
        <v>434</v>
      </c>
      <c r="G893" t="str">
        <f t="shared" si="82"/>
        <v>28829.336</v>
      </c>
      <c r="H893" s="2">
        <f t="shared" si="83"/>
        <v>-14074</v>
      </c>
      <c r="I893" s="76" t="s">
        <v>2691</v>
      </c>
      <c r="J893" s="77" t="s">
        <v>2692</v>
      </c>
      <c r="K893" s="76">
        <v>-14074</v>
      </c>
      <c r="L893" s="76" t="s">
        <v>859</v>
      </c>
      <c r="M893" s="77" t="s">
        <v>438</v>
      </c>
      <c r="N893" s="77"/>
      <c r="O893" s="78" t="s">
        <v>2597</v>
      </c>
      <c r="P893" s="78" t="s">
        <v>77</v>
      </c>
    </row>
    <row r="894" spans="1:16" x14ac:dyDescent="0.2">
      <c r="A894" s="2" t="str">
        <f t="shared" si="78"/>
        <v> AAC 4.122 </v>
      </c>
      <c r="B894" s="15" t="str">
        <f t="shared" si="79"/>
        <v>I</v>
      </c>
      <c r="C894" s="2">
        <f t="shared" si="80"/>
        <v>28829.356599999999</v>
      </c>
      <c r="D894" t="str">
        <f t="shared" si="81"/>
        <v>vis</v>
      </c>
      <c r="E894">
        <f>VLOOKUP(C894,'Active 1'!C$21:E$973,3,FALSE)</f>
        <v>-14073.977350486115</v>
      </c>
      <c r="F894" s="15" t="s">
        <v>434</v>
      </c>
      <c r="G894" t="str">
        <f t="shared" si="82"/>
        <v>28829.3566</v>
      </c>
      <c r="H894" s="2">
        <f t="shared" si="83"/>
        <v>-14074</v>
      </c>
      <c r="I894" s="76" t="s">
        <v>2693</v>
      </c>
      <c r="J894" s="77" t="s">
        <v>2694</v>
      </c>
      <c r="K894" s="76">
        <v>-14074</v>
      </c>
      <c r="L894" s="76" t="s">
        <v>2695</v>
      </c>
      <c r="M894" s="77" t="s">
        <v>438</v>
      </c>
      <c r="N894" s="77"/>
      <c r="O894" s="78" t="s">
        <v>2652</v>
      </c>
      <c r="P894" s="78" t="s">
        <v>78</v>
      </c>
    </row>
    <row r="895" spans="1:16" x14ac:dyDescent="0.2">
      <c r="A895" s="2" t="str">
        <f t="shared" si="78"/>
        <v> AN 277.42 </v>
      </c>
      <c r="B895" s="15" t="str">
        <f t="shared" si="79"/>
        <v>I</v>
      </c>
      <c r="C895" s="2">
        <f t="shared" si="80"/>
        <v>28832.251</v>
      </c>
      <c r="D895" t="str">
        <f t="shared" si="81"/>
        <v>vis</v>
      </c>
      <c r="E895">
        <f>VLOOKUP(C895,'Active 1'!C$21:E$973,3,FALSE)</f>
        <v>-14070.998148085624</v>
      </c>
      <c r="F895" s="15" t="s">
        <v>434</v>
      </c>
      <c r="G895" t="str">
        <f t="shared" si="82"/>
        <v>28832.251</v>
      </c>
      <c r="H895" s="2">
        <f t="shared" si="83"/>
        <v>-14071</v>
      </c>
      <c r="I895" s="76" t="s">
        <v>2696</v>
      </c>
      <c r="J895" s="77" t="s">
        <v>2697</v>
      </c>
      <c r="K895" s="76">
        <v>-14071</v>
      </c>
      <c r="L895" s="76" t="s">
        <v>821</v>
      </c>
      <c r="M895" s="77" t="s">
        <v>438</v>
      </c>
      <c r="N895" s="77"/>
      <c r="O895" s="78" t="s">
        <v>2597</v>
      </c>
      <c r="P895" s="78" t="s">
        <v>77</v>
      </c>
    </row>
    <row r="896" spans="1:16" x14ac:dyDescent="0.2">
      <c r="A896" s="2" t="str">
        <f t="shared" si="78"/>
        <v> PZ 11.451 </v>
      </c>
      <c r="B896" s="15" t="str">
        <f t="shared" si="79"/>
        <v>I</v>
      </c>
      <c r="C896" s="2">
        <f t="shared" si="80"/>
        <v>28832.263999999999</v>
      </c>
      <c r="D896" t="str">
        <f t="shared" si="81"/>
        <v>vis</v>
      </c>
      <c r="E896">
        <f>VLOOKUP(C896,'Active 1'!C$21:E$973,3,FALSE)</f>
        <v>-14070.984767201433</v>
      </c>
      <c r="F896" s="15" t="s">
        <v>434</v>
      </c>
      <c r="G896" t="str">
        <f t="shared" si="82"/>
        <v>28832.264</v>
      </c>
      <c r="H896" s="2">
        <f t="shared" si="83"/>
        <v>-14071</v>
      </c>
      <c r="I896" s="76" t="s">
        <v>2698</v>
      </c>
      <c r="J896" s="77" t="s">
        <v>2699</v>
      </c>
      <c r="K896" s="76">
        <v>-14071</v>
      </c>
      <c r="L896" s="76" t="s">
        <v>674</v>
      </c>
      <c r="M896" s="77" t="s">
        <v>438</v>
      </c>
      <c r="N896" s="77"/>
      <c r="O896" s="78" t="s">
        <v>2353</v>
      </c>
      <c r="P896" s="78" t="s">
        <v>60</v>
      </c>
    </row>
    <row r="897" spans="1:16" x14ac:dyDescent="0.2">
      <c r="A897" s="2" t="str">
        <f t="shared" si="78"/>
        <v> AA 26.345 </v>
      </c>
      <c r="B897" s="15" t="str">
        <f t="shared" si="79"/>
        <v>I</v>
      </c>
      <c r="C897" s="2">
        <f t="shared" si="80"/>
        <v>28832.263999999999</v>
      </c>
      <c r="D897" t="str">
        <f t="shared" si="81"/>
        <v>vis</v>
      </c>
      <c r="E897">
        <f>VLOOKUP(C897,'Active 1'!C$21:E$973,3,FALSE)</f>
        <v>-14070.984767201433</v>
      </c>
      <c r="F897" s="15" t="s">
        <v>434</v>
      </c>
      <c r="G897" t="str">
        <f t="shared" si="82"/>
        <v>28832.264</v>
      </c>
      <c r="H897" s="2">
        <f t="shared" si="83"/>
        <v>-14071</v>
      </c>
      <c r="I897" s="76" t="s">
        <v>2698</v>
      </c>
      <c r="J897" s="77" t="s">
        <v>2699</v>
      </c>
      <c r="K897" s="76">
        <v>-14071</v>
      </c>
      <c r="L897" s="76" t="s">
        <v>674</v>
      </c>
      <c r="M897" s="77" t="s">
        <v>438</v>
      </c>
      <c r="N897" s="77"/>
      <c r="O897" s="78" t="s">
        <v>2659</v>
      </c>
      <c r="P897" s="78" t="s">
        <v>79</v>
      </c>
    </row>
    <row r="898" spans="1:16" x14ac:dyDescent="0.2">
      <c r="A898" s="2" t="str">
        <f t="shared" si="78"/>
        <v> AAC 4.122 </v>
      </c>
      <c r="B898" s="15" t="str">
        <f t="shared" si="79"/>
        <v>I</v>
      </c>
      <c r="C898" s="2">
        <f t="shared" si="80"/>
        <v>28832.2647</v>
      </c>
      <c r="D898" t="str">
        <f t="shared" si="81"/>
        <v>vis</v>
      </c>
      <c r="E898">
        <f>VLOOKUP(C898,'Active 1'!C$21:E$973,3,FALSE)</f>
        <v>-14070.984046692283</v>
      </c>
      <c r="F898" s="15" t="s">
        <v>434</v>
      </c>
      <c r="G898" t="str">
        <f t="shared" si="82"/>
        <v>28832.2647</v>
      </c>
      <c r="H898" s="2">
        <f t="shared" si="83"/>
        <v>-14071</v>
      </c>
      <c r="I898" s="76" t="s">
        <v>2700</v>
      </c>
      <c r="J898" s="77" t="s">
        <v>2701</v>
      </c>
      <c r="K898" s="76">
        <v>-14071</v>
      </c>
      <c r="L898" s="76" t="s">
        <v>2702</v>
      </c>
      <c r="M898" s="77" t="s">
        <v>438</v>
      </c>
      <c r="N898" s="77"/>
      <c r="O898" s="78" t="s">
        <v>2652</v>
      </c>
      <c r="P898" s="78" t="s">
        <v>78</v>
      </c>
    </row>
    <row r="899" spans="1:16" x14ac:dyDescent="0.2">
      <c r="A899" s="2" t="str">
        <f t="shared" si="78"/>
        <v> AN 277.42 </v>
      </c>
      <c r="B899" s="15" t="str">
        <f t="shared" si="79"/>
        <v>I</v>
      </c>
      <c r="C899" s="2">
        <f t="shared" si="80"/>
        <v>28833.222000000002</v>
      </c>
      <c r="D899" t="str">
        <f t="shared" si="81"/>
        <v>vis</v>
      </c>
      <c r="E899">
        <f>VLOOKUP(C899,'Active 1'!C$21:E$973,3,FALSE)</f>
        <v>-14069.998698966332</v>
      </c>
      <c r="F899" s="15" t="s">
        <v>434</v>
      </c>
      <c r="G899" t="str">
        <f t="shared" si="82"/>
        <v>28833.222</v>
      </c>
      <c r="H899" s="2">
        <f t="shared" si="83"/>
        <v>-14070</v>
      </c>
      <c r="I899" s="76" t="s">
        <v>2703</v>
      </c>
      <c r="J899" s="77" t="s">
        <v>2704</v>
      </c>
      <c r="K899" s="76">
        <v>-14070</v>
      </c>
      <c r="L899" s="76" t="s">
        <v>859</v>
      </c>
      <c r="M899" s="77" t="s">
        <v>438</v>
      </c>
      <c r="N899" s="77"/>
      <c r="O899" s="78" t="s">
        <v>2597</v>
      </c>
      <c r="P899" s="78" t="s">
        <v>77</v>
      </c>
    </row>
    <row r="900" spans="1:16" x14ac:dyDescent="0.2">
      <c r="A900" s="2" t="str">
        <f t="shared" si="78"/>
        <v> AAC 4.122 </v>
      </c>
      <c r="B900" s="15" t="str">
        <f t="shared" si="79"/>
        <v>I</v>
      </c>
      <c r="C900" s="2">
        <f t="shared" si="80"/>
        <v>28833.2346</v>
      </c>
      <c r="D900" t="str">
        <f t="shared" si="81"/>
        <v>vis</v>
      </c>
      <c r="E900">
        <f>VLOOKUP(C900,'Active 1'!C$21:E$973,3,FALSE)</f>
        <v>-14069.985729801656</v>
      </c>
      <c r="F900" s="15" t="s">
        <v>434</v>
      </c>
      <c r="G900" t="str">
        <f t="shared" si="82"/>
        <v>28833.2346</v>
      </c>
      <c r="H900" s="2">
        <f t="shared" si="83"/>
        <v>-14070</v>
      </c>
      <c r="I900" s="76" t="s">
        <v>2705</v>
      </c>
      <c r="J900" s="77" t="s">
        <v>2706</v>
      </c>
      <c r="K900" s="76">
        <v>-14070</v>
      </c>
      <c r="L900" s="76" t="s">
        <v>2707</v>
      </c>
      <c r="M900" s="77" t="s">
        <v>438</v>
      </c>
      <c r="N900" s="77"/>
      <c r="O900" s="78" t="s">
        <v>2652</v>
      </c>
      <c r="P900" s="78" t="s">
        <v>78</v>
      </c>
    </row>
    <row r="901" spans="1:16" x14ac:dyDescent="0.2">
      <c r="A901" s="2" t="str">
        <f t="shared" si="78"/>
        <v> AN 277.42 </v>
      </c>
      <c r="B901" s="15" t="str">
        <f t="shared" si="79"/>
        <v>I</v>
      </c>
      <c r="C901" s="2">
        <f t="shared" si="80"/>
        <v>28834.194</v>
      </c>
      <c r="D901" t="str">
        <f t="shared" si="81"/>
        <v>vis</v>
      </c>
      <c r="E901">
        <f>VLOOKUP(C901,'Active 1'!C$21:E$973,3,FALSE)</f>
        <v>-14068.998220548259</v>
      </c>
      <c r="F901" s="15" t="s">
        <v>434</v>
      </c>
      <c r="G901" t="str">
        <f t="shared" si="82"/>
        <v>28834.194</v>
      </c>
      <c r="H901" s="2">
        <f t="shared" si="83"/>
        <v>-14069</v>
      </c>
      <c r="I901" s="76" t="s">
        <v>2708</v>
      </c>
      <c r="J901" s="77" t="s">
        <v>2709</v>
      </c>
      <c r="K901" s="76">
        <v>-14069</v>
      </c>
      <c r="L901" s="76" t="s">
        <v>821</v>
      </c>
      <c r="M901" s="77" t="s">
        <v>438</v>
      </c>
      <c r="N901" s="77"/>
      <c r="O901" s="78" t="s">
        <v>2597</v>
      </c>
      <c r="P901" s="78" t="s">
        <v>77</v>
      </c>
    </row>
    <row r="902" spans="1:16" x14ac:dyDescent="0.2">
      <c r="A902" s="2" t="str">
        <f t="shared" si="78"/>
        <v> AN 277.42 </v>
      </c>
      <c r="B902" s="15" t="str">
        <f t="shared" si="79"/>
        <v>I</v>
      </c>
      <c r="C902" s="2">
        <f t="shared" si="80"/>
        <v>28861.397000000001</v>
      </c>
      <c r="D902" t="str">
        <f t="shared" si="81"/>
        <v>vis</v>
      </c>
      <c r="E902">
        <f>VLOOKUP(C902,'Active 1'!C$21:E$973,3,FALSE)</f>
        <v>-14040.998205726355</v>
      </c>
      <c r="F902" s="15" t="s">
        <v>434</v>
      </c>
      <c r="G902" t="str">
        <f t="shared" si="82"/>
        <v>28861.397</v>
      </c>
      <c r="H902" s="2">
        <f t="shared" si="83"/>
        <v>-14041</v>
      </c>
      <c r="I902" s="76" t="s">
        <v>2710</v>
      </c>
      <c r="J902" s="77" t="s">
        <v>2711</v>
      </c>
      <c r="K902" s="76">
        <v>-14041</v>
      </c>
      <c r="L902" s="76" t="s">
        <v>821</v>
      </c>
      <c r="M902" s="77" t="s">
        <v>438</v>
      </c>
      <c r="N902" s="77"/>
      <c r="O902" s="78" t="s">
        <v>2597</v>
      </c>
      <c r="P902" s="78" t="s">
        <v>77</v>
      </c>
    </row>
    <row r="903" spans="1:16" x14ac:dyDescent="0.2">
      <c r="A903" s="2" t="str">
        <f t="shared" si="78"/>
        <v> AN 277.42 </v>
      </c>
      <c r="B903" s="15" t="str">
        <f t="shared" si="79"/>
        <v>I</v>
      </c>
      <c r="C903" s="2">
        <f t="shared" si="80"/>
        <v>28864.312000000002</v>
      </c>
      <c r="D903" t="str">
        <f t="shared" si="81"/>
        <v>vis</v>
      </c>
      <c r="E903">
        <f>VLOOKUP(C903,'Active 1'!C$21:E$973,3,FALSE)</f>
        <v>-14037.997799770914</v>
      </c>
      <c r="F903" s="15" t="s">
        <v>434</v>
      </c>
      <c r="G903" t="str">
        <f t="shared" si="82"/>
        <v>28864.312</v>
      </c>
      <c r="H903" s="2">
        <f t="shared" si="83"/>
        <v>-14038</v>
      </c>
      <c r="I903" s="76" t="s">
        <v>2712</v>
      </c>
      <c r="J903" s="77" t="s">
        <v>2713</v>
      </c>
      <c r="K903" s="76">
        <v>-14038</v>
      </c>
      <c r="L903" s="76" t="s">
        <v>821</v>
      </c>
      <c r="M903" s="77" t="s">
        <v>438</v>
      </c>
      <c r="N903" s="77"/>
      <c r="O903" s="78" t="s">
        <v>2597</v>
      </c>
      <c r="P903" s="78" t="s">
        <v>77</v>
      </c>
    </row>
    <row r="904" spans="1:16" x14ac:dyDescent="0.2">
      <c r="A904" s="2" t="str">
        <f t="shared" si="78"/>
        <v> AN 277.42 </v>
      </c>
      <c r="B904" s="15" t="str">
        <f t="shared" si="79"/>
        <v>I</v>
      </c>
      <c r="C904" s="2">
        <f t="shared" si="80"/>
        <v>28866.255000000001</v>
      </c>
      <c r="D904" t="str">
        <f t="shared" si="81"/>
        <v>vis</v>
      </c>
      <c r="E904">
        <f>VLOOKUP(C904,'Active 1'!C$21:E$973,3,FALSE)</f>
        <v>-14035.997872233549</v>
      </c>
      <c r="F904" s="15" t="s">
        <v>434</v>
      </c>
      <c r="G904" t="str">
        <f t="shared" si="82"/>
        <v>28866.255</v>
      </c>
      <c r="H904" s="2">
        <f t="shared" si="83"/>
        <v>-14036</v>
      </c>
      <c r="I904" s="76" t="s">
        <v>2714</v>
      </c>
      <c r="J904" s="77" t="s">
        <v>2715</v>
      </c>
      <c r="K904" s="76">
        <v>-14036</v>
      </c>
      <c r="L904" s="76" t="s">
        <v>821</v>
      </c>
      <c r="M904" s="77" t="s">
        <v>438</v>
      </c>
      <c r="N904" s="77"/>
      <c r="O904" s="78" t="s">
        <v>2597</v>
      </c>
      <c r="P904" s="78" t="s">
        <v>77</v>
      </c>
    </row>
    <row r="905" spans="1:16" x14ac:dyDescent="0.2">
      <c r="A905" s="2" t="str">
        <f t="shared" si="78"/>
        <v> AN 277.42 </v>
      </c>
      <c r="B905" s="15" t="str">
        <f t="shared" si="79"/>
        <v>I</v>
      </c>
      <c r="C905" s="2">
        <f t="shared" si="80"/>
        <v>28867.225999999999</v>
      </c>
      <c r="D905" t="str">
        <f t="shared" si="81"/>
        <v>vis</v>
      </c>
      <c r="E905">
        <f>VLOOKUP(C905,'Active 1'!C$21:E$973,3,FALSE)</f>
        <v>-14034.998423114261</v>
      </c>
      <c r="F905" s="15" t="s">
        <v>434</v>
      </c>
      <c r="G905" t="str">
        <f t="shared" si="82"/>
        <v>28867.226</v>
      </c>
      <c r="H905" s="2">
        <f t="shared" si="83"/>
        <v>-14035</v>
      </c>
      <c r="I905" s="76" t="s">
        <v>2716</v>
      </c>
      <c r="J905" s="77" t="s">
        <v>2717</v>
      </c>
      <c r="K905" s="76">
        <v>-14035</v>
      </c>
      <c r="L905" s="76" t="s">
        <v>821</v>
      </c>
      <c r="M905" s="77" t="s">
        <v>438</v>
      </c>
      <c r="N905" s="77"/>
      <c r="O905" s="78" t="s">
        <v>2597</v>
      </c>
      <c r="P905" s="78" t="s">
        <v>77</v>
      </c>
    </row>
    <row r="906" spans="1:16" x14ac:dyDescent="0.2">
      <c r="A906" s="2" t="str">
        <f t="shared" si="78"/>
        <v> AN 277.42 </v>
      </c>
      <c r="B906" s="15" t="str">
        <f t="shared" si="79"/>
        <v>I</v>
      </c>
      <c r="C906" s="2">
        <f t="shared" si="80"/>
        <v>28899.287</v>
      </c>
      <c r="D906" t="str">
        <f t="shared" si="81"/>
        <v>vis</v>
      </c>
      <c r="E906">
        <f>VLOOKUP(C906,'Active 1'!C$21:E$973,3,FALSE)</f>
        <v>-14001.998074799551</v>
      </c>
      <c r="F906" s="15" t="s">
        <v>434</v>
      </c>
      <c r="G906" t="str">
        <f t="shared" si="82"/>
        <v>28899.287</v>
      </c>
      <c r="H906" s="2">
        <f t="shared" si="83"/>
        <v>-14002</v>
      </c>
      <c r="I906" s="76" t="s">
        <v>2718</v>
      </c>
      <c r="J906" s="77" t="s">
        <v>2719</v>
      </c>
      <c r="K906" s="76">
        <v>-14002</v>
      </c>
      <c r="L906" s="76" t="s">
        <v>821</v>
      </c>
      <c r="M906" s="77" t="s">
        <v>438</v>
      </c>
      <c r="N906" s="77"/>
      <c r="O906" s="78" t="s">
        <v>2597</v>
      </c>
      <c r="P906" s="78" t="s">
        <v>77</v>
      </c>
    </row>
    <row r="907" spans="1:16" x14ac:dyDescent="0.2">
      <c r="A907" s="2" t="str">
        <f t="shared" ref="A907:A970" si="84">P907</f>
        <v> AN 277.42 </v>
      </c>
      <c r="B907" s="15" t="str">
        <f t="shared" ref="B907:B970" si="85">IF(H907=INT(H907),"I","II")</f>
        <v>I</v>
      </c>
      <c r="C907" s="2">
        <f t="shared" ref="C907:C970" si="86">1*G907</f>
        <v>28902.201000000001</v>
      </c>
      <c r="D907" t="str">
        <f t="shared" ref="D907:D970" si="87">VLOOKUP(F907,I$1:J$5,2,FALSE)</f>
        <v>vis</v>
      </c>
      <c r="E907">
        <f>VLOOKUP(C907,'Active 1'!C$21:E$973,3,FALSE)</f>
        <v>-13998.998698142894</v>
      </c>
      <c r="F907" s="15" t="s">
        <v>434</v>
      </c>
      <c r="G907" t="str">
        <f t="shared" ref="G907:G970" si="88">MID(I907,3,LEN(I907)-3)</f>
        <v>28902.201</v>
      </c>
      <c r="H907" s="2">
        <f t="shared" ref="H907:H970" si="89">1*K907</f>
        <v>-13999</v>
      </c>
      <c r="I907" s="76" t="s">
        <v>2720</v>
      </c>
      <c r="J907" s="77" t="s">
        <v>2721</v>
      </c>
      <c r="K907" s="76">
        <v>-13999</v>
      </c>
      <c r="L907" s="76" t="s">
        <v>859</v>
      </c>
      <c r="M907" s="77" t="s">
        <v>438</v>
      </c>
      <c r="N907" s="77"/>
      <c r="O907" s="78" t="s">
        <v>2597</v>
      </c>
      <c r="P907" s="78" t="s">
        <v>77</v>
      </c>
    </row>
    <row r="908" spans="1:16" x14ac:dyDescent="0.2">
      <c r="A908" s="2" t="str">
        <f t="shared" si="84"/>
        <v> AA 26.345 </v>
      </c>
      <c r="B908" s="15" t="str">
        <f t="shared" si="85"/>
        <v>I</v>
      </c>
      <c r="C908" s="2">
        <f t="shared" si="86"/>
        <v>28930.385999999999</v>
      </c>
      <c r="D908" t="str">
        <f t="shared" si="87"/>
        <v>vis</v>
      </c>
      <c r="E908">
        <f>VLOOKUP(C908,'Active 1'!C$21:E$973,3,FALSE)</f>
        <v>-13969.987911915079</v>
      </c>
      <c r="F908" s="15" t="s">
        <v>434</v>
      </c>
      <c r="G908" t="str">
        <f t="shared" si="88"/>
        <v>28930.386</v>
      </c>
      <c r="H908" s="2">
        <f t="shared" si="89"/>
        <v>-13970</v>
      </c>
      <c r="I908" s="76" t="s">
        <v>2722</v>
      </c>
      <c r="J908" s="77" t="s">
        <v>2723</v>
      </c>
      <c r="K908" s="76">
        <v>-13970</v>
      </c>
      <c r="L908" s="76" t="s">
        <v>659</v>
      </c>
      <c r="M908" s="77" t="s">
        <v>438</v>
      </c>
      <c r="N908" s="77"/>
      <c r="O908" s="78" t="s">
        <v>2659</v>
      </c>
      <c r="P908" s="78" t="s">
        <v>79</v>
      </c>
    </row>
    <row r="909" spans="1:16" x14ac:dyDescent="0.2">
      <c r="A909" s="2" t="str">
        <f t="shared" si="84"/>
        <v> AN 277.42 </v>
      </c>
      <c r="B909" s="15" t="str">
        <f t="shared" si="85"/>
        <v>I</v>
      </c>
      <c r="C909" s="2">
        <f t="shared" si="86"/>
        <v>28934.261999999999</v>
      </c>
      <c r="D909" t="str">
        <f t="shared" si="87"/>
        <v>vis</v>
      </c>
      <c r="E909">
        <f>VLOOKUP(C909,'Active 1'!C$21:E$973,3,FALSE)</f>
        <v>-13965.998349828187</v>
      </c>
      <c r="F909" s="15" t="s">
        <v>434</v>
      </c>
      <c r="G909" t="str">
        <f t="shared" si="88"/>
        <v>28934.262</v>
      </c>
      <c r="H909" s="2">
        <f t="shared" si="89"/>
        <v>-13966</v>
      </c>
      <c r="I909" s="76" t="s">
        <v>2724</v>
      </c>
      <c r="J909" s="77" t="s">
        <v>2725</v>
      </c>
      <c r="K909" s="76">
        <v>-13966</v>
      </c>
      <c r="L909" s="76" t="s">
        <v>821</v>
      </c>
      <c r="M909" s="77" t="s">
        <v>438</v>
      </c>
      <c r="N909" s="77"/>
      <c r="O909" s="78" t="s">
        <v>2597</v>
      </c>
      <c r="P909" s="78" t="s">
        <v>77</v>
      </c>
    </row>
    <row r="910" spans="1:16" x14ac:dyDescent="0.2">
      <c r="A910" s="2" t="str">
        <f t="shared" si="84"/>
        <v> AN 277.42 </v>
      </c>
      <c r="B910" s="15" t="str">
        <f t="shared" si="85"/>
        <v>I</v>
      </c>
      <c r="C910" s="2">
        <f t="shared" si="86"/>
        <v>28935.234</v>
      </c>
      <c r="D910" t="str">
        <f t="shared" si="87"/>
        <v>vis</v>
      </c>
      <c r="E910">
        <f>VLOOKUP(C910,'Active 1'!C$21:E$973,3,FALSE)</f>
        <v>-13964.997871410111</v>
      </c>
      <c r="F910" s="15" t="s">
        <v>434</v>
      </c>
      <c r="G910" t="str">
        <f t="shared" si="88"/>
        <v>28935.234</v>
      </c>
      <c r="H910" s="2">
        <f t="shared" si="89"/>
        <v>-13965</v>
      </c>
      <c r="I910" s="76" t="s">
        <v>2726</v>
      </c>
      <c r="J910" s="77" t="s">
        <v>2727</v>
      </c>
      <c r="K910" s="76">
        <v>-13965</v>
      </c>
      <c r="L910" s="76" t="s">
        <v>821</v>
      </c>
      <c r="M910" s="77" t="s">
        <v>438</v>
      </c>
      <c r="N910" s="77"/>
      <c r="O910" s="78" t="s">
        <v>2597</v>
      </c>
      <c r="P910" s="78" t="s">
        <v>77</v>
      </c>
    </row>
    <row r="911" spans="1:16" x14ac:dyDescent="0.2">
      <c r="A911" s="2" t="str">
        <f t="shared" si="84"/>
        <v> AN 277.42 </v>
      </c>
      <c r="B911" s="15" t="str">
        <f t="shared" si="85"/>
        <v>I</v>
      </c>
      <c r="C911" s="2">
        <f t="shared" si="86"/>
        <v>28966.323</v>
      </c>
      <c r="D911" t="str">
        <f t="shared" si="87"/>
        <v>vis</v>
      </c>
      <c r="E911">
        <f>VLOOKUP(C911,'Active 1'!C$21:E$973,3,FALSE)</f>
        <v>-13932.998001513477</v>
      </c>
      <c r="F911" s="15" t="s">
        <v>434</v>
      </c>
      <c r="G911" t="str">
        <f t="shared" si="88"/>
        <v>28966.323</v>
      </c>
      <c r="H911" s="2">
        <f t="shared" si="89"/>
        <v>-13933</v>
      </c>
      <c r="I911" s="76" t="s">
        <v>2728</v>
      </c>
      <c r="J911" s="77" t="s">
        <v>2729</v>
      </c>
      <c r="K911" s="76">
        <v>-13933</v>
      </c>
      <c r="L911" s="76" t="s">
        <v>821</v>
      </c>
      <c r="M911" s="77" t="s">
        <v>438</v>
      </c>
      <c r="N911" s="77"/>
      <c r="O911" s="78" t="s">
        <v>2597</v>
      </c>
      <c r="P911" s="78" t="s">
        <v>77</v>
      </c>
    </row>
    <row r="912" spans="1:16" x14ac:dyDescent="0.2">
      <c r="A912" s="2" t="str">
        <f t="shared" si="84"/>
        <v> AN 277.42 </v>
      </c>
      <c r="B912" s="15" t="str">
        <f t="shared" si="85"/>
        <v>I</v>
      </c>
      <c r="C912" s="2">
        <f t="shared" si="86"/>
        <v>28967.294000000002</v>
      </c>
      <c r="D912" t="str">
        <f t="shared" si="87"/>
        <v>vis</v>
      </c>
      <c r="E912">
        <f>VLOOKUP(C912,'Active 1'!C$21:E$973,3,FALSE)</f>
        <v>-13931.998552394185</v>
      </c>
      <c r="F912" s="15" t="s">
        <v>434</v>
      </c>
      <c r="G912" t="str">
        <f t="shared" si="88"/>
        <v>28967.294</v>
      </c>
      <c r="H912" s="2">
        <f t="shared" si="89"/>
        <v>-13932</v>
      </c>
      <c r="I912" s="76" t="s">
        <v>2730</v>
      </c>
      <c r="J912" s="77" t="s">
        <v>2731</v>
      </c>
      <c r="K912" s="76">
        <v>-13932</v>
      </c>
      <c r="L912" s="76" t="s">
        <v>859</v>
      </c>
      <c r="M912" s="77" t="s">
        <v>438</v>
      </c>
      <c r="N912" s="77"/>
      <c r="O912" s="78" t="s">
        <v>2597</v>
      </c>
      <c r="P912" s="78" t="s">
        <v>77</v>
      </c>
    </row>
    <row r="913" spans="1:16" x14ac:dyDescent="0.2">
      <c r="A913" s="2" t="str">
        <f t="shared" si="84"/>
        <v> PZ 11.448 </v>
      </c>
      <c r="B913" s="15" t="str">
        <f t="shared" si="85"/>
        <v>I</v>
      </c>
      <c r="C913" s="2">
        <f t="shared" si="86"/>
        <v>29172.303</v>
      </c>
      <c r="D913" t="str">
        <f t="shared" si="87"/>
        <v>vis</v>
      </c>
      <c r="E913">
        <f>VLOOKUP(C913,'Active 1'!C$21:E$973,3,FALSE)</f>
        <v>-13720.983037979475</v>
      </c>
      <c r="F913" s="15" t="s">
        <v>434</v>
      </c>
      <c r="G913" t="str">
        <f t="shared" si="88"/>
        <v>29172.303</v>
      </c>
      <c r="H913" s="2">
        <f t="shared" si="89"/>
        <v>-13721</v>
      </c>
      <c r="I913" s="76" t="s">
        <v>2732</v>
      </c>
      <c r="J913" s="77" t="s">
        <v>2733</v>
      </c>
      <c r="K913" s="76">
        <v>-13721</v>
      </c>
      <c r="L913" s="76" t="s">
        <v>671</v>
      </c>
      <c r="M913" s="77" t="s">
        <v>438</v>
      </c>
      <c r="N913" s="77"/>
      <c r="O913" s="78" t="s">
        <v>2542</v>
      </c>
      <c r="P913" s="78" t="s">
        <v>51</v>
      </c>
    </row>
    <row r="914" spans="1:16" x14ac:dyDescent="0.2">
      <c r="A914" s="2" t="str">
        <f t="shared" si="84"/>
        <v> AA 26.345 </v>
      </c>
      <c r="B914" s="15" t="str">
        <f t="shared" si="85"/>
        <v>I</v>
      </c>
      <c r="C914" s="2">
        <f t="shared" si="86"/>
        <v>30257.511399999999</v>
      </c>
      <c r="D914" t="str">
        <f t="shared" si="87"/>
        <v>vis</v>
      </c>
      <c r="E914">
        <f>VLOOKUP(C914,'Active 1'!C$21:E$973,3,FALSE)</f>
        <v>-12603.979351442951</v>
      </c>
      <c r="F914" s="15" t="s">
        <v>434</v>
      </c>
      <c r="G914" t="str">
        <f t="shared" si="88"/>
        <v>30257.5114</v>
      </c>
      <c r="H914" s="2">
        <f t="shared" si="89"/>
        <v>-12604</v>
      </c>
      <c r="I914" s="76" t="s">
        <v>2734</v>
      </c>
      <c r="J914" s="77" t="s">
        <v>2735</v>
      </c>
      <c r="K914" s="76">
        <v>-12604</v>
      </c>
      <c r="L914" s="76" t="s">
        <v>2736</v>
      </c>
      <c r="M914" s="77" t="s">
        <v>438</v>
      </c>
      <c r="N914" s="77"/>
      <c r="O914" s="78" t="s">
        <v>2659</v>
      </c>
      <c r="P914" s="78" t="s">
        <v>79</v>
      </c>
    </row>
    <row r="915" spans="1:16" x14ac:dyDescent="0.2">
      <c r="A915" s="2" t="str">
        <f t="shared" si="84"/>
        <v> AA 26.345 </v>
      </c>
      <c r="B915" s="15" t="str">
        <f t="shared" si="85"/>
        <v>I</v>
      </c>
      <c r="C915" s="2">
        <f t="shared" si="86"/>
        <v>30259.463</v>
      </c>
      <c r="D915" t="str">
        <f t="shared" si="87"/>
        <v>vis</v>
      </c>
      <c r="E915">
        <f>VLOOKUP(C915,'Active 1'!C$21:E$973,3,FALSE)</f>
        <v>-12601.970571936043</v>
      </c>
      <c r="F915" s="15" t="s">
        <v>434</v>
      </c>
      <c r="G915" t="str">
        <f t="shared" si="88"/>
        <v>30259.463</v>
      </c>
      <c r="H915" s="2">
        <f t="shared" si="89"/>
        <v>-12602</v>
      </c>
      <c r="I915" s="76" t="s">
        <v>2737</v>
      </c>
      <c r="J915" s="77" t="s">
        <v>2738</v>
      </c>
      <c r="K915" s="76">
        <v>-12602</v>
      </c>
      <c r="L915" s="76" t="s">
        <v>2739</v>
      </c>
      <c r="M915" s="77" t="s">
        <v>438</v>
      </c>
      <c r="N915" s="77"/>
      <c r="O915" s="78" t="s">
        <v>2659</v>
      </c>
      <c r="P915" s="78" t="s">
        <v>79</v>
      </c>
    </row>
    <row r="916" spans="1:16" x14ac:dyDescent="0.2">
      <c r="A916" s="2" t="str">
        <f t="shared" si="84"/>
        <v> PZ 11.448 </v>
      </c>
      <c r="B916" s="15" t="str">
        <f t="shared" si="85"/>
        <v>I</v>
      </c>
      <c r="C916" s="2">
        <f t="shared" si="86"/>
        <v>30261.399000000001</v>
      </c>
      <c r="D916" t="str">
        <f t="shared" si="87"/>
        <v>vis</v>
      </c>
      <c r="E916">
        <f>VLOOKUP(C916,'Active 1'!C$21:E$973,3,FALSE)</f>
        <v>-12599.977849490164</v>
      </c>
      <c r="F916" s="15" t="s">
        <v>434</v>
      </c>
      <c r="G916" t="str">
        <f t="shared" si="88"/>
        <v>30261.399</v>
      </c>
      <c r="H916" s="2">
        <f t="shared" si="89"/>
        <v>-12600</v>
      </c>
      <c r="I916" s="76" t="s">
        <v>2740</v>
      </c>
      <c r="J916" s="77" t="s">
        <v>2741</v>
      </c>
      <c r="K916" s="76">
        <v>-12600</v>
      </c>
      <c r="L916" s="76" t="s">
        <v>464</v>
      </c>
      <c r="M916" s="77" t="s">
        <v>438</v>
      </c>
      <c r="N916" s="77"/>
      <c r="O916" s="78" t="s">
        <v>2542</v>
      </c>
      <c r="P916" s="78" t="s">
        <v>51</v>
      </c>
    </row>
    <row r="917" spans="1:16" x14ac:dyDescent="0.2">
      <c r="A917" s="2" t="str">
        <f t="shared" si="84"/>
        <v> AA 26.345 </v>
      </c>
      <c r="B917" s="15" t="str">
        <f t="shared" si="85"/>
        <v>I</v>
      </c>
      <c r="C917" s="2">
        <f t="shared" si="86"/>
        <v>30261.401000000002</v>
      </c>
      <c r="D917" t="str">
        <f t="shared" si="87"/>
        <v>vis</v>
      </c>
      <c r="E917">
        <f>VLOOKUP(C917,'Active 1'!C$21:E$973,3,FALSE)</f>
        <v>-12599.975790892595</v>
      </c>
      <c r="F917" s="15" t="s">
        <v>434</v>
      </c>
      <c r="G917" t="str">
        <f t="shared" si="88"/>
        <v>30261.401</v>
      </c>
      <c r="H917" s="2">
        <f t="shared" si="89"/>
        <v>-12600</v>
      </c>
      <c r="I917" s="76" t="s">
        <v>2742</v>
      </c>
      <c r="J917" s="77" t="s">
        <v>2743</v>
      </c>
      <c r="K917" s="76">
        <v>-12600</v>
      </c>
      <c r="L917" s="76" t="s">
        <v>478</v>
      </c>
      <c r="M917" s="77" t="s">
        <v>438</v>
      </c>
      <c r="N917" s="77"/>
      <c r="O917" s="78" t="s">
        <v>2659</v>
      </c>
      <c r="P917" s="78" t="s">
        <v>79</v>
      </c>
    </row>
    <row r="918" spans="1:16" x14ac:dyDescent="0.2">
      <c r="A918" s="2" t="str">
        <f t="shared" si="84"/>
        <v> PZ 11.448 </v>
      </c>
      <c r="B918" s="15" t="str">
        <f t="shared" si="85"/>
        <v>I</v>
      </c>
      <c r="C918" s="2">
        <f t="shared" si="86"/>
        <v>30262.368999999999</v>
      </c>
      <c r="D918" t="str">
        <f t="shared" si="87"/>
        <v>vis</v>
      </c>
      <c r="E918">
        <f>VLOOKUP(C918,'Active 1'!C$21:E$973,3,FALSE)</f>
        <v>-12598.97942966966</v>
      </c>
      <c r="F918" s="15" t="s">
        <v>434</v>
      </c>
      <c r="G918" t="str">
        <f t="shared" si="88"/>
        <v>30262.369</v>
      </c>
      <c r="H918" s="2">
        <f t="shared" si="89"/>
        <v>-12599</v>
      </c>
      <c r="I918" s="76" t="s">
        <v>2744</v>
      </c>
      <c r="J918" s="77" t="s">
        <v>2745</v>
      </c>
      <c r="K918" s="76">
        <v>-12599</v>
      </c>
      <c r="L918" s="76" t="s">
        <v>450</v>
      </c>
      <c r="M918" s="77" t="s">
        <v>438</v>
      </c>
      <c r="N918" s="77"/>
      <c r="O918" s="78" t="s">
        <v>2542</v>
      </c>
      <c r="P918" s="78" t="s">
        <v>51</v>
      </c>
    </row>
    <row r="919" spans="1:16" x14ac:dyDescent="0.2">
      <c r="A919" s="2" t="str">
        <f t="shared" si="84"/>
        <v> AA 26.345 </v>
      </c>
      <c r="B919" s="15" t="str">
        <f t="shared" si="85"/>
        <v>I</v>
      </c>
      <c r="C919" s="2">
        <f t="shared" si="86"/>
        <v>30262.37</v>
      </c>
      <c r="D919" t="str">
        <f t="shared" si="87"/>
        <v>vis</v>
      </c>
      <c r="E919">
        <f>VLOOKUP(C919,'Active 1'!C$21:E$973,3,FALSE)</f>
        <v>-12598.978400370876</v>
      </c>
      <c r="F919" s="15" t="s">
        <v>434</v>
      </c>
      <c r="G919" t="str">
        <f t="shared" si="88"/>
        <v>30262.370</v>
      </c>
      <c r="H919" s="2">
        <f t="shared" si="89"/>
        <v>-12599</v>
      </c>
      <c r="I919" s="76" t="s">
        <v>2746</v>
      </c>
      <c r="J919" s="77" t="s">
        <v>2747</v>
      </c>
      <c r="K919" s="76">
        <v>-12599</v>
      </c>
      <c r="L919" s="76" t="s">
        <v>475</v>
      </c>
      <c r="M919" s="77" t="s">
        <v>438</v>
      </c>
      <c r="N919" s="77"/>
      <c r="O919" s="78" t="s">
        <v>2659</v>
      </c>
      <c r="P919" s="78" t="s">
        <v>79</v>
      </c>
    </row>
    <row r="920" spans="1:16" x14ac:dyDescent="0.2">
      <c r="A920" s="2" t="str">
        <f t="shared" si="84"/>
        <v> AA 26.345 </v>
      </c>
      <c r="B920" s="15" t="str">
        <f t="shared" si="85"/>
        <v>I</v>
      </c>
      <c r="C920" s="2">
        <f t="shared" si="86"/>
        <v>30296.374</v>
      </c>
      <c r="D920" t="str">
        <f t="shared" si="87"/>
        <v>vis</v>
      </c>
      <c r="E920">
        <f>VLOOKUP(C920,'Active 1'!C$21:E$973,3,FALSE)</f>
        <v>-12563.978124518801</v>
      </c>
      <c r="F920" s="15" t="s">
        <v>434</v>
      </c>
      <c r="G920" t="str">
        <f t="shared" si="88"/>
        <v>30296.374</v>
      </c>
      <c r="H920" s="2">
        <f t="shared" si="89"/>
        <v>-12564</v>
      </c>
      <c r="I920" s="76" t="s">
        <v>2748</v>
      </c>
      <c r="J920" s="77" t="s">
        <v>2749</v>
      </c>
      <c r="K920" s="76">
        <v>-12564</v>
      </c>
      <c r="L920" s="76" t="s">
        <v>475</v>
      </c>
      <c r="M920" s="77" t="s">
        <v>438</v>
      </c>
      <c r="N920" s="77"/>
      <c r="O920" s="78" t="s">
        <v>2659</v>
      </c>
      <c r="P920" s="78" t="s">
        <v>79</v>
      </c>
    </row>
    <row r="921" spans="1:16" x14ac:dyDescent="0.2">
      <c r="A921" s="2" t="str">
        <f t="shared" si="84"/>
        <v> IODE 4.3.44 </v>
      </c>
      <c r="B921" s="15" t="str">
        <f t="shared" si="85"/>
        <v>I</v>
      </c>
      <c r="C921" s="2">
        <f t="shared" si="86"/>
        <v>30601.431</v>
      </c>
      <c r="D921" t="str">
        <f t="shared" si="87"/>
        <v>vis</v>
      </c>
      <c r="E921">
        <f>VLOOKUP(C921,'Active 1'!C$21:E$973,3,FALSE)</f>
        <v>-12249.983325359695</v>
      </c>
      <c r="F921" s="15" t="s">
        <v>434</v>
      </c>
      <c r="G921" t="str">
        <f t="shared" si="88"/>
        <v>30601.431</v>
      </c>
      <c r="H921" s="2">
        <f t="shared" si="89"/>
        <v>-12250</v>
      </c>
      <c r="I921" s="76" t="s">
        <v>2750</v>
      </c>
      <c r="J921" s="77" t="s">
        <v>2751</v>
      </c>
      <c r="K921" s="76">
        <v>-12250</v>
      </c>
      <c r="L921" s="76" t="s">
        <v>671</v>
      </c>
      <c r="M921" s="77" t="s">
        <v>438</v>
      </c>
      <c r="N921" s="77"/>
      <c r="O921" s="78" t="s">
        <v>2303</v>
      </c>
      <c r="P921" s="78" t="s">
        <v>55</v>
      </c>
    </row>
    <row r="922" spans="1:16" x14ac:dyDescent="0.2">
      <c r="A922" s="2" t="str">
        <f t="shared" si="84"/>
        <v> IODE 4.3.44 </v>
      </c>
      <c r="B922" s="15" t="str">
        <f t="shared" si="85"/>
        <v>I</v>
      </c>
      <c r="C922" s="2">
        <f t="shared" si="86"/>
        <v>30603.374</v>
      </c>
      <c r="D922" t="str">
        <f t="shared" si="87"/>
        <v>vis</v>
      </c>
      <c r="E922">
        <f>VLOOKUP(C922,'Active 1'!C$21:E$973,3,FALSE)</f>
        <v>-12247.983397822331</v>
      </c>
      <c r="F922" s="15" t="s">
        <v>434</v>
      </c>
      <c r="G922" t="str">
        <f t="shared" si="88"/>
        <v>30603.374</v>
      </c>
      <c r="H922" s="2">
        <f t="shared" si="89"/>
        <v>-12248</v>
      </c>
      <c r="I922" s="76" t="s">
        <v>2752</v>
      </c>
      <c r="J922" s="77" t="s">
        <v>2753</v>
      </c>
      <c r="K922" s="76">
        <v>-12248</v>
      </c>
      <c r="L922" s="76" t="s">
        <v>671</v>
      </c>
      <c r="M922" s="77" t="s">
        <v>438</v>
      </c>
      <c r="N922" s="77"/>
      <c r="O922" s="78" t="s">
        <v>2303</v>
      </c>
      <c r="P922" s="78" t="s">
        <v>55</v>
      </c>
    </row>
    <row r="923" spans="1:16" x14ac:dyDescent="0.2">
      <c r="A923" s="2" t="str">
        <f t="shared" si="84"/>
        <v> IODE 4.3.44 </v>
      </c>
      <c r="B923" s="15" t="str">
        <f t="shared" si="85"/>
        <v>I</v>
      </c>
      <c r="C923" s="2">
        <f t="shared" si="86"/>
        <v>30606.292000000001</v>
      </c>
      <c r="D923" t="str">
        <f t="shared" si="87"/>
        <v>vis</v>
      </c>
      <c r="E923">
        <f>VLOOKUP(C923,'Active 1'!C$21:E$973,3,FALSE)</f>
        <v>-12244.979903970536</v>
      </c>
      <c r="F923" s="15" t="s">
        <v>434</v>
      </c>
      <c r="G923" t="str">
        <f t="shared" si="88"/>
        <v>30606.292</v>
      </c>
      <c r="H923" s="2">
        <f t="shared" si="89"/>
        <v>-12245</v>
      </c>
      <c r="I923" s="76" t="s">
        <v>2754</v>
      </c>
      <c r="J923" s="77" t="s">
        <v>2755</v>
      </c>
      <c r="K923" s="76">
        <v>-12245</v>
      </c>
      <c r="L923" s="76" t="s">
        <v>450</v>
      </c>
      <c r="M923" s="77" t="s">
        <v>438</v>
      </c>
      <c r="N923" s="77"/>
      <c r="O923" s="78" t="s">
        <v>2303</v>
      </c>
      <c r="P923" s="78" t="s">
        <v>55</v>
      </c>
    </row>
    <row r="924" spans="1:16" x14ac:dyDescent="0.2">
      <c r="A924" s="2" t="str">
        <f t="shared" si="84"/>
        <v> AA 26.345 </v>
      </c>
      <c r="B924" s="15" t="str">
        <f t="shared" si="85"/>
        <v>I</v>
      </c>
      <c r="C924" s="2">
        <f t="shared" si="86"/>
        <v>30637.385999999999</v>
      </c>
      <c r="D924" t="str">
        <f t="shared" si="87"/>
        <v>vis</v>
      </c>
      <c r="E924">
        <f>VLOOKUP(C924,'Active 1'!C$21:E$973,3,FALSE)</f>
        <v>-12212.974887579985</v>
      </c>
      <c r="F924" s="15" t="s">
        <v>434</v>
      </c>
      <c r="G924" t="str">
        <f t="shared" si="88"/>
        <v>30637.386</v>
      </c>
      <c r="H924" s="2">
        <f t="shared" si="89"/>
        <v>-12213</v>
      </c>
      <c r="I924" s="76" t="s">
        <v>2756</v>
      </c>
      <c r="J924" s="77" t="s">
        <v>2757</v>
      </c>
      <c r="K924" s="76">
        <v>-12213</v>
      </c>
      <c r="L924" s="76" t="s">
        <v>478</v>
      </c>
      <c r="M924" s="77" t="s">
        <v>438</v>
      </c>
      <c r="N924" s="77"/>
      <c r="O924" s="78" t="s">
        <v>2659</v>
      </c>
      <c r="P924" s="78" t="s">
        <v>79</v>
      </c>
    </row>
    <row r="925" spans="1:16" x14ac:dyDescent="0.2">
      <c r="A925" s="2" t="str">
        <f t="shared" si="84"/>
        <v> AA 26.345 </v>
      </c>
      <c r="B925" s="15" t="str">
        <f t="shared" si="85"/>
        <v>I</v>
      </c>
      <c r="C925" s="2">
        <f t="shared" si="86"/>
        <v>30638.357</v>
      </c>
      <c r="D925" t="str">
        <f t="shared" si="87"/>
        <v>vis</v>
      </c>
      <c r="E925">
        <f>VLOOKUP(C925,'Active 1'!C$21:E$973,3,FALSE)</f>
        <v>-12211.975438460693</v>
      </c>
      <c r="F925" s="15" t="s">
        <v>434</v>
      </c>
      <c r="G925" t="str">
        <f t="shared" si="88"/>
        <v>30638.357</v>
      </c>
      <c r="H925" s="2">
        <f t="shared" si="89"/>
        <v>-12212</v>
      </c>
      <c r="I925" s="76" t="s">
        <v>2758</v>
      </c>
      <c r="J925" s="77" t="s">
        <v>2759</v>
      </c>
      <c r="K925" s="76">
        <v>-12212</v>
      </c>
      <c r="L925" s="76" t="s">
        <v>478</v>
      </c>
      <c r="M925" s="77" t="s">
        <v>438</v>
      </c>
      <c r="N925" s="77"/>
      <c r="O925" s="78" t="s">
        <v>2659</v>
      </c>
      <c r="P925" s="78" t="s">
        <v>79</v>
      </c>
    </row>
    <row r="926" spans="1:16" x14ac:dyDescent="0.2">
      <c r="A926" s="2" t="str">
        <f t="shared" si="84"/>
        <v> PZ 11.451 </v>
      </c>
      <c r="B926" s="15" t="str">
        <f t="shared" si="85"/>
        <v>I</v>
      </c>
      <c r="C926" s="2">
        <f t="shared" si="86"/>
        <v>30942.441999999999</v>
      </c>
      <c r="D926" t="str">
        <f t="shared" si="87"/>
        <v>vis</v>
      </c>
      <c r="E926">
        <f>VLOOKUP(C926,'Active 1'!C$21:E$973,3,FALSE)</f>
        <v>-11898.981117719664</v>
      </c>
      <c r="F926" s="15" t="s">
        <v>434</v>
      </c>
      <c r="G926" t="str">
        <f t="shared" si="88"/>
        <v>30942.442</v>
      </c>
      <c r="H926" s="2">
        <f t="shared" si="89"/>
        <v>-11899</v>
      </c>
      <c r="I926" s="76" t="s">
        <v>2760</v>
      </c>
      <c r="J926" s="77" t="s">
        <v>2761</v>
      </c>
      <c r="K926" s="76">
        <v>-11899</v>
      </c>
      <c r="L926" s="76" t="s">
        <v>461</v>
      </c>
      <c r="M926" s="77" t="s">
        <v>438</v>
      </c>
      <c r="N926" s="77"/>
      <c r="O926" s="78" t="s">
        <v>2353</v>
      </c>
      <c r="P926" s="78" t="s">
        <v>60</v>
      </c>
    </row>
    <row r="927" spans="1:16" x14ac:dyDescent="0.2">
      <c r="A927" s="2" t="str">
        <f t="shared" si="84"/>
        <v> PZ 11.451 </v>
      </c>
      <c r="B927" s="15" t="str">
        <f t="shared" si="85"/>
        <v>I</v>
      </c>
      <c r="C927" s="2">
        <f t="shared" si="86"/>
        <v>30943.414000000001</v>
      </c>
      <c r="D927" t="str">
        <f t="shared" si="87"/>
        <v>vis</v>
      </c>
      <c r="E927">
        <f>VLOOKUP(C927,'Active 1'!C$21:E$973,3,FALSE)</f>
        <v>-11897.980639301588</v>
      </c>
      <c r="F927" s="15" t="s">
        <v>434</v>
      </c>
      <c r="G927" t="str">
        <f t="shared" si="88"/>
        <v>30943.414</v>
      </c>
      <c r="H927" s="2">
        <f t="shared" si="89"/>
        <v>-11898</v>
      </c>
      <c r="I927" s="76" t="s">
        <v>2762</v>
      </c>
      <c r="J927" s="77" t="s">
        <v>2763</v>
      </c>
      <c r="K927" s="76">
        <v>-11898</v>
      </c>
      <c r="L927" s="76" t="s">
        <v>468</v>
      </c>
      <c r="M927" s="77" t="s">
        <v>438</v>
      </c>
      <c r="N927" s="77"/>
      <c r="O927" s="78" t="s">
        <v>2353</v>
      </c>
      <c r="P927" s="78" t="s">
        <v>60</v>
      </c>
    </row>
    <row r="928" spans="1:16" x14ac:dyDescent="0.2">
      <c r="A928" s="2" t="str">
        <f t="shared" si="84"/>
        <v> AA 26.345 </v>
      </c>
      <c r="B928" s="15" t="str">
        <f t="shared" si="85"/>
        <v>I</v>
      </c>
      <c r="C928" s="2">
        <f t="shared" si="86"/>
        <v>30967.424800000001</v>
      </c>
      <c r="D928" t="str">
        <f t="shared" si="87"/>
        <v>vis</v>
      </c>
      <c r="E928">
        <f>VLOOKUP(C928,'Active 1'!C$21:E$973,3,FALSE)</f>
        <v>-11873.266352058059</v>
      </c>
      <c r="F928" s="15" t="s">
        <v>434</v>
      </c>
      <c r="G928" t="str">
        <f t="shared" si="88"/>
        <v>30967.4248</v>
      </c>
      <c r="H928" s="2">
        <f t="shared" si="89"/>
        <v>-11873</v>
      </c>
      <c r="I928" s="76" t="s">
        <v>2764</v>
      </c>
      <c r="J928" s="77" t="s">
        <v>2765</v>
      </c>
      <c r="K928" s="76">
        <v>-11873</v>
      </c>
      <c r="L928" s="76" t="s">
        <v>2766</v>
      </c>
      <c r="M928" s="77" t="s">
        <v>438</v>
      </c>
      <c r="N928" s="77"/>
      <c r="O928" s="78" t="s">
        <v>2659</v>
      </c>
      <c r="P928" s="78" t="s">
        <v>79</v>
      </c>
    </row>
    <row r="929" spans="1:16" x14ac:dyDescent="0.2">
      <c r="A929" s="2" t="str">
        <f t="shared" si="84"/>
        <v> PZ 11.451 </v>
      </c>
      <c r="B929" s="15" t="str">
        <f t="shared" si="85"/>
        <v>I</v>
      </c>
      <c r="C929" s="2">
        <f t="shared" si="86"/>
        <v>30976.449000000001</v>
      </c>
      <c r="D929" t="str">
        <f t="shared" si="87"/>
        <v>vis</v>
      </c>
      <c r="E929">
        <f>VLOOKUP(C929,'Active 1'!C$21:E$973,3,FALSE)</f>
        <v>-11863.977753971238</v>
      </c>
      <c r="F929" s="15" t="s">
        <v>434</v>
      </c>
      <c r="G929" t="str">
        <f t="shared" si="88"/>
        <v>30976.449</v>
      </c>
      <c r="H929" s="2">
        <f t="shared" si="89"/>
        <v>-11864</v>
      </c>
      <c r="I929" s="76" t="s">
        <v>2767</v>
      </c>
      <c r="J929" s="77" t="s">
        <v>2768</v>
      </c>
      <c r="K929" s="76">
        <v>-11864</v>
      </c>
      <c r="L929" s="76" t="s">
        <v>464</v>
      </c>
      <c r="M929" s="77" t="s">
        <v>438</v>
      </c>
      <c r="N929" s="77"/>
      <c r="O929" s="78" t="s">
        <v>2353</v>
      </c>
      <c r="P929" s="78" t="s">
        <v>60</v>
      </c>
    </row>
    <row r="930" spans="1:16" x14ac:dyDescent="0.2">
      <c r="A930" s="2" t="str">
        <f t="shared" si="84"/>
        <v> PZ 11.448 </v>
      </c>
      <c r="B930" s="15" t="str">
        <f t="shared" si="85"/>
        <v>I</v>
      </c>
      <c r="C930" s="2">
        <f t="shared" si="86"/>
        <v>30977.421999999999</v>
      </c>
      <c r="D930" t="str">
        <f t="shared" si="87"/>
        <v>vis</v>
      </c>
      <c r="E930">
        <f>VLOOKUP(C930,'Active 1'!C$21:E$973,3,FALSE)</f>
        <v>-11862.97624625438</v>
      </c>
      <c r="F930" s="15" t="s">
        <v>434</v>
      </c>
      <c r="G930" t="str">
        <f t="shared" si="88"/>
        <v>30977.422</v>
      </c>
      <c r="H930" s="2">
        <f t="shared" si="89"/>
        <v>-11863</v>
      </c>
      <c r="I930" s="76" t="s">
        <v>2769</v>
      </c>
      <c r="J930" s="77" t="s">
        <v>2770</v>
      </c>
      <c r="K930" s="76">
        <v>-11863</v>
      </c>
      <c r="L930" s="76" t="s">
        <v>437</v>
      </c>
      <c r="M930" s="77" t="s">
        <v>438</v>
      </c>
      <c r="N930" s="77"/>
      <c r="O930" s="78" t="s">
        <v>2542</v>
      </c>
      <c r="P930" s="78" t="s">
        <v>51</v>
      </c>
    </row>
    <row r="931" spans="1:16" x14ac:dyDescent="0.2">
      <c r="A931" s="2" t="str">
        <f t="shared" si="84"/>
        <v> PZ 11.451 </v>
      </c>
      <c r="B931" s="15" t="str">
        <f t="shared" si="85"/>
        <v>I</v>
      </c>
      <c r="C931" s="2">
        <f t="shared" si="86"/>
        <v>30978.393</v>
      </c>
      <c r="D931" t="str">
        <f t="shared" si="87"/>
        <v>vis</v>
      </c>
      <c r="E931">
        <f>VLOOKUP(C931,'Active 1'!C$21:E$973,3,FALSE)</f>
        <v>-11861.976797135088</v>
      </c>
      <c r="F931" s="15" t="s">
        <v>434</v>
      </c>
      <c r="G931" t="str">
        <f t="shared" si="88"/>
        <v>30978.393</v>
      </c>
      <c r="H931" s="2">
        <f t="shared" si="89"/>
        <v>-11862</v>
      </c>
      <c r="I931" s="76" t="s">
        <v>2771</v>
      </c>
      <c r="J931" s="77" t="s">
        <v>2772</v>
      </c>
      <c r="K931" s="76">
        <v>-11862</v>
      </c>
      <c r="L931" s="76" t="s">
        <v>437</v>
      </c>
      <c r="M931" s="77" t="s">
        <v>438</v>
      </c>
      <c r="N931" s="77"/>
      <c r="O931" s="78" t="s">
        <v>2353</v>
      </c>
      <c r="P931" s="78" t="s">
        <v>60</v>
      </c>
    </row>
    <row r="932" spans="1:16" x14ac:dyDescent="0.2">
      <c r="A932" s="2" t="str">
        <f t="shared" si="84"/>
        <v> PZ 11.451 </v>
      </c>
      <c r="B932" s="15" t="str">
        <f t="shared" si="85"/>
        <v>I</v>
      </c>
      <c r="C932" s="2">
        <f t="shared" si="86"/>
        <v>30980.334999999999</v>
      </c>
      <c r="D932" t="str">
        <f t="shared" si="87"/>
        <v>vis</v>
      </c>
      <c r="E932">
        <f>VLOOKUP(C932,'Active 1'!C$21:E$973,3,FALSE)</f>
        <v>-11859.977898896508</v>
      </c>
      <c r="F932" s="15" t="s">
        <v>434</v>
      </c>
      <c r="G932" t="str">
        <f t="shared" si="88"/>
        <v>30980.335</v>
      </c>
      <c r="H932" s="2">
        <f t="shared" si="89"/>
        <v>-11860</v>
      </c>
      <c r="I932" s="76" t="s">
        <v>2773</v>
      </c>
      <c r="J932" s="77" t="s">
        <v>2774</v>
      </c>
      <c r="K932" s="76">
        <v>-11860</v>
      </c>
      <c r="L932" s="76" t="s">
        <v>475</v>
      </c>
      <c r="M932" s="77" t="s">
        <v>438</v>
      </c>
      <c r="N932" s="77"/>
      <c r="O932" s="78" t="s">
        <v>2353</v>
      </c>
      <c r="P932" s="78" t="s">
        <v>60</v>
      </c>
    </row>
    <row r="933" spans="1:16" x14ac:dyDescent="0.2">
      <c r="A933" s="2" t="str">
        <f t="shared" si="84"/>
        <v> AN 277.189 </v>
      </c>
      <c r="B933" s="15" t="str">
        <f t="shared" si="85"/>
        <v>I</v>
      </c>
      <c r="C933" s="2">
        <f t="shared" si="86"/>
        <v>31015.311000000002</v>
      </c>
      <c r="D933" t="str">
        <f t="shared" si="87"/>
        <v>vis</v>
      </c>
      <c r="E933">
        <f>VLOOKUP(C933,'Active 1'!C$21:E$973,3,FALSE)</f>
        <v>-11823.977144626357</v>
      </c>
      <c r="F933" s="15" t="s">
        <v>434</v>
      </c>
      <c r="G933" t="str">
        <f t="shared" si="88"/>
        <v>31015.311</v>
      </c>
      <c r="H933" s="2">
        <f t="shared" si="89"/>
        <v>-11824</v>
      </c>
      <c r="I933" s="76" t="s">
        <v>2775</v>
      </c>
      <c r="J933" s="77" t="s">
        <v>2776</v>
      </c>
      <c r="K933" s="76">
        <v>-11824</v>
      </c>
      <c r="L933" s="76" t="s">
        <v>464</v>
      </c>
      <c r="M933" s="77" t="s">
        <v>438</v>
      </c>
      <c r="N933" s="77"/>
      <c r="O933" s="78" t="s">
        <v>771</v>
      </c>
      <c r="P933" s="78" t="s">
        <v>80</v>
      </c>
    </row>
    <row r="934" spans="1:16" x14ac:dyDescent="0.2">
      <c r="A934" s="2" t="str">
        <f t="shared" si="84"/>
        <v> AAC 4.122 </v>
      </c>
      <c r="B934" s="15" t="str">
        <f t="shared" si="85"/>
        <v>I</v>
      </c>
      <c r="C934" s="2">
        <f t="shared" si="86"/>
        <v>31655.553100000001</v>
      </c>
      <c r="D934" t="str">
        <f t="shared" si="87"/>
        <v>vis</v>
      </c>
      <c r="E934">
        <f>VLOOKUP(C934,'Active 1'!C$21:E$973,3,FALSE)</f>
        <v>-11164.976729613087</v>
      </c>
      <c r="F934" s="15" t="s">
        <v>434</v>
      </c>
      <c r="G934" t="str">
        <f t="shared" si="88"/>
        <v>31655.5531</v>
      </c>
      <c r="H934" s="2">
        <f t="shared" si="89"/>
        <v>-11165</v>
      </c>
      <c r="I934" s="76" t="s">
        <v>2777</v>
      </c>
      <c r="J934" s="77" t="s">
        <v>2778</v>
      </c>
      <c r="K934" s="76">
        <v>-11165</v>
      </c>
      <c r="L934" s="76" t="s">
        <v>2779</v>
      </c>
      <c r="M934" s="77" t="s">
        <v>438</v>
      </c>
      <c r="N934" s="77"/>
      <c r="O934" s="78" t="s">
        <v>2652</v>
      </c>
      <c r="P934" s="78" t="s">
        <v>78</v>
      </c>
    </row>
    <row r="935" spans="1:16" x14ac:dyDescent="0.2">
      <c r="A935" s="2" t="str">
        <f t="shared" si="84"/>
        <v> AAC 4.122 </v>
      </c>
      <c r="B935" s="15" t="str">
        <f t="shared" si="85"/>
        <v>I</v>
      </c>
      <c r="C935" s="2">
        <f t="shared" si="86"/>
        <v>31656.5232</v>
      </c>
      <c r="D935" t="str">
        <f t="shared" si="87"/>
        <v>vis</v>
      </c>
      <c r="E935">
        <f>VLOOKUP(C935,'Active 1'!C$21:E$973,3,FALSE)</f>
        <v>-11163.978206862703</v>
      </c>
      <c r="F935" s="15" t="s">
        <v>434</v>
      </c>
      <c r="G935" t="str">
        <f t="shared" si="88"/>
        <v>31656.5232</v>
      </c>
      <c r="H935" s="2">
        <f t="shared" si="89"/>
        <v>-11164</v>
      </c>
      <c r="I935" s="76" t="s">
        <v>2780</v>
      </c>
      <c r="J935" s="77" t="s">
        <v>2781</v>
      </c>
      <c r="K935" s="76">
        <v>-11164</v>
      </c>
      <c r="L935" s="76" t="s">
        <v>2782</v>
      </c>
      <c r="M935" s="77" t="s">
        <v>438</v>
      </c>
      <c r="N935" s="77"/>
      <c r="O935" s="78" t="s">
        <v>2652</v>
      </c>
      <c r="P935" s="78" t="s">
        <v>78</v>
      </c>
    </row>
    <row r="936" spans="1:16" x14ac:dyDescent="0.2">
      <c r="A936" s="2" t="str">
        <f t="shared" si="84"/>
        <v> AAC 4.122 </v>
      </c>
      <c r="B936" s="15" t="str">
        <f t="shared" si="85"/>
        <v>I</v>
      </c>
      <c r="C936" s="2">
        <f t="shared" si="86"/>
        <v>31658.471000000001</v>
      </c>
      <c r="D936" t="str">
        <f t="shared" si="87"/>
        <v>vis</v>
      </c>
      <c r="E936">
        <f>VLOOKUP(C936,'Active 1'!C$21:E$973,3,FALSE)</f>
        <v>-11161.973338691172</v>
      </c>
      <c r="F936" s="15" t="s">
        <v>434</v>
      </c>
      <c r="G936" t="str">
        <f t="shared" si="88"/>
        <v>31658.4710</v>
      </c>
      <c r="H936" s="2">
        <f t="shared" si="89"/>
        <v>-11162</v>
      </c>
      <c r="I936" s="76" t="s">
        <v>2783</v>
      </c>
      <c r="J936" s="77" t="s">
        <v>2784</v>
      </c>
      <c r="K936" s="76">
        <v>-11162</v>
      </c>
      <c r="L936" s="76" t="s">
        <v>2785</v>
      </c>
      <c r="M936" s="77" t="s">
        <v>438</v>
      </c>
      <c r="N936" s="77"/>
      <c r="O936" s="78" t="s">
        <v>2652</v>
      </c>
      <c r="P936" s="78" t="s">
        <v>78</v>
      </c>
    </row>
    <row r="937" spans="1:16" x14ac:dyDescent="0.2">
      <c r="A937" s="2" t="str">
        <f t="shared" si="84"/>
        <v> AAC 4.122 </v>
      </c>
      <c r="B937" s="15" t="str">
        <f t="shared" si="85"/>
        <v>I</v>
      </c>
      <c r="C937" s="2">
        <f t="shared" si="86"/>
        <v>31696.360100000002</v>
      </c>
      <c r="D937" t="str">
        <f t="shared" si="87"/>
        <v>vis</v>
      </c>
      <c r="E937">
        <f>VLOOKUP(C937,'Active 1'!C$21:E$973,3,FALSE)</f>
        <v>-11122.974134133272</v>
      </c>
      <c r="F937" s="15" t="s">
        <v>434</v>
      </c>
      <c r="G937" t="str">
        <f t="shared" si="88"/>
        <v>31696.3601</v>
      </c>
      <c r="H937" s="2">
        <f t="shared" si="89"/>
        <v>-11123</v>
      </c>
      <c r="I937" s="76" t="s">
        <v>2786</v>
      </c>
      <c r="J937" s="77" t="s">
        <v>2787</v>
      </c>
      <c r="K937" s="76">
        <v>-11123</v>
      </c>
      <c r="L937" s="76" t="s">
        <v>2788</v>
      </c>
      <c r="M937" s="77" t="s">
        <v>438</v>
      </c>
      <c r="N937" s="77"/>
      <c r="O937" s="78" t="s">
        <v>2652</v>
      </c>
      <c r="P937" s="78" t="s">
        <v>78</v>
      </c>
    </row>
    <row r="938" spans="1:16" x14ac:dyDescent="0.2">
      <c r="A938" s="2" t="str">
        <f t="shared" si="84"/>
        <v> AAC 4.122 </v>
      </c>
      <c r="B938" s="15" t="str">
        <f t="shared" si="85"/>
        <v>I</v>
      </c>
      <c r="C938" s="2">
        <f t="shared" si="86"/>
        <v>31697.331900000001</v>
      </c>
      <c r="D938" t="str">
        <f t="shared" si="87"/>
        <v>vis</v>
      </c>
      <c r="E938">
        <f>VLOOKUP(C938,'Active 1'!C$21:E$973,3,FALSE)</f>
        <v>-11121.973861574956</v>
      </c>
      <c r="F938" s="15" t="s">
        <v>434</v>
      </c>
      <c r="G938" t="str">
        <f t="shared" si="88"/>
        <v>31697.3319</v>
      </c>
      <c r="H938" s="2">
        <f t="shared" si="89"/>
        <v>-11122</v>
      </c>
      <c r="I938" s="76" t="s">
        <v>2789</v>
      </c>
      <c r="J938" s="77" t="s">
        <v>2790</v>
      </c>
      <c r="K938" s="76">
        <v>-11122</v>
      </c>
      <c r="L938" s="76" t="s">
        <v>2791</v>
      </c>
      <c r="M938" s="77" t="s">
        <v>438</v>
      </c>
      <c r="N938" s="77"/>
      <c r="O938" s="78" t="s">
        <v>2652</v>
      </c>
      <c r="P938" s="78" t="s">
        <v>78</v>
      </c>
    </row>
    <row r="939" spans="1:16" x14ac:dyDescent="0.2">
      <c r="A939" s="2" t="str">
        <f t="shared" si="84"/>
        <v> APJ 104.253 </v>
      </c>
      <c r="B939" s="15" t="str">
        <f t="shared" si="85"/>
        <v>I</v>
      </c>
      <c r="C939" s="2">
        <f t="shared" si="86"/>
        <v>31755.625</v>
      </c>
      <c r="D939" t="str">
        <f t="shared" si="87"/>
        <v>vis</v>
      </c>
      <c r="E939">
        <f>VLOOKUP(C939,'Active 1'!C$21:E$973,3,FALSE)</f>
        <v>-11061.972844627757</v>
      </c>
      <c r="F939" s="15" t="s">
        <v>434</v>
      </c>
      <c r="G939" t="str">
        <f t="shared" si="88"/>
        <v>31755.625</v>
      </c>
      <c r="H939" s="2">
        <f t="shared" si="89"/>
        <v>-11062</v>
      </c>
      <c r="I939" s="76" t="s">
        <v>2792</v>
      </c>
      <c r="J939" s="77" t="s">
        <v>2793</v>
      </c>
      <c r="K939" s="76">
        <v>-11062</v>
      </c>
      <c r="L939" s="76" t="s">
        <v>532</v>
      </c>
      <c r="M939" s="77" t="s">
        <v>438</v>
      </c>
      <c r="N939" s="77"/>
      <c r="O939" s="78" t="s">
        <v>2794</v>
      </c>
      <c r="P939" s="78" t="s">
        <v>81</v>
      </c>
    </row>
    <row r="940" spans="1:16" x14ac:dyDescent="0.2">
      <c r="A940" s="2" t="str">
        <f t="shared" si="84"/>
        <v> AAC 4.122 </v>
      </c>
      <c r="B940" s="15" t="str">
        <f t="shared" si="85"/>
        <v>I</v>
      </c>
      <c r="C940" s="2">
        <f t="shared" si="86"/>
        <v>31760.479299999999</v>
      </c>
      <c r="D940" t="str">
        <f t="shared" si="87"/>
        <v>vis</v>
      </c>
      <c r="E940">
        <f>VLOOKUP(C940,'Active 1'!C$21:E$973,3,FALSE)</f>
        <v>-11056.976319540454</v>
      </c>
      <c r="F940" s="15" t="s">
        <v>434</v>
      </c>
      <c r="G940" t="str">
        <f t="shared" si="88"/>
        <v>31760.4793</v>
      </c>
      <c r="H940" s="2">
        <f t="shared" si="89"/>
        <v>-11057</v>
      </c>
      <c r="I940" s="76" t="s">
        <v>2795</v>
      </c>
      <c r="J940" s="77" t="s">
        <v>2796</v>
      </c>
      <c r="K940" s="76">
        <v>-11057</v>
      </c>
      <c r="L940" s="76" t="s">
        <v>2797</v>
      </c>
      <c r="M940" s="77" t="s">
        <v>438</v>
      </c>
      <c r="N940" s="77"/>
      <c r="O940" s="78" t="s">
        <v>2652</v>
      </c>
      <c r="P940" s="78" t="s">
        <v>78</v>
      </c>
    </row>
    <row r="941" spans="1:16" x14ac:dyDescent="0.2">
      <c r="A941" s="2" t="str">
        <f t="shared" si="84"/>
        <v> APJ 104.253 </v>
      </c>
      <c r="B941" s="15" t="str">
        <f t="shared" si="85"/>
        <v>I</v>
      </c>
      <c r="C941" s="2">
        <f t="shared" si="86"/>
        <v>31782.828000000001</v>
      </c>
      <c r="D941" t="str">
        <f t="shared" si="87"/>
        <v>vis</v>
      </c>
      <c r="E941">
        <f>VLOOKUP(C941,'Active 1'!C$21:E$973,3,FALSE)</f>
        <v>-11033.972829805854</v>
      </c>
      <c r="F941" s="15" t="s">
        <v>434</v>
      </c>
      <c r="G941" t="str">
        <f t="shared" si="88"/>
        <v>31782.828</v>
      </c>
      <c r="H941" s="2">
        <f t="shared" si="89"/>
        <v>-11034</v>
      </c>
      <c r="I941" s="76" t="s">
        <v>2798</v>
      </c>
      <c r="J941" s="77" t="s">
        <v>2799</v>
      </c>
      <c r="K941" s="76">
        <v>-11034</v>
      </c>
      <c r="L941" s="76" t="s">
        <v>532</v>
      </c>
      <c r="M941" s="77" t="s">
        <v>438</v>
      </c>
      <c r="N941" s="77"/>
      <c r="O941" s="78" t="s">
        <v>2794</v>
      </c>
      <c r="P941" s="78" t="s">
        <v>81</v>
      </c>
    </row>
    <row r="942" spans="1:16" x14ac:dyDescent="0.2">
      <c r="A942" s="2" t="str">
        <f t="shared" si="84"/>
        <v> AAC 4.122 </v>
      </c>
      <c r="B942" s="15" t="str">
        <f t="shared" si="85"/>
        <v>I</v>
      </c>
      <c r="C942" s="2">
        <f t="shared" si="86"/>
        <v>31830.433499999999</v>
      </c>
      <c r="D942" t="str">
        <f t="shared" si="87"/>
        <v>vis</v>
      </c>
      <c r="E942">
        <f>VLOOKUP(C942,'Active 1'!C$21:E$973,3,FALSE)</f>
        <v>-10984.972546542831</v>
      </c>
      <c r="F942" s="15" t="s">
        <v>434</v>
      </c>
      <c r="G942" t="str">
        <f t="shared" si="88"/>
        <v>31830.4335</v>
      </c>
      <c r="H942" s="2">
        <f t="shared" si="89"/>
        <v>-10985</v>
      </c>
      <c r="I942" s="76" t="s">
        <v>2800</v>
      </c>
      <c r="J942" s="77" t="s">
        <v>2801</v>
      </c>
      <c r="K942" s="76">
        <v>-10985</v>
      </c>
      <c r="L942" s="76" t="s">
        <v>2802</v>
      </c>
      <c r="M942" s="77" t="s">
        <v>438</v>
      </c>
      <c r="N942" s="77"/>
      <c r="O942" s="78" t="s">
        <v>2652</v>
      </c>
      <c r="P942" s="78" t="s">
        <v>78</v>
      </c>
    </row>
    <row r="943" spans="1:16" x14ac:dyDescent="0.2">
      <c r="A943" s="2" t="str">
        <f t="shared" si="84"/>
        <v> AA 26.345 </v>
      </c>
      <c r="B943" s="15" t="str">
        <f t="shared" si="85"/>
        <v>I</v>
      </c>
      <c r="C943" s="2">
        <f t="shared" si="86"/>
        <v>32069.462</v>
      </c>
      <c r="D943" t="str">
        <f t="shared" si="87"/>
        <v>vis</v>
      </c>
      <c r="E943">
        <f>VLOOKUP(C943,'Active 1'!C$21:E$973,3,FALSE)</f>
        <v>-10738.940802144891</v>
      </c>
      <c r="F943" s="15" t="s">
        <v>434</v>
      </c>
      <c r="G943" t="str">
        <f t="shared" si="88"/>
        <v>32069.4620</v>
      </c>
      <c r="H943" s="2">
        <f t="shared" si="89"/>
        <v>-10739</v>
      </c>
      <c r="I943" s="76" t="s">
        <v>2803</v>
      </c>
      <c r="J943" s="77" t="s">
        <v>2804</v>
      </c>
      <c r="K943" s="76">
        <v>-10739</v>
      </c>
      <c r="L943" s="76" t="s">
        <v>2805</v>
      </c>
      <c r="M943" s="77" t="s">
        <v>438</v>
      </c>
      <c r="N943" s="77"/>
      <c r="O943" s="78" t="s">
        <v>2652</v>
      </c>
      <c r="P943" s="78" t="s">
        <v>79</v>
      </c>
    </row>
    <row r="944" spans="1:16" x14ac:dyDescent="0.2">
      <c r="A944" s="2" t="str">
        <f t="shared" si="84"/>
        <v> AA 26.345 </v>
      </c>
      <c r="B944" s="15" t="str">
        <f t="shared" si="85"/>
        <v>I</v>
      </c>
      <c r="C944" s="2">
        <f t="shared" si="86"/>
        <v>32070.432100000002</v>
      </c>
      <c r="D944" t="str">
        <f t="shared" si="87"/>
        <v>vis</v>
      </c>
      <c r="E944">
        <f>VLOOKUP(C944,'Active 1'!C$21:E$973,3,FALSE)</f>
        <v>-10737.942279394505</v>
      </c>
      <c r="F944" s="15" t="s">
        <v>434</v>
      </c>
      <c r="G944" t="str">
        <f t="shared" si="88"/>
        <v>32070.4321</v>
      </c>
      <c r="H944" s="2">
        <f t="shared" si="89"/>
        <v>-10738</v>
      </c>
      <c r="I944" s="76" t="s">
        <v>2806</v>
      </c>
      <c r="J944" s="77" t="s">
        <v>2807</v>
      </c>
      <c r="K944" s="76">
        <v>-10738</v>
      </c>
      <c r="L944" s="76" t="s">
        <v>2808</v>
      </c>
      <c r="M944" s="77" t="s">
        <v>438</v>
      </c>
      <c r="N944" s="77"/>
      <c r="O944" s="78" t="s">
        <v>2652</v>
      </c>
      <c r="P944" s="78" t="s">
        <v>79</v>
      </c>
    </row>
    <row r="945" spans="1:16" x14ac:dyDescent="0.2">
      <c r="A945" s="2" t="str">
        <f t="shared" si="84"/>
        <v> AA 26.345 </v>
      </c>
      <c r="B945" s="15" t="str">
        <f t="shared" si="85"/>
        <v>I</v>
      </c>
      <c r="C945" s="2">
        <f t="shared" si="86"/>
        <v>32071.402900000001</v>
      </c>
      <c r="D945" t="str">
        <f t="shared" si="87"/>
        <v>vis</v>
      </c>
      <c r="E945">
        <f>VLOOKUP(C945,'Active 1'!C$21:E$973,3,FALSE)</f>
        <v>-10736.943036134971</v>
      </c>
      <c r="F945" s="15" t="s">
        <v>434</v>
      </c>
      <c r="G945" t="str">
        <f t="shared" si="88"/>
        <v>32071.4029</v>
      </c>
      <c r="H945" s="2">
        <f t="shared" si="89"/>
        <v>-10737</v>
      </c>
      <c r="I945" s="76" t="s">
        <v>2809</v>
      </c>
      <c r="J945" s="77" t="s">
        <v>2810</v>
      </c>
      <c r="K945" s="76">
        <v>-10737</v>
      </c>
      <c r="L945" s="76" t="s">
        <v>2811</v>
      </c>
      <c r="M945" s="77" t="s">
        <v>438</v>
      </c>
      <c r="N945" s="77"/>
      <c r="O945" s="78" t="s">
        <v>2652</v>
      </c>
      <c r="P945" s="78" t="s">
        <v>79</v>
      </c>
    </row>
    <row r="946" spans="1:16" x14ac:dyDescent="0.2">
      <c r="A946" s="2" t="str">
        <f t="shared" si="84"/>
        <v> MVS 106 </v>
      </c>
      <c r="B946" s="15" t="str">
        <f t="shared" si="85"/>
        <v>I</v>
      </c>
      <c r="C946" s="2">
        <f t="shared" si="86"/>
        <v>32176.306</v>
      </c>
      <c r="D946" t="str">
        <f t="shared" si="87"/>
        <v>vis</v>
      </c>
      <c r="E946">
        <f>VLOOKUP(C946,'Active 1'!C$21:E$973,3,FALSE)</f>
        <v>-10628.966402864247</v>
      </c>
      <c r="F946" s="15" t="s">
        <v>434</v>
      </c>
      <c r="G946" t="str">
        <f t="shared" si="88"/>
        <v>32176.306</v>
      </c>
      <c r="H946" s="2">
        <f t="shared" si="89"/>
        <v>-10629</v>
      </c>
      <c r="I946" s="76" t="s">
        <v>2812</v>
      </c>
      <c r="J946" s="77" t="s">
        <v>2813</v>
      </c>
      <c r="K946" s="76">
        <v>-10629</v>
      </c>
      <c r="L946" s="76" t="s">
        <v>2814</v>
      </c>
      <c r="M946" s="77" t="s">
        <v>438</v>
      </c>
      <c r="N946" s="77"/>
      <c r="O946" s="78" t="s">
        <v>771</v>
      </c>
      <c r="P946" s="78" t="s">
        <v>82</v>
      </c>
    </row>
    <row r="947" spans="1:16" x14ac:dyDescent="0.2">
      <c r="A947" s="2" t="str">
        <f t="shared" si="84"/>
        <v> AN 277.189 </v>
      </c>
      <c r="B947" s="15" t="str">
        <f t="shared" si="85"/>
        <v>I</v>
      </c>
      <c r="C947" s="2">
        <f t="shared" si="86"/>
        <v>32177.276999999998</v>
      </c>
      <c r="D947" t="str">
        <f t="shared" si="87"/>
        <v>vis</v>
      </c>
      <c r="E947">
        <f>VLOOKUP(C947,'Active 1'!C$21:E$973,3,FALSE)</f>
        <v>-10627.966953744959</v>
      </c>
      <c r="F947" s="15" t="s">
        <v>434</v>
      </c>
      <c r="G947" t="str">
        <f t="shared" si="88"/>
        <v>32177.277</v>
      </c>
      <c r="H947" s="2">
        <f t="shared" si="89"/>
        <v>-10628</v>
      </c>
      <c r="I947" s="76" t="s">
        <v>2815</v>
      </c>
      <c r="J947" s="77" t="s">
        <v>2816</v>
      </c>
      <c r="K947" s="76">
        <v>-10628</v>
      </c>
      <c r="L947" s="76" t="s">
        <v>2817</v>
      </c>
      <c r="M947" s="77" t="s">
        <v>438</v>
      </c>
      <c r="N947" s="77"/>
      <c r="O947" s="78" t="s">
        <v>771</v>
      </c>
      <c r="P947" s="78" t="s">
        <v>80</v>
      </c>
    </row>
    <row r="948" spans="1:16" x14ac:dyDescent="0.2">
      <c r="A948" s="2" t="str">
        <f t="shared" si="84"/>
        <v> MVS 106 </v>
      </c>
      <c r="B948" s="15" t="str">
        <f t="shared" si="85"/>
        <v>I</v>
      </c>
      <c r="C948" s="2">
        <f t="shared" si="86"/>
        <v>32178.249</v>
      </c>
      <c r="D948" t="str">
        <f t="shared" si="87"/>
        <v>vis</v>
      </c>
      <c r="E948">
        <f>VLOOKUP(C948,'Active 1'!C$21:E$973,3,FALSE)</f>
        <v>-10626.966475326883</v>
      </c>
      <c r="F948" s="15" t="s">
        <v>434</v>
      </c>
      <c r="G948" t="str">
        <f t="shared" si="88"/>
        <v>32178.249</v>
      </c>
      <c r="H948" s="2">
        <f t="shared" si="89"/>
        <v>-10627</v>
      </c>
      <c r="I948" s="76" t="s">
        <v>2818</v>
      </c>
      <c r="J948" s="77" t="s">
        <v>2819</v>
      </c>
      <c r="K948" s="76">
        <v>-10627</v>
      </c>
      <c r="L948" s="76" t="s">
        <v>2814</v>
      </c>
      <c r="M948" s="77" t="s">
        <v>438</v>
      </c>
      <c r="N948" s="77"/>
      <c r="O948" s="78" t="s">
        <v>771</v>
      </c>
      <c r="P948" s="78" t="s">
        <v>82</v>
      </c>
    </row>
    <row r="949" spans="1:16" x14ac:dyDescent="0.2">
      <c r="A949" s="2" t="str">
        <f t="shared" si="84"/>
        <v> MVS 106 </v>
      </c>
      <c r="B949" s="15" t="str">
        <f t="shared" si="85"/>
        <v>I</v>
      </c>
      <c r="C949" s="2">
        <f t="shared" si="86"/>
        <v>32202.531999999999</v>
      </c>
      <c r="D949" t="str">
        <f t="shared" si="87"/>
        <v>vis</v>
      </c>
      <c r="E949">
        <f>VLOOKUP(C949,'Active 1'!C$21:E$973,3,FALSE)</f>
        <v>-10601.97201295434</v>
      </c>
      <c r="F949" s="15" t="s">
        <v>434</v>
      </c>
      <c r="G949" t="str">
        <f t="shared" si="88"/>
        <v>32202.532</v>
      </c>
      <c r="H949" s="2">
        <f t="shared" si="89"/>
        <v>-10602</v>
      </c>
      <c r="I949" s="76" t="s">
        <v>2820</v>
      </c>
      <c r="J949" s="77" t="s">
        <v>2821</v>
      </c>
      <c r="K949" s="76">
        <v>-10602</v>
      </c>
      <c r="L949" s="76" t="s">
        <v>456</v>
      </c>
      <c r="M949" s="77" t="s">
        <v>438</v>
      </c>
      <c r="N949" s="77"/>
      <c r="O949" s="78" t="s">
        <v>771</v>
      </c>
      <c r="P949" s="78" t="s">
        <v>82</v>
      </c>
    </row>
    <row r="950" spans="1:16" x14ac:dyDescent="0.2">
      <c r="A950" s="2" t="str">
        <f t="shared" si="84"/>
        <v> AN 277.189 </v>
      </c>
      <c r="B950" s="15" t="str">
        <f t="shared" si="85"/>
        <v>I</v>
      </c>
      <c r="C950" s="2">
        <f t="shared" si="86"/>
        <v>32211.276999999998</v>
      </c>
      <c r="D950" t="str">
        <f t="shared" si="87"/>
        <v>vis</v>
      </c>
      <c r="E950">
        <f>VLOOKUP(C950,'Active 1'!C$21:E$973,3,FALSE)</f>
        <v>-10592.97079508802</v>
      </c>
      <c r="F950" s="15" t="s">
        <v>434</v>
      </c>
      <c r="G950" t="str">
        <f t="shared" si="88"/>
        <v>32211.277</v>
      </c>
      <c r="H950" s="2">
        <f t="shared" si="89"/>
        <v>-10593</v>
      </c>
      <c r="I950" s="76" t="s">
        <v>2822</v>
      </c>
      <c r="J950" s="77" t="s">
        <v>2823</v>
      </c>
      <c r="K950" s="76">
        <v>-10593</v>
      </c>
      <c r="L950" s="76" t="s">
        <v>2824</v>
      </c>
      <c r="M950" s="77" t="s">
        <v>438</v>
      </c>
      <c r="N950" s="77"/>
      <c r="O950" s="78" t="s">
        <v>771</v>
      </c>
      <c r="P950" s="78" t="s">
        <v>80</v>
      </c>
    </row>
    <row r="951" spans="1:16" x14ac:dyDescent="0.2">
      <c r="A951" s="2" t="str">
        <f t="shared" si="84"/>
        <v> MVS 106 </v>
      </c>
      <c r="B951" s="15" t="str">
        <f t="shared" si="85"/>
        <v>I</v>
      </c>
      <c r="C951" s="2">
        <f t="shared" si="86"/>
        <v>32212.252</v>
      </c>
      <c r="D951" t="str">
        <f t="shared" si="87"/>
        <v>vis</v>
      </c>
      <c r="E951">
        <f>VLOOKUP(C951,'Active 1'!C$21:E$973,3,FALSE)</f>
        <v>-10591.967228773592</v>
      </c>
      <c r="F951" s="15" t="s">
        <v>434</v>
      </c>
      <c r="G951" t="str">
        <f t="shared" si="88"/>
        <v>32212.252</v>
      </c>
      <c r="H951" s="2">
        <f t="shared" si="89"/>
        <v>-10592</v>
      </c>
      <c r="I951" s="76" t="s">
        <v>2825</v>
      </c>
      <c r="J951" s="77" t="s">
        <v>2826</v>
      </c>
      <c r="K951" s="76">
        <v>-10592</v>
      </c>
      <c r="L951" s="76" t="s">
        <v>2817</v>
      </c>
      <c r="M951" s="77" t="s">
        <v>438</v>
      </c>
      <c r="N951" s="77"/>
      <c r="O951" s="78" t="s">
        <v>771</v>
      </c>
      <c r="P951" s="78" t="s">
        <v>82</v>
      </c>
    </row>
    <row r="952" spans="1:16" x14ac:dyDescent="0.2">
      <c r="A952" s="2" t="str">
        <f t="shared" si="84"/>
        <v> PZ 8.147 </v>
      </c>
      <c r="B952" s="15" t="str">
        <f t="shared" si="85"/>
        <v>I</v>
      </c>
      <c r="C952" s="2">
        <f t="shared" si="86"/>
        <v>32446.388999999999</v>
      </c>
      <c r="D952" t="str">
        <f t="shared" si="87"/>
        <v>vis</v>
      </c>
      <c r="E952">
        <f>VLOOKUP(C952,'Active 1'!C$21:E$973,3,FALSE)</f>
        <v>-10350.970299377725</v>
      </c>
      <c r="F952" s="15" t="s">
        <v>434</v>
      </c>
      <c r="G952" t="str">
        <f t="shared" si="88"/>
        <v>32446.389</v>
      </c>
      <c r="H952" s="2">
        <f t="shared" si="89"/>
        <v>-10351</v>
      </c>
      <c r="I952" s="76" t="s">
        <v>2827</v>
      </c>
      <c r="J952" s="77" t="s">
        <v>2828</v>
      </c>
      <c r="K952" s="76">
        <v>-10351</v>
      </c>
      <c r="L952" s="76" t="s">
        <v>2739</v>
      </c>
      <c r="M952" s="77" t="s">
        <v>438</v>
      </c>
      <c r="N952" s="77"/>
      <c r="O952" s="78" t="s">
        <v>2487</v>
      </c>
      <c r="P952" s="78" t="s">
        <v>68</v>
      </c>
    </row>
    <row r="953" spans="1:16" x14ac:dyDescent="0.2">
      <c r="A953" s="2" t="str">
        <f t="shared" si="84"/>
        <v> WARC 24 </v>
      </c>
      <c r="B953" s="15" t="str">
        <f t="shared" si="85"/>
        <v>I</v>
      </c>
      <c r="C953" s="2">
        <f t="shared" si="86"/>
        <v>32446.3894</v>
      </c>
      <c r="D953" t="str">
        <f t="shared" si="87"/>
        <v>vis</v>
      </c>
      <c r="E953">
        <f>VLOOKUP(C953,'Active 1'!C$21:E$973,3,FALSE)</f>
        <v>-10350.969887658212</v>
      </c>
      <c r="F953" s="15" t="s">
        <v>434</v>
      </c>
      <c r="G953" t="str">
        <f t="shared" si="88"/>
        <v>32446.3894</v>
      </c>
      <c r="H953" s="2">
        <f t="shared" si="89"/>
        <v>-10351</v>
      </c>
      <c r="I953" s="76" t="s">
        <v>2829</v>
      </c>
      <c r="J953" s="77" t="s">
        <v>2828</v>
      </c>
      <c r="K953" s="76">
        <v>-10351</v>
      </c>
      <c r="L953" s="76" t="s">
        <v>2830</v>
      </c>
      <c r="M953" s="77" t="s">
        <v>438</v>
      </c>
      <c r="N953" s="77"/>
      <c r="O953" s="78" t="s">
        <v>2831</v>
      </c>
      <c r="P953" s="78" t="s">
        <v>83</v>
      </c>
    </row>
    <row r="954" spans="1:16" x14ac:dyDescent="0.2">
      <c r="A954" s="2" t="str">
        <f t="shared" si="84"/>
        <v> AN 277.189 </v>
      </c>
      <c r="B954" s="15" t="str">
        <f t="shared" si="85"/>
        <v>I</v>
      </c>
      <c r="C954" s="2">
        <f t="shared" si="86"/>
        <v>32447.362000000001</v>
      </c>
      <c r="D954" t="str">
        <f t="shared" si="87"/>
        <v>vis</v>
      </c>
      <c r="E954">
        <f>VLOOKUP(C954,'Active 1'!C$21:E$973,3,FALSE)</f>
        <v>-10349.968791660864</v>
      </c>
      <c r="F954" s="15" t="s">
        <v>434</v>
      </c>
      <c r="G954" t="str">
        <f t="shared" si="88"/>
        <v>32447.362</v>
      </c>
      <c r="H954" s="2">
        <f t="shared" si="89"/>
        <v>-10350</v>
      </c>
      <c r="I954" s="76" t="s">
        <v>2832</v>
      </c>
      <c r="J954" s="77" t="s">
        <v>2833</v>
      </c>
      <c r="K954" s="76">
        <v>-10350</v>
      </c>
      <c r="L954" s="76" t="s">
        <v>2834</v>
      </c>
      <c r="M954" s="77" t="s">
        <v>438</v>
      </c>
      <c r="N954" s="77"/>
      <c r="O954" s="78" t="s">
        <v>771</v>
      </c>
      <c r="P954" s="78" t="s">
        <v>80</v>
      </c>
    </row>
    <row r="955" spans="1:16" x14ac:dyDescent="0.2">
      <c r="A955" s="2" t="str">
        <f t="shared" si="84"/>
        <v> AAC 4.83 </v>
      </c>
      <c r="B955" s="15" t="str">
        <f t="shared" si="85"/>
        <v>I</v>
      </c>
      <c r="C955" s="2">
        <f t="shared" si="86"/>
        <v>32478.455000000002</v>
      </c>
      <c r="D955" t="str">
        <f t="shared" si="87"/>
        <v>vis</v>
      </c>
      <c r="E955">
        <f>VLOOKUP(C955,'Active 1'!C$21:E$973,3,FALSE)</f>
        <v>-10317.964804569094</v>
      </c>
      <c r="F955" s="15" t="s">
        <v>434</v>
      </c>
      <c r="G955" t="str">
        <f t="shared" si="88"/>
        <v>32478.455</v>
      </c>
      <c r="H955" s="2">
        <f t="shared" si="89"/>
        <v>-10318</v>
      </c>
      <c r="I955" s="76" t="s">
        <v>2835</v>
      </c>
      <c r="J955" s="77" t="s">
        <v>2836</v>
      </c>
      <c r="K955" s="76">
        <v>-10318</v>
      </c>
      <c r="L955" s="76" t="s">
        <v>2837</v>
      </c>
      <c r="M955" s="77" t="s">
        <v>438</v>
      </c>
      <c r="N955" s="77"/>
      <c r="O955" s="78" t="s">
        <v>2838</v>
      </c>
      <c r="P955" s="78" t="s">
        <v>84</v>
      </c>
    </row>
    <row r="956" spans="1:16" x14ac:dyDescent="0.2">
      <c r="A956" s="2" t="str">
        <f t="shared" si="84"/>
        <v> AAC 4.115 </v>
      </c>
      <c r="B956" s="15" t="str">
        <f t="shared" si="85"/>
        <v>I</v>
      </c>
      <c r="C956" s="2">
        <f t="shared" si="86"/>
        <v>32820.434000000001</v>
      </c>
      <c r="D956" t="str">
        <f t="shared" si="87"/>
        <v>vis</v>
      </c>
      <c r="E956">
        <f>VLOOKUP(C956,'Active 1'!C$21:E$973,3,FALSE)</f>
        <v>-9965.9662357061243</v>
      </c>
      <c r="F956" s="15" t="s">
        <v>434</v>
      </c>
      <c r="G956" t="str">
        <f t="shared" si="88"/>
        <v>32820.434</v>
      </c>
      <c r="H956" s="2">
        <f t="shared" si="89"/>
        <v>-9966</v>
      </c>
      <c r="I956" s="76" t="s">
        <v>2839</v>
      </c>
      <c r="J956" s="77" t="s">
        <v>2840</v>
      </c>
      <c r="K956" s="76">
        <v>-9966</v>
      </c>
      <c r="L956" s="76" t="s">
        <v>2814</v>
      </c>
      <c r="M956" s="77" t="s">
        <v>438</v>
      </c>
      <c r="N956" s="77"/>
      <c r="O956" s="78" t="s">
        <v>2838</v>
      </c>
      <c r="P956" s="78" t="s">
        <v>85</v>
      </c>
    </row>
    <row r="957" spans="1:16" x14ac:dyDescent="0.2">
      <c r="A957" s="2" t="str">
        <f t="shared" si="84"/>
        <v> PZ 8.146 </v>
      </c>
      <c r="B957" s="15" t="str">
        <f t="shared" si="85"/>
        <v>I</v>
      </c>
      <c r="C957" s="2">
        <f t="shared" si="86"/>
        <v>32820.438999999998</v>
      </c>
      <c r="D957" t="str">
        <f t="shared" si="87"/>
        <v>vis</v>
      </c>
      <c r="E957">
        <f>VLOOKUP(C957,'Active 1'!C$21:E$973,3,FALSE)</f>
        <v>-9965.9610892122073</v>
      </c>
      <c r="F957" s="15" t="s">
        <v>434</v>
      </c>
      <c r="G957" t="str">
        <f t="shared" si="88"/>
        <v>32820.439</v>
      </c>
      <c r="H957" s="2">
        <f t="shared" si="89"/>
        <v>-9966</v>
      </c>
      <c r="I957" s="76" t="s">
        <v>2841</v>
      </c>
      <c r="J957" s="77" t="s">
        <v>2842</v>
      </c>
      <c r="K957" s="76">
        <v>-9966</v>
      </c>
      <c r="L957" s="76" t="s">
        <v>2843</v>
      </c>
      <c r="M957" s="77" t="s">
        <v>438</v>
      </c>
      <c r="N957" s="77"/>
      <c r="O957" s="78" t="s">
        <v>2844</v>
      </c>
      <c r="P957" s="78" t="s">
        <v>59</v>
      </c>
    </row>
    <row r="958" spans="1:16" x14ac:dyDescent="0.2">
      <c r="A958" s="2" t="str">
        <f t="shared" si="84"/>
        <v> PZ 8.146 </v>
      </c>
      <c r="B958" s="15" t="str">
        <f t="shared" si="85"/>
        <v>I</v>
      </c>
      <c r="C958" s="2">
        <f t="shared" si="86"/>
        <v>32823.35</v>
      </c>
      <c r="D958" t="str">
        <f t="shared" si="87"/>
        <v>vis</v>
      </c>
      <c r="E958">
        <f>VLOOKUP(C958,'Active 1'!C$21:E$973,3,FALSE)</f>
        <v>-9962.9648004519022</v>
      </c>
      <c r="F958" s="15" t="s">
        <v>434</v>
      </c>
      <c r="G958" t="str">
        <f t="shared" si="88"/>
        <v>32823.350</v>
      </c>
      <c r="H958" s="2">
        <f t="shared" si="89"/>
        <v>-9963</v>
      </c>
      <c r="I958" s="76" t="s">
        <v>2845</v>
      </c>
      <c r="J958" s="77" t="s">
        <v>2846</v>
      </c>
      <c r="K958" s="76">
        <v>-9963</v>
      </c>
      <c r="L958" s="76" t="s">
        <v>2837</v>
      </c>
      <c r="M958" s="77" t="s">
        <v>438</v>
      </c>
      <c r="N958" s="77"/>
      <c r="O958" s="78" t="s">
        <v>2844</v>
      </c>
      <c r="P958" s="78" t="s">
        <v>59</v>
      </c>
    </row>
    <row r="959" spans="1:16" x14ac:dyDescent="0.2">
      <c r="A959" s="2" t="str">
        <f t="shared" si="84"/>
        <v> AAC 4.115 </v>
      </c>
      <c r="B959" s="15" t="str">
        <f t="shared" si="85"/>
        <v>I</v>
      </c>
      <c r="C959" s="2">
        <f t="shared" si="86"/>
        <v>32823.351000000002</v>
      </c>
      <c r="D959" t="str">
        <f t="shared" si="87"/>
        <v>vis</v>
      </c>
      <c r="E959">
        <f>VLOOKUP(C959,'Active 1'!C$21:E$973,3,FALSE)</f>
        <v>-9962.9637711531141</v>
      </c>
      <c r="F959" s="15" t="s">
        <v>434</v>
      </c>
      <c r="G959" t="str">
        <f t="shared" si="88"/>
        <v>32823.351</v>
      </c>
      <c r="H959" s="2">
        <f t="shared" si="89"/>
        <v>-9963</v>
      </c>
      <c r="I959" s="76" t="s">
        <v>2847</v>
      </c>
      <c r="J959" s="77" t="s">
        <v>2848</v>
      </c>
      <c r="K959" s="76">
        <v>-9963</v>
      </c>
      <c r="L959" s="76" t="s">
        <v>2849</v>
      </c>
      <c r="M959" s="77" t="s">
        <v>438</v>
      </c>
      <c r="N959" s="77"/>
      <c r="O959" s="78" t="s">
        <v>2838</v>
      </c>
      <c r="P959" s="78" t="s">
        <v>85</v>
      </c>
    </row>
    <row r="960" spans="1:16" x14ac:dyDescent="0.2">
      <c r="A960" s="2" t="str">
        <f t="shared" si="84"/>
        <v> PZ 8.146 </v>
      </c>
      <c r="B960" s="15" t="str">
        <f t="shared" si="85"/>
        <v>I</v>
      </c>
      <c r="C960" s="2">
        <f t="shared" si="86"/>
        <v>32825.294999999998</v>
      </c>
      <c r="D960" t="str">
        <f t="shared" si="87"/>
        <v>vis</v>
      </c>
      <c r="E960">
        <f>VLOOKUP(C960,'Active 1'!C$21:E$973,3,FALSE)</f>
        <v>-9960.9628143169684</v>
      </c>
      <c r="F960" s="15" t="s">
        <v>434</v>
      </c>
      <c r="G960" t="str">
        <f t="shared" si="88"/>
        <v>32825.295</v>
      </c>
      <c r="H960" s="2">
        <f t="shared" si="89"/>
        <v>-9961</v>
      </c>
      <c r="I960" s="76" t="s">
        <v>2850</v>
      </c>
      <c r="J960" s="77" t="s">
        <v>2851</v>
      </c>
      <c r="K960" s="76">
        <v>-9961</v>
      </c>
      <c r="L960" s="76" t="s">
        <v>2852</v>
      </c>
      <c r="M960" s="77" t="s">
        <v>438</v>
      </c>
      <c r="N960" s="77"/>
      <c r="O960" s="78" t="s">
        <v>2844</v>
      </c>
      <c r="P960" s="78" t="s">
        <v>59</v>
      </c>
    </row>
    <row r="961" spans="1:16" x14ac:dyDescent="0.2">
      <c r="A961" s="2" t="str">
        <f t="shared" si="84"/>
        <v> PZ 8.146 </v>
      </c>
      <c r="B961" s="15" t="str">
        <f t="shared" si="85"/>
        <v>I</v>
      </c>
      <c r="C961" s="2">
        <f t="shared" si="86"/>
        <v>32826.266000000003</v>
      </c>
      <c r="D961" t="str">
        <f t="shared" si="87"/>
        <v>vis</v>
      </c>
      <c r="E961">
        <f>VLOOKUP(C961,'Active 1'!C$21:E$973,3,FALSE)</f>
        <v>-9959.9633651976728</v>
      </c>
      <c r="F961" s="15" t="s">
        <v>434</v>
      </c>
      <c r="G961" t="str">
        <f t="shared" si="88"/>
        <v>32826.266</v>
      </c>
      <c r="H961" s="2">
        <f t="shared" si="89"/>
        <v>-9960</v>
      </c>
      <c r="I961" s="76" t="s">
        <v>2853</v>
      </c>
      <c r="J961" s="77" t="s">
        <v>2854</v>
      </c>
      <c r="K961" s="76">
        <v>-9960</v>
      </c>
      <c r="L961" s="76" t="s">
        <v>2852</v>
      </c>
      <c r="M961" s="77" t="s">
        <v>438</v>
      </c>
      <c r="N961" s="77"/>
      <c r="O961" s="78" t="s">
        <v>2844</v>
      </c>
      <c r="P961" s="78" t="s">
        <v>59</v>
      </c>
    </row>
    <row r="962" spans="1:16" x14ac:dyDescent="0.2">
      <c r="A962" s="2" t="str">
        <f t="shared" si="84"/>
        <v> AAC 4.115 </v>
      </c>
      <c r="B962" s="15" t="str">
        <f t="shared" si="85"/>
        <v>I</v>
      </c>
      <c r="C962" s="2">
        <f t="shared" si="86"/>
        <v>32850.553</v>
      </c>
      <c r="D962" t="str">
        <f t="shared" si="87"/>
        <v>vis</v>
      </c>
      <c r="E962">
        <f>VLOOKUP(C962,'Active 1'!C$21:E$973,3,FALSE)</f>
        <v>-9934.964785629998</v>
      </c>
      <c r="F962" s="15" t="s">
        <v>434</v>
      </c>
      <c r="G962" t="str">
        <f t="shared" si="88"/>
        <v>32850.553</v>
      </c>
      <c r="H962" s="2">
        <f t="shared" si="89"/>
        <v>-9935</v>
      </c>
      <c r="I962" s="76" t="s">
        <v>2855</v>
      </c>
      <c r="J962" s="77" t="s">
        <v>2856</v>
      </c>
      <c r="K962" s="76">
        <v>-9935</v>
      </c>
      <c r="L962" s="76" t="s">
        <v>2837</v>
      </c>
      <c r="M962" s="77" t="s">
        <v>438</v>
      </c>
      <c r="N962" s="77"/>
      <c r="O962" s="78" t="s">
        <v>2838</v>
      </c>
      <c r="P962" s="78" t="s">
        <v>85</v>
      </c>
    </row>
    <row r="963" spans="1:16" x14ac:dyDescent="0.2">
      <c r="A963" s="2" t="str">
        <f t="shared" si="84"/>
        <v> AAC 4.115 </v>
      </c>
      <c r="B963" s="15" t="str">
        <f t="shared" si="85"/>
        <v>I</v>
      </c>
      <c r="C963" s="2">
        <f t="shared" si="86"/>
        <v>32888.44</v>
      </c>
      <c r="D963" t="str">
        <f t="shared" si="87"/>
        <v>vis</v>
      </c>
      <c r="E963">
        <f>VLOOKUP(C963,'Active 1'!C$21:E$973,3,FALSE)</f>
        <v>-9895.9677425995433</v>
      </c>
      <c r="F963" s="15" t="s">
        <v>434</v>
      </c>
      <c r="G963" t="str">
        <f t="shared" si="88"/>
        <v>32888.440</v>
      </c>
      <c r="H963" s="2">
        <f t="shared" si="89"/>
        <v>-9896</v>
      </c>
      <c r="I963" s="76" t="s">
        <v>2857</v>
      </c>
      <c r="J963" s="77" t="s">
        <v>2858</v>
      </c>
      <c r="K963" s="76">
        <v>-9896</v>
      </c>
      <c r="L963" s="76" t="s">
        <v>2859</v>
      </c>
      <c r="M963" s="77" t="s">
        <v>438</v>
      </c>
      <c r="N963" s="77"/>
      <c r="O963" s="78" t="s">
        <v>2838</v>
      </c>
      <c r="P963" s="78" t="s">
        <v>85</v>
      </c>
    </row>
    <row r="964" spans="1:16" x14ac:dyDescent="0.2">
      <c r="A964" s="2" t="str">
        <f t="shared" si="84"/>
        <v> AAC 4.132 </v>
      </c>
      <c r="B964" s="15" t="str">
        <f t="shared" si="85"/>
        <v>I</v>
      </c>
      <c r="C964" s="2">
        <f t="shared" si="86"/>
        <v>32888.4421</v>
      </c>
      <c r="D964" t="str">
        <f t="shared" si="87"/>
        <v>vis</v>
      </c>
      <c r="E964">
        <f>VLOOKUP(C964,'Active 1'!C$21:E$973,3,FALSE)</f>
        <v>-9895.9655810720978</v>
      </c>
      <c r="F964" s="15" t="s">
        <v>434</v>
      </c>
      <c r="G964" t="str">
        <f t="shared" si="88"/>
        <v>32888.4421</v>
      </c>
      <c r="H964" s="2">
        <f t="shared" si="89"/>
        <v>-9896</v>
      </c>
      <c r="I964" s="76" t="s">
        <v>2860</v>
      </c>
      <c r="J964" s="77" t="s">
        <v>2861</v>
      </c>
      <c r="K964" s="76">
        <v>-9896</v>
      </c>
      <c r="L964" s="76" t="s">
        <v>2862</v>
      </c>
      <c r="M964" s="77" t="s">
        <v>609</v>
      </c>
      <c r="N964" s="77"/>
      <c r="O964" s="78" t="s">
        <v>2863</v>
      </c>
      <c r="P964" s="78" t="s">
        <v>86</v>
      </c>
    </row>
    <row r="965" spans="1:16" x14ac:dyDescent="0.2">
      <c r="A965" s="2" t="str">
        <f t="shared" si="84"/>
        <v> AN 277.189 </v>
      </c>
      <c r="B965" s="15" t="str">
        <f t="shared" si="85"/>
        <v>I</v>
      </c>
      <c r="C965" s="2">
        <f t="shared" si="86"/>
        <v>32889.413999999997</v>
      </c>
      <c r="D965" t="str">
        <f t="shared" si="87"/>
        <v>vis</v>
      </c>
      <c r="E965">
        <f>VLOOKUP(C965,'Active 1'!C$21:E$973,3,FALSE)</f>
        <v>-9894.9652055839051</v>
      </c>
      <c r="F965" s="15" t="s">
        <v>434</v>
      </c>
      <c r="G965" t="str">
        <f t="shared" si="88"/>
        <v>32889.414</v>
      </c>
      <c r="H965" s="2">
        <f t="shared" si="89"/>
        <v>-9895</v>
      </c>
      <c r="I965" s="76" t="s">
        <v>2864</v>
      </c>
      <c r="J965" s="77" t="s">
        <v>2865</v>
      </c>
      <c r="K965" s="76">
        <v>-9895</v>
      </c>
      <c r="L965" s="76" t="s">
        <v>2837</v>
      </c>
      <c r="M965" s="77" t="s">
        <v>438</v>
      </c>
      <c r="N965" s="77"/>
      <c r="O965" s="78" t="s">
        <v>771</v>
      </c>
      <c r="P965" s="78" t="s">
        <v>80</v>
      </c>
    </row>
    <row r="966" spans="1:16" x14ac:dyDescent="0.2">
      <c r="A966" s="2" t="str">
        <f t="shared" si="84"/>
        <v> AAC 4.115 </v>
      </c>
      <c r="B966" s="15" t="str">
        <f t="shared" si="85"/>
        <v>I</v>
      </c>
      <c r="C966" s="2">
        <f t="shared" si="86"/>
        <v>32892.330999999998</v>
      </c>
      <c r="D966" t="str">
        <f t="shared" si="87"/>
        <v>vis</v>
      </c>
      <c r="E966">
        <f>VLOOKUP(C966,'Active 1'!C$21:E$973,3,FALSE)</f>
        <v>-9891.9627410308949</v>
      </c>
      <c r="F966" s="15" t="s">
        <v>434</v>
      </c>
      <c r="G966" t="str">
        <f t="shared" si="88"/>
        <v>32892.331</v>
      </c>
      <c r="H966" s="2">
        <f t="shared" si="89"/>
        <v>-9892</v>
      </c>
      <c r="I966" s="76" t="s">
        <v>2866</v>
      </c>
      <c r="J966" s="77" t="s">
        <v>2867</v>
      </c>
      <c r="K966" s="76">
        <v>-9892</v>
      </c>
      <c r="L966" s="76" t="s">
        <v>2852</v>
      </c>
      <c r="M966" s="77" t="s">
        <v>438</v>
      </c>
      <c r="N966" s="77"/>
      <c r="O966" s="78" t="s">
        <v>2838</v>
      </c>
      <c r="P966" s="78" t="s">
        <v>85</v>
      </c>
    </row>
    <row r="967" spans="1:16" x14ac:dyDescent="0.2">
      <c r="A967" s="2" t="str">
        <f t="shared" si="84"/>
        <v> PZ 8.146 </v>
      </c>
      <c r="B967" s="15" t="str">
        <f t="shared" si="85"/>
        <v>I</v>
      </c>
      <c r="C967" s="2">
        <f t="shared" si="86"/>
        <v>32892.336000000003</v>
      </c>
      <c r="D967" t="str">
        <f t="shared" si="87"/>
        <v>vis</v>
      </c>
      <c r="E967">
        <f>VLOOKUP(C967,'Active 1'!C$21:E$973,3,FALSE)</f>
        <v>-9891.9575945369706</v>
      </c>
      <c r="F967" s="15" t="s">
        <v>434</v>
      </c>
      <c r="G967" t="str">
        <f t="shared" si="88"/>
        <v>32892.336</v>
      </c>
      <c r="H967" s="2">
        <f t="shared" si="89"/>
        <v>-9892</v>
      </c>
      <c r="I967" s="76" t="s">
        <v>2868</v>
      </c>
      <c r="J967" s="77" t="s">
        <v>2869</v>
      </c>
      <c r="K967" s="76">
        <v>-9892</v>
      </c>
      <c r="L967" s="76" t="s">
        <v>2870</v>
      </c>
      <c r="M967" s="77" t="s">
        <v>438</v>
      </c>
      <c r="N967" s="77"/>
      <c r="O967" s="78" t="s">
        <v>2844</v>
      </c>
      <c r="P967" s="78" t="s">
        <v>59</v>
      </c>
    </row>
    <row r="968" spans="1:16" x14ac:dyDescent="0.2">
      <c r="A968" s="2" t="str">
        <f t="shared" si="84"/>
        <v> PZ 8.146 </v>
      </c>
      <c r="B968" s="15" t="str">
        <f t="shared" si="85"/>
        <v>I</v>
      </c>
      <c r="C968" s="2">
        <f t="shared" si="86"/>
        <v>32894.273000000001</v>
      </c>
      <c r="D968" t="str">
        <f t="shared" si="87"/>
        <v>vis</v>
      </c>
      <c r="E968">
        <f>VLOOKUP(C968,'Active 1'!C$21:E$973,3,FALSE)</f>
        <v>-9889.963842792311</v>
      </c>
      <c r="F968" s="15" t="s">
        <v>434</v>
      </c>
      <c r="G968" t="str">
        <f t="shared" si="88"/>
        <v>32894.273</v>
      </c>
      <c r="H968" s="2">
        <f t="shared" si="89"/>
        <v>-9890</v>
      </c>
      <c r="I968" s="76" t="s">
        <v>2871</v>
      </c>
      <c r="J968" s="77" t="s">
        <v>2872</v>
      </c>
      <c r="K968" s="76">
        <v>-9890</v>
      </c>
      <c r="L968" s="76" t="s">
        <v>2849</v>
      </c>
      <c r="M968" s="77" t="s">
        <v>438</v>
      </c>
      <c r="N968" s="77"/>
      <c r="O968" s="78" t="s">
        <v>2844</v>
      </c>
      <c r="P968" s="78" t="s">
        <v>59</v>
      </c>
    </row>
    <row r="969" spans="1:16" x14ac:dyDescent="0.2">
      <c r="A969" s="2" t="str">
        <f t="shared" si="84"/>
        <v> PZ 8.146 </v>
      </c>
      <c r="B969" s="15" t="str">
        <f t="shared" si="85"/>
        <v>I</v>
      </c>
      <c r="C969" s="2">
        <f t="shared" si="86"/>
        <v>32997.254000000001</v>
      </c>
      <c r="D969" t="str">
        <f t="shared" si="87"/>
        <v>vis</v>
      </c>
      <c r="E969">
        <f>VLOOKUP(C969,'Active 1'!C$21:E$973,3,FALSE)</f>
        <v>-9783.9656247143666</v>
      </c>
      <c r="F969" s="15" t="s">
        <v>434</v>
      </c>
      <c r="G969" t="str">
        <f t="shared" si="88"/>
        <v>32997.254</v>
      </c>
      <c r="H969" s="2">
        <f t="shared" si="89"/>
        <v>-9784</v>
      </c>
      <c r="I969" s="76" t="s">
        <v>2873</v>
      </c>
      <c r="J969" s="77" t="s">
        <v>2874</v>
      </c>
      <c r="K969" s="76">
        <v>-9784</v>
      </c>
      <c r="L969" s="76" t="s">
        <v>2814</v>
      </c>
      <c r="M969" s="77" t="s">
        <v>438</v>
      </c>
      <c r="N969" s="77"/>
      <c r="O969" s="78" t="s">
        <v>2844</v>
      </c>
      <c r="P969" s="78" t="s">
        <v>59</v>
      </c>
    </row>
    <row r="970" spans="1:16" x14ac:dyDescent="0.2">
      <c r="A970" s="2" t="str">
        <f t="shared" si="84"/>
        <v> AN 278.270 </v>
      </c>
      <c r="B970" s="15" t="str">
        <f t="shared" si="85"/>
        <v>I</v>
      </c>
      <c r="C970" s="2">
        <f t="shared" si="86"/>
        <v>33162.415999999997</v>
      </c>
      <c r="D970" t="str">
        <f t="shared" si="87"/>
        <v>vis</v>
      </c>
      <c r="E970">
        <f>VLOOKUP(C970,'Active 1'!C$21:E$973,3,FALSE)</f>
        <v>-9613.964578946805</v>
      </c>
      <c r="F970" s="15" t="s">
        <v>434</v>
      </c>
      <c r="G970" t="str">
        <f t="shared" si="88"/>
        <v>33162.416</v>
      </c>
      <c r="H970" s="2">
        <f t="shared" si="89"/>
        <v>-9614</v>
      </c>
      <c r="I970" s="76" t="s">
        <v>2875</v>
      </c>
      <c r="J970" s="77" t="s">
        <v>2876</v>
      </c>
      <c r="K970" s="76">
        <v>-9614</v>
      </c>
      <c r="L970" s="76" t="s">
        <v>2837</v>
      </c>
      <c r="M970" s="77" t="s">
        <v>438</v>
      </c>
      <c r="N970" s="77"/>
      <c r="O970" s="78" t="s">
        <v>771</v>
      </c>
      <c r="P970" s="78" t="s">
        <v>87</v>
      </c>
    </row>
    <row r="971" spans="1:16" x14ac:dyDescent="0.2">
      <c r="A971" s="2" t="str">
        <f t="shared" ref="A971:A1034" si="90">P971</f>
        <v> PZ 8.146 </v>
      </c>
      <c r="B971" s="15" t="str">
        <f t="shared" ref="B971:B1034" si="91">IF(H971=INT(H971),"I","II")</f>
        <v>I</v>
      </c>
      <c r="C971" s="2">
        <f t="shared" ref="C971:C1034" si="92">1*G971</f>
        <v>33162.423999999999</v>
      </c>
      <c r="D971" t="str">
        <f t="shared" ref="D971:D1034" si="93">VLOOKUP(F971,I$1:J$5,2,FALSE)</f>
        <v>vis</v>
      </c>
      <c r="E971">
        <f>VLOOKUP(C971,'Active 1'!C$21:E$973,3,FALSE)</f>
        <v>-9613.9563445565309</v>
      </c>
      <c r="F971" s="15" t="s">
        <v>434</v>
      </c>
      <c r="G971" t="str">
        <f t="shared" ref="G971:G1034" si="94">MID(I971,3,LEN(I971)-3)</f>
        <v>33162.424</v>
      </c>
      <c r="H971" s="2">
        <f t="shared" ref="H971:H1034" si="95">1*K971</f>
        <v>-9614</v>
      </c>
      <c r="I971" s="76" t="s">
        <v>2877</v>
      </c>
      <c r="J971" s="77" t="s">
        <v>2878</v>
      </c>
      <c r="K971" s="76">
        <v>-9614</v>
      </c>
      <c r="L971" s="76" t="s">
        <v>2879</v>
      </c>
      <c r="M971" s="77" t="s">
        <v>438</v>
      </c>
      <c r="N971" s="77"/>
      <c r="O971" s="78" t="s">
        <v>2844</v>
      </c>
      <c r="P971" s="78" t="s">
        <v>59</v>
      </c>
    </row>
    <row r="972" spans="1:16" x14ac:dyDescent="0.2">
      <c r="A972" s="2" t="str">
        <f t="shared" si="90"/>
        <v> PZ 8.146 </v>
      </c>
      <c r="B972" s="15" t="str">
        <f t="shared" si="91"/>
        <v>I</v>
      </c>
      <c r="C972" s="2">
        <f t="shared" si="92"/>
        <v>33163.387999999999</v>
      </c>
      <c r="D972" t="str">
        <f t="shared" si="93"/>
        <v>vis</v>
      </c>
      <c r="E972">
        <f>VLOOKUP(C972,'Active 1'!C$21:E$973,3,FALSE)</f>
        <v>-9612.9641005287285</v>
      </c>
      <c r="F972" s="15" t="s">
        <v>434</v>
      </c>
      <c r="G972" t="str">
        <f t="shared" si="94"/>
        <v>33163.388</v>
      </c>
      <c r="H972" s="2">
        <f t="shared" si="95"/>
        <v>-9613</v>
      </c>
      <c r="I972" s="76" t="s">
        <v>2880</v>
      </c>
      <c r="J972" s="77" t="s">
        <v>2881</v>
      </c>
      <c r="K972" s="76">
        <v>-9613</v>
      </c>
      <c r="L972" s="76" t="s">
        <v>2849</v>
      </c>
      <c r="M972" s="77" t="s">
        <v>438</v>
      </c>
      <c r="N972" s="77"/>
      <c r="O972" s="78" t="s">
        <v>2844</v>
      </c>
      <c r="P972" s="78" t="s">
        <v>59</v>
      </c>
    </row>
    <row r="973" spans="1:16" x14ac:dyDescent="0.2">
      <c r="A973" s="2" t="str">
        <f t="shared" si="90"/>
        <v> AAC 5.9 </v>
      </c>
      <c r="B973" s="15" t="str">
        <f t="shared" si="91"/>
        <v>I</v>
      </c>
      <c r="C973" s="2">
        <f t="shared" si="92"/>
        <v>33269.285000000003</v>
      </c>
      <c r="D973" t="str">
        <f t="shared" si="93"/>
        <v>vis</v>
      </c>
      <c r="E973">
        <f>VLOOKUP(C973,'Active 1'!C$21:E$973,3,FALSE)</f>
        <v>-9503.9644471965548</v>
      </c>
      <c r="F973" s="15" t="s">
        <v>434</v>
      </c>
      <c r="G973" t="str">
        <f t="shared" si="94"/>
        <v>33269.285</v>
      </c>
      <c r="H973" s="2">
        <f t="shared" si="95"/>
        <v>-9504</v>
      </c>
      <c r="I973" s="76" t="s">
        <v>2882</v>
      </c>
      <c r="J973" s="77" t="s">
        <v>2883</v>
      </c>
      <c r="K973" s="76">
        <v>-9504</v>
      </c>
      <c r="L973" s="76" t="s">
        <v>2849</v>
      </c>
      <c r="M973" s="77" t="s">
        <v>438</v>
      </c>
      <c r="N973" s="77"/>
      <c r="O973" s="78" t="s">
        <v>2838</v>
      </c>
      <c r="P973" s="78" t="s">
        <v>88</v>
      </c>
    </row>
    <row r="974" spans="1:16" x14ac:dyDescent="0.2">
      <c r="A974" s="2" t="str">
        <f t="shared" si="90"/>
        <v> AAC 5.9 </v>
      </c>
      <c r="B974" s="15" t="str">
        <f t="shared" si="91"/>
        <v>I</v>
      </c>
      <c r="C974" s="2">
        <f t="shared" si="92"/>
        <v>33336.328999999998</v>
      </c>
      <c r="D974" t="str">
        <f t="shared" si="93"/>
        <v>vis</v>
      </c>
      <c r="E974">
        <f>VLOOKUP(C974,'Active 1'!C$21:E$973,3,FALSE)</f>
        <v>-9434.9561395202145</v>
      </c>
      <c r="F974" s="15" t="s">
        <v>434</v>
      </c>
      <c r="G974" t="str">
        <f t="shared" si="94"/>
        <v>33336.329</v>
      </c>
      <c r="H974" s="2">
        <f t="shared" si="95"/>
        <v>-9435</v>
      </c>
      <c r="I974" s="76" t="s">
        <v>2884</v>
      </c>
      <c r="J974" s="77" t="s">
        <v>2885</v>
      </c>
      <c r="K974" s="76">
        <v>-9435</v>
      </c>
      <c r="L974" s="76" t="s">
        <v>2886</v>
      </c>
      <c r="M974" s="77" t="s">
        <v>438</v>
      </c>
      <c r="N974" s="77"/>
      <c r="O974" s="78" t="s">
        <v>2838</v>
      </c>
      <c r="P974" s="78" t="s">
        <v>88</v>
      </c>
    </row>
    <row r="975" spans="1:16" x14ac:dyDescent="0.2">
      <c r="A975" s="2" t="str">
        <f t="shared" si="90"/>
        <v> PZ 8.146 </v>
      </c>
      <c r="B975" s="15" t="str">
        <f t="shared" si="91"/>
        <v>I</v>
      </c>
      <c r="C975" s="2">
        <f t="shared" si="92"/>
        <v>33504.400999999998</v>
      </c>
      <c r="D975" t="str">
        <f t="shared" si="93"/>
        <v>vis</v>
      </c>
      <c r="E975">
        <f>VLOOKUP(C975,'Active 1'!C$21:E$973,3,FALSE)</f>
        <v>-9261.9598342911286</v>
      </c>
      <c r="F975" s="15" t="s">
        <v>434</v>
      </c>
      <c r="G975" t="str">
        <f t="shared" si="94"/>
        <v>33504.401</v>
      </c>
      <c r="H975" s="2">
        <f t="shared" si="95"/>
        <v>-9262</v>
      </c>
      <c r="I975" s="76" t="s">
        <v>2887</v>
      </c>
      <c r="J975" s="77" t="s">
        <v>2888</v>
      </c>
      <c r="K975" s="76">
        <v>-9262</v>
      </c>
      <c r="L975" s="76" t="s">
        <v>2889</v>
      </c>
      <c r="M975" s="77" t="s">
        <v>438</v>
      </c>
      <c r="N975" s="77"/>
      <c r="O975" s="78" t="s">
        <v>2844</v>
      </c>
      <c r="P975" s="78" t="s">
        <v>59</v>
      </c>
    </row>
    <row r="976" spans="1:16" x14ac:dyDescent="0.2">
      <c r="A976" s="2" t="str">
        <f t="shared" si="90"/>
        <v>BAVM 8 </v>
      </c>
      <c r="B976" s="15" t="str">
        <f t="shared" si="91"/>
        <v>I</v>
      </c>
      <c r="C976" s="2">
        <f t="shared" si="92"/>
        <v>33536.457999999999</v>
      </c>
      <c r="D976" t="str">
        <f t="shared" si="93"/>
        <v>vis</v>
      </c>
      <c r="E976">
        <f>VLOOKUP(C976,'Active 1'!C$21:E$973,3,FALSE)</f>
        <v>-9228.9636031715563</v>
      </c>
      <c r="F976" s="15" t="s">
        <v>434</v>
      </c>
      <c r="G976" t="str">
        <f t="shared" si="94"/>
        <v>33536.458</v>
      </c>
      <c r="H976" s="2">
        <f t="shared" si="95"/>
        <v>-9229</v>
      </c>
      <c r="I976" s="76" t="s">
        <v>2890</v>
      </c>
      <c r="J976" s="77" t="s">
        <v>2891</v>
      </c>
      <c r="K976" s="76">
        <v>-9229</v>
      </c>
      <c r="L976" s="76" t="s">
        <v>2849</v>
      </c>
      <c r="M976" s="77" t="s">
        <v>438</v>
      </c>
      <c r="N976" s="77"/>
      <c r="O976" s="78" t="s">
        <v>2892</v>
      </c>
      <c r="P976" s="79" t="s">
        <v>89</v>
      </c>
    </row>
    <row r="977" spans="1:16" x14ac:dyDescent="0.2">
      <c r="A977" s="2" t="str">
        <f t="shared" si="90"/>
        <v>BAVM 8 </v>
      </c>
      <c r="B977" s="15" t="str">
        <f t="shared" si="91"/>
        <v>I</v>
      </c>
      <c r="C977" s="2">
        <f t="shared" si="92"/>
        <v>33536.457999999999</v>
      </c>
      <c r="D977" t="str">
        <f t="shared" si="93"/>
        <v>vis</v>
      </c>
      <c r="E977">
        <f>VLOOKUP(C977,'Active 1'!C$21:E$973,3,FALSE)</f>
        <v>-9228.9636031715563</v>
      </c>
      <c r="F977" s="15" t="s">
        <v>434</v>
      </c>
      <c r="G977" t="str">
        <f t="shared" si="94"/>
        <v>33536.458</v>
      </c>
      <c r="H977" s="2">
        <f t="shared" si="95"/>
        <v>-9229</v>
      </c>
      <c r="I977" s="76" t="s">
        <v>2890</v>
      </c>
      <c r="J977" s="77" t="s">
        <v>2891</v>
      </c>
      <c r="K977" s="76">
        <v>-9229</v>
      </c>
      <c r="L977" s="76" t="s">
        <v>2849</v>
      </c>
      <c r="M977" s="77" t="s">
        <v>438</v>
      </c>
      <c r="N977" s="77"/>
      <c r="O977" s="78" t="s">
        <v>2893</v>
      </c>
      <c r="P977" s="79" t="s">
        <v>89</v>
      </c>
    </row>
    <row r="978" spans="1:16" x14ac:dyDescent="0.2">
      <c r="A978" s="2" t="str">
        <f t="shared" si="90"/>
        <v>BAVM 8 </v>
      </c>
      <c r="B978" s="15" t="str">
        <f t="shared" si="91"/>
        <v>I</v>
      </c>
      <c r="C978" s="2">
        <f t="shared" si="92"/>
        <v>33536.459000000003</v>
      </c>
      <c r="D978" t="str">
        <f t="shared" si="93"/>
        <v>vis</v>
      </c>
      <c r="E978">
        <f>VLOOKUP(C978,'Active 1'!C$21:E$973,3,FALSE)</f>
        <v>-9228.9625738727682</v>
      </c>
      <c r="F978" s="15" t="s">
        <v>434</v>
      </c>
      <c r="G978" t="str">
        <f t="shared" si="94"/>
        <v>33536.459</v>
      </c>
      <c r="H978" s="2">
        <f t="shared" si="95"/>
        <v>-9229</v>
      </c>
      <c r="I978" s="76" t="s">
        <v>2894</v>
      </c>
      <c r="J978" s="77" t="s">
        <v>2895</v>
      </c>
      <c r="K978" s="76">
        <v>-9229</v>
      </c>
      <c r="L978" s="76" t="s">
        <v>2852</v>
      </c>
      <c r="M978" s="77" t="s">
        <v>438</v>
      </c>
      <c r="N978" s="77"/>
      <c r="O978" s="78" t="s">
        <v>2896</v>
      </c>
      <c r="P978" s="79" t="s">
        <v>89</v>
      </c>
    </row>
    <row r="979" spans="1:16" x14ac:dyDescent="0.2">
      <c r="A979" s="2" t="str">
        <f t="shared" si="90"/>
        <v> PZ 11.448 </v>
      </c>
      <c r="B979" s="15" t="str">
        <f t="shared" si="91"/>
        <v>I</v>
      </c>
      <c r="C979" s="2">
        <f t="shared" si="92"/>
        <v>33536.459000000003</v>
      </c>
      <c r="D979" t="str">
        <f t="shared" si="93"/>
        <v>vis</v>
      </c>
      <c r="E979">
        <f>VLOOKUP(C979,'Active 1'!C$21:E$973,3,FALSE)</f>
        <v>-9228.9625738727682</v>
      </c>
      <c r="F979" s="15" t="s">
        <v>434</v>
      </c>
      <c r="G979" t="str">
        <f t="shared" si="94"/>
        <v>33536.459</v>
      </c>
      <c r="H979" s="2">
        <f t="shared" si="95"/>
        <v>-9229</v>
      </c>
      <c r="I979" s="76" t="s">
        <v>2894</v>
      </c>
      <c r="J979" s="77" t="s">
        <v>2895</v>
      </c>
      <c r="K979" s="76">
        <v>-9229</v>
      </c>
      <c r="L979" s="76" t="s">
        <v>2852</v>
      </c>
      <c r="M979" s="77" t="s">
        <v>438</v>
      </c>
      <c r="N979" s="77"/>
      <c r="O979" s="78" t="s">
        <v>2844</v>
      </c>
      <c r="P979" s="78" t="s">
        <v>51</v>
      </c>
    </row>
    <row r="980" spans="1:16" x14ac:dyDescent="0.2">
      <c r="A980" s="2" t="str">
        <f t="shared" si="90"/>
        <v> AAC 5.9 </v>
      </c>
      <c r="B980" s="15" t="str">
        <f t="shared" si="91"/>
        <v>I</v>
      </c>
      <c r="C980" s="2">
        <f t="shared" si="92"/>
        <v>33536.46</v>
      </c>
      <c r="D980" t="str">
        <f t="shared" si="93"/>
        <v>vis</v>
      </c>
      <c r="E980">
        <f>VLOOKUP(C980,'Active 1'!C$21:E$973,3,FALSE)</f>
        <v>-9228.9615445739873</v>
      </c>
      <c r="F980" s="15" t="s">
        <v>434</v>
      </c>
      <c r="G980" t="str">
        <f t="shared" si="94"/>
        <v>33536.460</v>
      </c>
      <c r="H980" s="2">
        <f t="shared" si="95"/>
        <v>-9229</v>
      </c>
      <c r="I980" s="76" t="s">
        <v>2897</v>
      </c>
      <c r="J980" s="77" t="s">
        <v>2898</v>
      </c>
      <c r="K980" s="76">
        <v>-9229</v>
      </c>
      <c r="L980" s="76" t="s">
        <v>1486</v>
      </c>
      <c r="M980" s="77" t="s">
        <v>438</v>
      </c>
      <c r="N980" s="77"/>
      <c r="O980" s="78" t="s">
        <v>2838</v>
      </c>
      <c r="P980" s="78" t="s">
        <v>88</v>
      </c>
    </row>
    <row r="981" spans="1:16" x14ac:dyDescent="0.2">
      <c r="A981" s="2" t="str">
        <f t="shared" si="90"/>
        <v>BAVM 8 </v>
      </c>
      <c r="B981" s="15" t="str">
        <f t="shared" si="91"/>
        <v>I</v>
      </c>
      <c r="C981" s="2">
        <f t="shared" si="92"/>
        <v>33538.394999999997</v>
      </c>
      <c r="D981" t="str">
        <f t="shared" si="93"/>
        <v>vis</v>
      </c>
      <c r="E981">
        <f>VLOOKUP(C981,'Active 1'!C$21:E$973,3,FALSE)</f>
        <v>-9226.9698514268966</v>
      </c>
      <c r="F981" s="15" t="s">
        <v>434</v>
      </c>
      <c r="G981" t="str">
        <f t="shared" si="94"/>
        <v>33538.395</v>
      </c>
      <c r="H981" s="2">
        <f t="shared" si="95"/>
        <v>-9227</v>
      </c>
      <c r="I981" s="76" t="s">
        <v>2899</v>
      </c>
      <c r="J981" s="77" t="s">
        <v>2900</v>
      </c>
      <c r="K981" s="76">
        <v>-9227</v>
      </c>
      <c r="L981" s="76" t="s">
        <v>2739</v>
      </c>
      <c r="M981" s="77" t="s">
        <v>438</v>
      </c>
      <c r="N981" s="77"/>
      <c r="O981" s="78" t="s">
        <v>2896</v>
      </c>
      <c r="P981" s="79" t="s">
        <v>89</v>
      </c>
    </row>
    <row r="982" spans="1:16" x14ac:dyDescent="0.2">
      <c r="A982" s="2" t="str">
        <f t="shared" si="90"/>
        <v>BAVM 8 </v>
      </c>
      <c r="B982" s="15" t="str">
        <f t="shared" si="91"/>
        <v>I</v>
      </c>
      <c r="C982" s="2">
        <f t="shared" si="92"/>
        <v>33538.402000000002</v>
      </c>
      <c r="D982" t="str">
        <f t="shared" si="93"/>
        <v>vis</v>
      </c>
      <c r="E982">
        <f>VLOOKUP(C982,'Active 1'!C$21:E$973,3,FALSE)</f>
        <v>-9226.9626463354034</v>
      </c>
      <c r="F982" s="15" t="s">
        <v>434</v>
      </c>
      <c r="G982" t="str">
        <f t="shared" si="94"/>
        <v>33538.402</v>
      </c>
      <c r="H982" s="2">
        <f t="shared" si="95"/>
        <v>-9227</v>
      </c>
      <c r="I982" s="76" t="s">
        <v>2901</v>
      </c>
      <c r="J982" s="77" t="s">
        <v>2902</v>
      </c>
      <c r="K982" s="76">
        <v>-9227</v>
      </c>
      <c r="L982" s="76" t="s">
        <v>2852</v>
      </c>
      <c r="M982" s="77" t="s">
        <v>438</v>
      </c>
      <c r="N982" s="77"/>
      <c r="O982" s="78" t="s">
        <v>2892</v>
      </c>
      <c r="P982" s="79" t="s">
        <v>89</v>
      </c>
    </row>
    <row r="983" spans="1:16" x14ac:dyDescent="0.2">
      <c r="A983" s="2" t="str">
        <f t="shared" si="90"/>
        <v> PZ 11.448 </v>
      </c>
      <c r="B983" s="15" t="str">
        <f t="shared" si="91"/>
        <v>I</v>
      </c>
      <c r="C983" s="2">
        <f t="shared" si="92"/>
        <v>33538.402000000002</v>
      </c>
      <c r="D983" t="str">
        <f t="shared" si="93"/>
        <v>vis</v>
      </c>
      <c r="E983">
        <f>VLOOKUP(C983,'Active 1'!C$21:E$973,3,FALSE)</f>
        <v>-9226.9626463354034</v>
      </c>
      <c r="F983" s="15" t="s">
        <v>434</v>
      </c>
      <c r="G983" t="str">
        <f t="shared" si="94"/>
        <v>33538.402</v>
      </c>
      <c r="H983" s="2">
        <f t="shared" si="95"/>
        <v>-9227</v>
      </c>
      <c r="I983" s="76" t="s">
        <v>2901</v>
      </c>
      <c r="J983" s="77" t="s">
        <v>2902</v>
      </c>
      <c r="K983" s="76">
        <v>-9227</v>
      </c>
      <c r="L983" s="76" t="s">
        <v>2852</v>
      </c>
      <c r="M983" s="77" t="s">
        <v>438</v>
      </c>
      <c r="N983" s="77"/>
      <c r="O983" s="78" t="s">
        <v>2844</v>
      </c>
      <c r="P983" s="78" t="s">
        <v>51</v>
      </c>
    </row>
    <row r="984" spans="1:16" x14ac:dyDescent="0.2">
      <c r="A984" s="2" t="str">
        <f t="shared" si="90"/>
        <v>BAVM 8 </v>
      </c>
      <c r="B984" s="15" t="str">
        <f t="shared" si="91"/>
        <v>I</v>
      </c>
      <c r="C984" s="2">
        <f t="shared" si="92"/>
        <v>33538.406999999999</v>
      </c>
      <c r="D984" t="str">
        <f t="shared" si="93"/>
        <v>vis</v>
      </c>
      <c r="E984">
        <f>VLOOKUP(C984,'Active 1'!C$21:E$973,3,FALSE)</f>
        <v>-9226.9574998414864</v>
      </c>
      <c r="F984" s="15" t="s">
        <v>434</v>
      </c>
      <c r="G984" t="str">
        <f t="shared" si="94"/>
        <v>33538.407</v>
      </c>
      <c r="H984" s="2">
        <f t="shared" si="95"/>
        <v>-9227</v>
      </c>
      <c r="I984" s="76" t="s">
        <v>2903</v>
      </c>
      <c r="J984" s="77" t="s">
        <v>2904</v>
      </c>
      <c r="K984" s="76">
        <v>-9227</v>
      </c>
      <c r="L984" s="76" t="s">
        <v>2870</v>
      </c>
      <c r="M984" s="77" t="s">
        <v>438</v>
      </c>
      <c r="N984" s="77"/>
      <c r="O984" s="78" t="s">
        <v>2905</v>
      </c>
      <c r="P984" s="79" t="s">
        <v>89</v>
      </c>
    </row>
    <row r="985" spans="1:16" x14ac:dyDescent="0.2">
      <c r="A985" s="2" t="str">
        <f t="shared" si="90"/>
        <v>BAVM 8 </v>
      </c>
      <c r="B985" s="15" t="str">
        <f t="shared" si="91"/>
        <v>I</v>
      </c>
      <c r="C985" s="2">
        <f t="shared" si="92"/>
        <v>33539.368999999999</v>
      </c>
      <c r="D985" t="str">
        <f t="shared" si="93"/>
        <v>vis</v>
      </c>
      <c r="E985">
        <f>VLOOKUP(C985,'Active 1'!C$21:E$973,3,FALSE)</f>
        <v>-9225.9673144112512</v>
      </c>
      <c r="F985" s="15" t="s">
        <v>434</v>
      </c>
      <c r="G985" t="str">
        <f t="shared" si="94"/>
        <v>33539.369</v>
      </c>
      <c r="H985" s="2">
        <f t="shared" si="95"/>
        <v>-9226</v>
      </c>
      <c r="I985" s="76" t="s">
        <v>2906</v>
      </c>
      <c r="J985" s="77" t="s">
        <v>2907</v>
      </c>
      <c r="K985" s="76">
        <v>-9226</v>
      </c>
      <c r="L985" s="76" t="s">
        <v>2817</v>
      </c>
      <c r="M985" s="77" t="s">
        <v>438</v>
      </c>
      <c r="N985" s="77"/>
      <c r="O985" s="78" t="s">
        <v>2896</v>
      </c>
      <c r="P985" s="79" t="s">
        <v>89</v>
      </c>
    </row>
    <row r="986" spans="1:16" x14ac:dyDescent="0.2">
      <c r="A986" s="2" t="str">
        <f t="shared" si="90"/>
        <v>BAVM 8 </v>
      </c>
      <c r="B986" s="15" t="str">
        <f t="shared" si="91"/>
        <v>I</v>
      </c>
      <c r="C986" s="2">
        <f t="shared" si="92"/>
        <v>33539.370000000003</v>
      </c>
      <c r="D986" t="str">
        <f t="shared" si="93"/>
        <v>vis</v>
      </c>
      <c r="E986">
        <f>VLOOKUP(C986,'Active 1'!C$21:E$973,3,FALSE)</f>
        <v>-9225.9662851124631</v>
      </c>
      <c r="F986" s="15" t="s">
        <v>434</v>
      </c>
      <c r="G986" t="str">
        <f t="shared" si="94"/>
        <v>33539.370</v>
      </c>
      <c r="H986" s="2">
        <f t="shared" si="95"/>
        <v>-9226</v>
      </c>
      <c r="I986" s="76" t="s">
        <v>2908</v>
      </c>
      <c r="J986" s="77" t="s">
        <v>2909</v>
      </c>
      <c r="K986" s="76">
        <v>-9226</v>
      </c>
      <c r="L986" s="76" t="s">
        <v>2814</v>
      </c>
      <c r="M986" s="77" t="s">
        <v>438</v>
      </c>
      <c r="N986" s="77"/>
      <c r="O986" s="78" t="s">
        <v>2910</v>
      </c>
      <c r="P986" s="79" t="s">
        <v>89</v>
      </c>
    </row>
    <row r="987" spans="1:16" x14ac:dyDescent="0.2">
      <c r="A987" s="2" t="str">
        <f t="shared" si="90"/>
        <v> AAC 5.9 </v>
      </c>
      <c r="B987" s="15" t="str">
        <f t="shared" si="91"/>
        <v>I</v>
      </c>
      <c r="C987" s="2">
        <f t="shared" si="92"/>
        <v>33539.375999999997</v>
      </c>
      <c r="D987" t="str">
        <f t="shared" si="93"/>
        <v>vis</v>
      </c>
      <c r="E987">
        <f>VLOOKUP(C987,'Active 1'!C$21:E$973,3,FALSE)</f>
        <v>-9225.9601093197653</v>
      </c>
      <c r="F987" s="15" t="s">
        <v>434</v>
      </c>
      <c r="G987" t="str">
        <f t="shared" si="94"/>
        <v>33539.376</v>
      </c>
      <c r="H987" s="2">
        <f t="shared" si="95"/>
        <v>-9226</v>
      </c>
      <c r="I987" s="76" t="s">
        <v>2911</v>
      </c>
      <c r="J987" s="77" t="s">
        <v>2912</v>
      </c>
      <c r="K987" s="76">
        <v>-9226</v>
      </c>
      <c r="L987" s="76" t="s">
        <v>2889</v>
      </c>
      <c r="M987" s="77" t="s">
        <v>438</v>
      </c>
      <c r="N987" s="77"/>
      <c r="O987" s="78" t="s">
        <v>2838</v>
      </c>
      <c r="P987" s="78" t="s">
        <v>88</v>
      </c>
    </row>
    <row r="988" spans="1:16" x14ac:dyDescent="0.2">
      <c r="A988" s="2" t="str">
        <f t="shared" si="90"/>
        <v> PZ 8.146 </v>
      </c>
      <c r="B988" s="15" t="str">
        <f t="shared" si="91"/>
        <v>I</v>
      </c>
      <c r="C988" s="2">
        <f t="shared" si="92"/>
        <v>33539.375999999997</v>
      </c>
      <c r="D988" t="str">
        <f t="shared" si="93"/>
        <v>vis</v>
      </c>
      <c r="E988">
        <f>VLOOKUP(C988,'Active 1'!C$21:E$973,3,FALSE)</f>
        <v>-9225.9601093197653</v>
      </c>
      <c r="F988" s="15" t="s">
        <v>434</v>
      </c>
      <c r="G988" t="str">
        <f t="shared" si="94"/>
        <v>33539.376</v>
      </c>
      <c r="H988" s="2">
        <f t="shared" si="95"/>
        <v>-9226</v>
      </c>
      <c r="I988" s="76" t="s">
        <v>2911</v>
      </c>
      <c r="J988" s="77" t="s">
        <v>2912</v>
      </c>
      <c r="K988" s="76">
        <v>-9226</v>
      </c>
      <c r="L988" s="76" t="s">
        <v>2889</v>
      </c>
      <c r="M988" s="77" t="s">
        <v>438</v>
      </c>
      <c r="N988" s="77"/>
      <c r="O988" s="78" t="s">
        <v>2844</v>
      </c>
      <c r="P988" s="78" t="s">
        <v>59</v>
      </c>
    </row>
    <row r="989" spans="1:16" x14ac:dyDescent="0.2">
      <c r="A989" s="2" t="str">
        <f t="shared" si="90"/>
        <v> PZ 8.146 </v>
      </c>
      <c r="B989" s="15" t="str">
        <f t="shared" si="91"/>
        <v>I</v>
      </c>
      <c r="C989" s="2">
        <f t="shared" si="92"/>
        <v>33540.341</v>
      </c>
      <c r="D989" t="str">
        <f t="shared" si="93"/>
        <v>vis</v>
      </c>
      <c r="E989">
        <f>VLOOKUP(C989,'Active 1'!C$21:E$973,3,FALSE)</f>
        <v>-9224.9668359931748</v>
      </c>
      <c r="F989" s="15" t="s">
        <v>434</v>
      </c>
      <c r="G989" t="str">
        <f t="shared" si="94"/>
        <v>33540.341</v>
      </c>
      <c r="H989" s="2">
        <f t="shared" si="95"/>
        <v>-9225</v>
      </c>
      <c r="I989" s="76" t="s">
        <v>2913</v>
      </c>
      <c r="J989" s="77" t="s">
        <v>2914</v>
      </c>
      <c r="K989" s="76">
        <v>-9225</v>
      </c>
      <c r="L989" s="76" t="s">
        <v>2817</v>
      </c>
      <c r="M989" s="77" t="s">
        <v>438</v>
      </c>
      <c r="N989" s="77"/>
      <c r="O989" s="78" t="s">
        <v>2844</v>
      </c>
      <c r="P989" s="78" t="s">
        <v>59</v>
      </c>
    </row>
    <row r="990" spans="1:16" x14ac:dyDescent="0.2">
      <c r="A990" s="2" t="str">
        <f t="shared" si="90"/>
        <v> PZ 8.146 </v>
      </c>
      <c r="B990" s="15" t="str">
        <f t="shared" si="91"/>
        <v>I</v>
      </c>
      <c r="C990" s="2">
        <f t="shared" si="92"/>
        <v>33541.313999999998</v>
      </c>
      <c r="D990" t="str">
        <f t="shared" si="93"/>
        <v>vis</v>
      </c>
      <c r="E990">
        <f>VLOOKUP(C990,'Active 1'!C$21:E$973,3,FALSE)</f>
        <v>-9223.9653282763193</v>
      </c>
      <c r="F990" s="15" t="s">
        <v>434</v>
      </c>
      <c r="G990" t="str">
        <f t="shared" si="94"/>
        <v>33541.314</v>
      </c>
      <c r="H990" s="2">
        <f t="shared" si="95"/>
        <v>-9224</v>
      </c>
      <c r="I990" s="76" t="s">
        <v>2915</v>
      </c>
      <c r="J990" s="77" t="s">
        <v>2916</v>
      </c>
      <c r="K990" s="76">
        <v>-9224</v>
      </c>
      <c r="L990" s="76" t="s">
        <v>2837</v>
      </c>
      <c r="M990" s="77" t="s">
        <v>438</v>
      </c>
      <c r="N990" s="77"/>
      <c r="O990" s="78" t="s">
        <v>2844</v>
      </c>
      <c r="P990" s="78" t="s">
        <v>59</v>
      </c>
    </row>
    <row r="991" spans="1:16" x14ac:dyDescent="0.2">
      <c r="A991" s="2" t="str">
        <f t="shared" si="90"/>
        <v> PZ 8.146 </v>
      </c>
      <c r="B991" s="15" t="str">
        <f t="shared" si="91"/>
        <v>I</v>
      </c>
      <c r="C991" s="2">
        <f t="shared" si="92"/>
        <v>33542.29</v>
      </c>
      <c r="D991" t="str">
        <f t="shared" si="93"/>
        <v>vis</v>
      </c>
      <c r="E991">
        <f>VLOOKUP(C991,'Active 1'!C$21:E$973,3,FALSE)</f>
        <v>-9222.9607326631049</v>
      </c>
      <c r="F991" s="15" t="s">
        <v>434</v>
      </c>
      <c r="G991" t="str">
        <f t="shared" si="94"/>
        <v>33542.290</v>
      </c>
      <c r="H991" s="2">
        <f t="shared" si="95"/>
        <v>-9223</v>
      </c>
      <c r="I991" s="76" t="s">
        <v>2917</v>
      </c>
      <c r="J991" s="77" t="s">
        <v>2918</v>
      </c>
      <c r="K991" s="76">
        <v>-9223</v>
      </c>
      <c r="L991" s="76" t="s">
        <v>2843</v>
      </c>
      <c r="M991" s="77" t="s">
        <v>438</v>
      </c>
      <c r="N991" s="77"/>
      <c r="O991" s="78" t="s">
        <v>2844</v>
      </c>
      <c r="P991" s="78" t="s">
        <v>59</v>
      </c>
    </row>
    <row r="992" spans="1:16" x14ac:dyDescent="0.2">
      <c r="A992" s="2" t="str">
        <f t="shared" si="90"/>
        <v> JO 34.18 </v>
      </c>
      <c r="B992" s="15" t="str">
        <f t="shared" si="91"/>
        <v>I</v>
      </c>
      <c r="C992" s="2">
        <f t="shared" si="92"/>
        <v>33568.518799999998</v>
      </c>
      <c r="D992" t="str">
        <f t="shared" si="93"/>
        <v>vis</v>
      </c>
      <c r="E992">
        <f>VLOOKUP(C992,'Active 1'!C$21:E$973,3,FALSE)</f>
        <v>-9195.9634607166045</v>
      </c>
      <c r="F992" s="15" t="s">
        <v>434</v>
      </c>
      <c r="G992" t="str">
        <f t="shared" si="94"/>
        <v>33568.5188</v>
      </c>
      <c r="H992" s="2">
        <f t="shared" si="95"/>
        <v>-9196</v>
      </c>
      <c r="I992" s="76" t="s">
        <v>2919</v>
      </c>
      <c r="J992" s="77" t="s">
        <v>2920</v>
      </c>
      <c r="K992" s="76">
        <v>-9196</v>
      </c>
      <c r="L992" s="76" t="s">
        <v>2921</v>
      </c>
      <c r="M992" s="77" t="s">
        <v>609</v>
      </c>
      <c r="N992" s="77"/>
      <c r="O992" s="78" t="s">
        <v>2922</v>
      </c>
      <c r="P992" s="78" t="s">
        <v>90</v>
      </c>
    </row>
    <row r="993" spans="1:16" x14ac:dyDescent="0.2">
      <c r="A993" s="2" t="str">
        <f t="shared" si="90"/>
        <v>BAVM 8 </v>
      </c>
      <c r="B993" s="15" t="str">
        <f t="shared" si="91"/>
        <v>I</v>
      </c>
      <c r="C993" s="2">
        <f t="shared" si="92"/>
        <v>33570.457999999999</v>
      </c>
      <c r="D993" t="str">
        <f t="shared" si="93"/>
        <v>vis</v>
      </c>
      <c r="E993">
        <f>VLOOKUP(C993,'Active 1'!C$21:E$973,3,FALSE)</f>
        <v>-9193.9674445146175</v>
      </c>
      <c r="F993" s="15" t="s">
        <v>434</v>
      </c>
      <c r="G993" t="str">
        <f t="shared" si="94"/>
        <v>33570.458</v>
      </c>
      <c r="H993" s="2">
        <f t="shared" si="95"/>
        <v>-9194</v>
      </c>
      <c r="I993" s="76" t="s">
        <v>2923</v>
      </c>
      <c r="J993" s="77" t="s">
        <v>2924</v>
      </c>
      <c r="K993" s="76">
        <v>-9194</v>
      </c>
      <c r="L993" s="76" t="s">
        <v>2817</v>
      </c>
      <c r="M993" s="77" t="s">
        <v>438</v>
      </c>
      <c r="N993" s="77"/>
      <c r="O993" s="78" t="s">
        <v>2896</v>
      </c>
      <c r="P993" s="79" t="s">
        <v>89</v>
      </c>
    </row>
    <row r="994" spans="1:16" x14ac:dyDescent="0.2">
      <c r="A994" s="2" t="str">
        <f t="shared" si="90"/>
        <v> AAC 5.9 </v>
      </c>
      <c r="B994" s="15" t="str">
        <f t="shared" si="91"/>
        <v>I</v>
      </c>
      <c r="C994" s="2">
        <f t="shared" si="92"/>
        <v>33570.463000000003</v>
      </c>
      <c r="D994" t="str">
        <f t="shared" si="93"/>
        <v>vis</v>
      </c>
      <c r="E994">
        <f>VLOOKUP(C994,'Active 1'!C$21:E$973,3,FALSE)</f>
        <v>-9193.9622980206932</v>
      </c>
      <c r="F994" s="15" t="s">
        <v>434</v>
      </c>
      <c r="G994" t="str">
        <f t="shared" si="94"/>
        <v>33570.463</v>
      </c>
      <c r="H994" s="2">
        <f t="shared" si="95"/>
        <v>-9194</v>
      </c>
      <c r="I994" s="76" t="s">
        <v>2925</v>
      </c>
      <c r="J994" s="77" t="s">
        <v>2926</v>
      </c>
      <c r="K994" s="76">
        <v>-9194</v>
      </c>
      <c r="L994" s="76" t="s">
        <v>1486</v>
      </c>
      <c r="M994" s="77" t="s">
        <v>438</v>
      </c>
      <c r="N994" s="77"/>
      <c r="O994" s="78" t="s">
        <v>2838</v>
      </c>
      <c r="P994" s="78" t="s">
        <v>88</v>
      </c>
    </row>
    <row r="995" spans="1:16" x14ac:dyDescent="0.2">
      <c r="A995" s="2" t="str">
        <f t="shared" si="90"/>
        <v>BAVM 8 </v>
      </c>
      <c r="B995" s="15" t="str">
        <f t="shared" si="91"/>
        <v>I</v>
      </c>
      <c r="C995" s="2">
        <f t="shared" si="92"/>
        <v>33575.315000000002</v>
      </c>
      <c r="D995" t="str">
        <f t="shared" si="93"/>
        <v>vis</v>
      </c>
      <c r="E995">
        <f>VLOOKUP(C995,'Active 1'!C$21:E$973,3,FALSE)</f>
        <v>-9188.9681403205923</v>
      </c>
      <c r="F995" s="15" t="s">
        <v>434</v>
      </c>
      <c r="G995" t="str">
        <f t="shared" si="94"/>
        <v>33575.315</v>
      </c>
      <c r="H995" s="2">
        <f t="shared" si="95"/>
        <v>-9189</v>
      </c>
      <c r="I995" s="76" t="s">
        <v>2927</v>
      </c>
      <c r="J995" s="77" t="s">
        <v>2928</v>
      </c>
      <c r="K995" s="76">
        <v>-9189</v>
      </c>
      <c r="L995" s="76" t="s">
        <v>2859</v>
      </c>
      <c r="M995" s="77" t="s">
        <v>438</v>
      </c>
      <c r="N995" s="77"/>
      <c r="O995" s="78" t="s">
        <v>2896</v>
      </c>
      <c r="P995" s="79" t="s">
        <v>89</v>
      </c>
    </row>
    <row r="996" spans="1:16" x14ac:dyDescent="0.2">
      <c r="A996" s="2" t="str">
        <f t="shared" si="90"/>
        <v>BAVM 8 </v>
      </c>
      <c r="B996" s="15" t="str">
        <f t="shared" si="91"/>
        <v>I</v>
      </c>
      <c r="C996" s="2">
        <f t="shared" si="92"/>
        <v>33576.288999999997</v>
      </c>
      <c r="D996" t="str">
        <f t="shared" si="93"/>
        <v>vis</v>
      </c>
      <c r="E996">
        <f>VLOOKUP(C996,'Active 1'!C$21:E$973,3,FALSE)</f>
        <v>-9187.9656033049559</v>
      </c>
      <c r="F996" s="15" t="s">
        <v>434</v>
      </c>
      <c r="G996" t="str">
        <f t="shared" si="94"/>
        <v>33576.289</v>
      </c>
      <c r="H996" s="2">
        <f t="shared" si="95"/>
        <v>-9188</v>
      </c>
      <c r="I996" s="76" t="s">
        <v>2929</v>
      </c>
      <c r="J996" s="77" t="s">
        <v>2930</v>
      </c>
      <c r="K996" s="76">
        <v>-9188</v>
      </c>
      <c r="L996" s="76" t="s">
        <v>2814</v>
      </c>
      <c r="M996" s="77" t="s">
        <v>438</v>
      </c>
      <c r="N996" s="77"/>
      <c r="O996" s="78" t="s">
        <v>2896</v>
      </c>
      <c r="P996" s="79" t="s">
        <v>89</v>
      </c>
    </row>
    <row r="997" spans="1:16" x14ac:dyDescent="0.2">
      <c r="A997" s="2" t="str">
        <f t="shared" si="90"/>
        <v>BAVM 8 </v>
      </c>
      <c r="B997" s="15" t="str">
        <f t="shared" si="91"/>
        <v>I</v>
      </c>
      <c r="C997" s="2">
        <f t="shared" si="92"/>
        <v>33576.288999999997</v>
      </c>
      <c r="D997" t="str">
        <f t="shared" si="93"/>
        <v>vis</v>
      </c>
      <c r="E997">
        <f>VLOOKUP(C997,'Active 1'!C$21:E$973,3,FALSE)</f>
        <v>-9187.9656033049559</v>
      </c>
      <c r="F997" s="15" t="s">
        <v>434</v>
      </c>
      <c r="G997" t="str">
        <f t="shared" si="94"/>
        <v>33576.289</v>
      </c>
      <c r="H997" s="2">
        <f t="shared" si="95"/>
        <v>-9188</v>
      </c>
      <c r="I997" s="76" t="s">
        <v>2929</v>
      </c>
      <c r="J997" s="77" t="s">
        <v>2930</v>
      </c>
      <c r="K997" s="76">
        <v>-9188</v>
      </c>
      <c r="L997" s="76" t="s">
        <v>2814</v>
      </c>
      <c r="M997" s="77" t="s">
        <v>438</v>
      </c>
      <c r="N997" s="77"/>
      <c r="O997" s="78" t="s">
        <v>2893</v>
      </c>
      <c r="P997" s="79" t="s">
        <v>89</v>
      </c>
    </row>
    <row r="998" spans="1:16" x14ac:dyDescent="0.2">
      <c r="A998" s="2" t="str">
        <f t="shared" si="90"/>
        <v>BAVM 8 </v>
      </c>
      <c r="B998" s="15" t="str">
        <f t="shared" si="91"/>
        <v>I</v>
      </c>
      <c r="C998" s="2">
        <f t="shared" si="92"/>
        <v>33576.29</v>
      </c>
      <c r="D998" t="str">
        <f t="shared" si="93"/>
        <v>vis</v>
      </c>
      <c r="E998">
        <f>VLOOKUP(C998,'Active 1'!C$21:E$973,3,FALSE)</f>
        <v>-9187.9645740061678</v>
      </c>
      <c r="F998" s="15" t="s">
        <v>434</v>
      </c>
      <c r="G998" t="str">
        <f t="shared" si="94"/>
        <v>33576.290</v>
      </c>
      <c r="H998" s="2">
        <f t="shared" si="95"/>
        <v>-9188</v>
      </c>
      <c r="I998" s="76" t="s">
        <v>2931</v>
      </c>
      <c r="J998" s="77" t="s">
        <v>2932</v>
      </c>
      <c r="K998" s="76">
        <v>-9188</v>
      </c>
      <c r="L998" s="76" t="s">
        <v>2837</v>
      </c>
      <c r="M998" s="77" t="s">
        <v>438</v>
      </c>
      <c r="N998" s="77"/>
      <c r="O998" s="78" t="s">
        <v>2933</v>
      </c>
      <c r="P998" s="79" t="s">
        <v>89</v>
      </c>
    </row>
    <row r="999" spans="1:16" x14ac:dyDescent="0.2">
      <c r="A999" s="2" t="str">
        <f t="shared" si="90"/>
        <v>BAVM 8 </v>
      </c>
      <c r="B999" s="15" t="str">
        <f t="shared" si="91"/>
        <v>I</v>
      </c>
      <c r="C999" s="2">
        <f t="shared" si="92"/>
        <v>33577.26</v>
      </c>
      <c r="D999" t="str">
        <f t="shared" si="93"/>
        <v>vis</v>
      </c>
      <c r="E999">
        <f>VLOOKUP(C999,'Active 1'!C$21:E$973,3,FALSE)</f>
        <v>-9186.9661541856585</v>
      </c>
      <c r="F999" s="15" t="s">
        <v>434</v>
      </c>
      <c r="G999" t="str">
        <f t="shared" si="94"/>
        <v>33577.260</v>
      </c>
      <c r="H999" s="2">
        <f t="shared" si="95"/>
        <v>-9187</v>
      </c>
      <c r="I999" s="76" t="s">
        <v>2934</v>
      </c>
      <c r="J999" s="77" t="s">
        <v>2935</v>
      </c>
      <c r="K999" s="76">
        <v>-9187</v>
      </c>
      <c r="L999" s="76" t="s">
        <v>2814</v>
      </c>
      <c r="M999" s="77" t="s">
        <v>438</v>
      </c>
      <c r="N999" s="77"/>
      <c r="O999" s="78" t="s">
        <v>2896</v>
      </c>
      <c r="P999" s="79" t="s">
        <v>89</v>
      </c>
    </row>
    <row r="1000" spans="1:16" x14ac:dyDescent="0.2">
      <c r="A1000" s="2" t="str">
        <f t="shared" si="90"/>
        <v>BAVM 8 </v>
      </c>
      <c r="B1000" s="15" t="str">
        <f t="shared" si="91"/>
        <v>I</v>
      </c>
      <c r="C1000" s="2">
        <f t="shared" si="92"/>
        <v>33577.262000000002</v>
      </c>
      <c r="D1000" t="str">
        <f t="shared" si="93"/>
        <v>vis</v>
      </c>
      <c r="E1000">
        <f>VLOOKUP(C1000,'Active 1'!C$21:E$973,3,FALSE)</f>
        <v>-9186.9640955880914</v>
      </c>
      <c r="F1000" s="15" t="s">
        <v>434</v>
      </c>
      <c r="G1000" t="str">
        <f t="shared" si="94"/>
        <v>33577.262</v>
      </c>
      <c r="H1000" s="2">
        <f t="shared" si="95"/>
        <v>-9187</v>
      </c>
      <c r="I1000" s="76" t="s">
        <v>2936</v>
      </c>
      <c r="J1000" s="77" t="s">
        <v>2937</v>
      </c>
      <c r="K1000" s="76">
        <v>-9187</v>
      </c>
      <c r="L1000" s="76" t="s">
        <v>2849</v>
      </c>
      <c r="M1000" s="77" t="s">
        <v>438</v>
      </c>
      <c r="N1000" s="77"/>
      <c r="O1000" s="78" t="s">
        <v>2933</v>
      </c>
      <c r="P1000" s="79" t="s">
        <v>89</v>
      </c>
    </row>
    <row r="1001" spans="1:16" x14ac:dyDescent="0.2">
      <c r="A1001" s="2" t="str">
        <f t="shared" si="90"/>
        <v> AAC 5.9 </v>
      </c>
      <c r="B1001" s="15" t="str">
        <f t="shared" si="91"/>
        <v>I</v>
      </c>
      <c r="C1001" s="2">
        <f t="shared" si="92"/>
        <v>33605.442000000003</v>
      </c>
      <c r="D1001" t="str">
        <f t="shared" si="93"/>
        <v>vis</v>
      </c>
      <c r="E1001">
        <f>VLOOKUP(C1001,'Active 1'!C$21:E$973,3,FALSE)</f>
        <v>-9157.9584558541937</v>
      </c>
      <c r="F1001" s="15" t="s">
        <v>434</v>
      </c>
      <c r="G1001" t="str">
        <f t="shared" si="94"/>
        <v>33605.442</v>
      </c>
      <c r="H1001" s="2">
        <f t="shared" si="95"/>
        <v>-9158</v>
      </c>
      <c r="I1001" s="76" t="s">
        <v>2938</v>
      </c>
      <c r="J1001" s="77" t="s">
        <v>2939</v>
      </c>
      <c r="K1001" s="76">
        <v>-9158</v>
      </c>
      <c r="L1001" s="76" t="s">
        <v>2940</v>
      </c>
      <c r="M1001" s="77" t="s">
        <v>438</v>
      </c>
      <c r="N1001" s="77"/>
      <c r="O1001" s="78" t="s">
        <v>2838</v>
      </c>
      <c r="P1001" s="78" t="s">
        <v>88</v>
      </c>
    </row>
    <row r="1002" spans="1:16" x14ac:dyDescent="0.2">
      <c r="A1002" s="2" t="str">
        <f t="shared" si="90"/>
        <v>BAVM 8 </v>
      </c>
      <c r="B1002" s="15" t="str">
        <f t="shared" si="91"/>
        <v>I</v>
      </c>
      <c r="C1002" s="2">
        <f t="shared" si="92"/>
        <v>33647.213000000003</v>
      </c>
      <c r="D1002" t="str">
        <f t="shared" si="93"/>
        <v>vis</v>
      </c>
      <c r="E1002">
        <f>VLOOKUP(C1002,'Active 1'!C$21:E$973,3,FALSE)</f>
        <v>-9114.9636163465766</v>
      </c>
      <c r="F1002" s="15" t="s">
        <v>434</v>
      </c>
      <c r="G1002" t="str">
        <f t="shared" si="94"/>
        <v>33647.213</v>
      </c>
      <c r="H1002" s="2">
        <f t="shared" si="95"/>
        <v>-9115</v>
      </c>
      <c r="I1002" s="76" t="s">
        <v>2941</v>
      </c>
      <c r="J1002" s="77" t="s">
        <v>2942</v>
      </c>
      <c r="K1002" s="76">
        <v>-9115</v>
      </c>
      <c r="L1002" s="76" t="s">
        <v>2849</v>
      </c>
      <c r="M1002" s="77" t="s">
        <v>438</v>
      </c>
      <c r="N1002" s="77"/>
      <c r="O1002" s="78" t="s">
        <v>2893</v>
      </c>
      <c r="P1002" s="79" t="s">
        <v>89</v>
      </c>
    </row>
    <row r="1003" spans="1:16" x14ac:dyDescent="0.2">
      <c r="A1003" s="2" t="str">
        <f t="shared" si="90"/>
        <v>BAVM 8 </v>
      </c>
      <c r="B1003" s="15" t="str">
        <f t="shared" si="91"/>
        <v>I</v>
      </c>
      <c r="C1003" s="2">
        <f t="shared" si="92"/>
        <v>33713.273999999998</v>
      </c>
      <c r="D1003" t="str">
        <f t="shared" si="93"/>
        <v>vis</v>
      </c>
      <c r="E1003">
        <f>VLOOKUP(C1003,'Active 1'!C$21:E$973,3,FALSE)</f>
        <v>-9046.9671093749348</v>
      </c>
      <c r="F1003" s="15" t="s">
        <v>434</v>
      </c>
      <c r="G1003" t="str">
        <f t="shared" si="94"/>
        <v>33713.274</v>
      </c>
      <c r="H1003" s="2">
        <f t="shared" si="95"/>
        <v>-9047</v>
      </c>
      <c r="I1003" s="76" t="s">
        <v>2943</v>
      </c>
      <c r="J1003" s="77" t="s">
        <v>2944</v>
      </c>
      <c r="K1003" s="76">
        <v>-9047</v>
      </c>
      <c r="L1003" s="76" t="s">
        <v>2817</v>
      </c>
      <c r="M1003" s="77" t="s">
        <v>438</v>
      </c>
      <c r="N1003" s="77"/>
      <c r="O1003" s="78" t="s">
        <v>2896</v>
      </c>
      <c r="P1003" s="79" t="s">
        <v>89</v>
      </c>
    </row>
    <row r="1004" spans="1:16" x14ac:dyDescent="0.2">
      <c r="A1004" s="2" t="str">
        <f t="shared" si="90"/>
        <v>BAVM 8 </v>
      </c>
      <c r="B1004" s="15" t="str">
        <f t="shared" si="91"/>
        <v>I</v>
      </c>
      <c r="C1004" s="2">
        <f t="shared" si="92"/>
        <v>33713.277999999998</v>
      </c>
      <c r="D1004" t="str">
        <f t="shared" si="93"/>
        <v>vis</v>
      </c>
      <c r="E1004">
        <f>VLOOKUP(C1004,'Active 1'!C$21:E$973,3,FALSE)</f>
        <v>-9046.9629921797987</v>
      </c>
      <c r="F1004" s="15" t="s">
        <v>434</v>
      </c>
      <c r="G1004" t="str">
        <f t="shared" si="94"/>
        <v>33713.278</v>
      </c>
      <c r="H1004" s="2">
        <f t="shared" si="95"/>
        <v>-9047</v>
      </c>
      <c r="I1004" s="76" t="s">
        <v>2945</v>
      </c>
      <c r="J1004" s="77" t="s">
        <v>2946</v>
      </c>
      <c r="K1004" s="76">
        <v>-9047</v>
      </c>
      <c r="L1004" s="76" t="s">
        <v>2852</v>
      </c>
      <c r="M1004" s="77" t="s">
        <v>438</v>
      </c>
      <c r="N1004" s="77"/>
      <c r="O1004" s="78" t="s">
        <v>2893</v>
      </c>
      <c r="P1004" s="79" t="s">
        <v>89</v>
      </c>
    </row>
    <row r="1005" spans="1:16" x14ac:dyDescent="0.2">
      <c r="A1005" s="2" t="str">
        <f t="shared" si="90"/>
        <v>BAVM 8 </v>
      </c>
      <c r="B1005" s="15" t="str">
        <f t="shared" si="91"/>
        <v>I</v>
      </c>
      <c r="C1005" s="2">
        <f t="shared" si="92"/>
        <v>33875.523000000001</v>
      </c>
      <c r="D1005" t="str">
        <f t="shared" si="93"/>
        <v>vis</v>
      </c>
      <c r="E1005">
        <f>VLOOKUP(C1005,'Active 1'!C$21:E$973,3,FALSE)</f>
        <v>-8879.9644109652399</v>
      </c>
      <c r="F1005" s="15" t="s">
        <v>434</v>
      </c>
      <c r="G1005" t="str">
        <f t="shared" si="94"/>
        <v>33875.523</v>
      </c>
      <c r="H1005" s="2">
        <f t="shared" si="95"/>
        <v>-8880</v>
      </c>
      <c r="I1005" s="76" t="s">
        <v>2947</v>
      </c>
      <c r="J1005" s="77" t="s">
        <v>2948</v>
      </c>
      <c r="K1005" s="76">
        <v>-8880</v>
      </c>
      <c r="L1005" s="76" t="s">
        <v>2849</v>
      </c>
      <c r="M1005" s="77" t="s">
        <v>438</v>
      </c>
      <c r="N1005" s="77"/>
      <c r="O1005" s="78" t="s">
        <v>2910</v>
      </c>
      <c r="P1005" s="79" t="s">
        <v>89</v>
      </c>
    </row>
    <row r="1006" spans="1:16" x14ac:dyDescent="0.2">
      <c r="A1006" s="2" t="str">
        <f t="shared" si="90"/>
        <v>BAVM 8 </v>
      </c>
      <c r="B1006" s="15" t="str">
        <f t="shared" si="91"/>
        <v>I</v>
      </c>
      <c r="C1006" s="2">
        <f t="shared" si="92"/>
        <v>33875.525999999998</v>
      </c>
      <c r="D1006" t="str">
        <f t="shared" si="93"/>
        <v>vis</v>
      </c>
      <c r="E1006">
        <f>VLOOKUP(C1006,'Active 1'!C$21:E$973,3,FALSE)</f>
        <v>-8879.9613230688901</v>
      </c>
      <c r="F1006" s="15" t="s">
        <v>434</v>
      </c>
      <c r="G1006" t="str">
        <f t="shared" si="94"/>
        <v>33875.526</v>
      </c>
      <c r="H1006" s="2">
        <f t="shared" si="95"/>
        <v>-8880</v>
      </c>
      <c r="I1006" s="76" t="s">
        <v>2949</v>
      </c>
      <c r="J1006" s="77" t="s">
        <v>2950</v>
      </c>
      <c r="K1006" s="76">
        <v>-8880</v>
      </c>
      <c r="L1006" s="76" t="s">
        <v>2843</v>
      </c>
      <c r="M1006" s="77" t="s">
        <v>438</v>
      </c>
      <c r="N1006" s="77"/>
      <c r="O1006" s="78" t="s">
        <v>2896</v>
      </c>
      <c r="P1006" s="79" t="s">
        <v>89</v>
      </c>
    </row>
    <row r="1007" spans="1:16" x14ac:dyDescent="0.2">
      <c r="A1007" s="2" t="str">
        <f t="shared" si="90"/>
        <v> PZ 16.579 </v>
      </c>
      <c r="B1007" s="15" t="str">
        <f t="shared" si="91"/>
        <v>I</v>
      </c>
      <c r="C1007" s="2">
        <f t="shared" si="92"/>
        <v>33949.355499999998</v>
      </c>
      <c r="D1007" t="str">
        <f t="shared" si="93"/>
        <v>vis</v>
      </c>
      <c r="E1007">
        <f>VLOOKUP(C1007,'Active 1'!C$21:E$973,3,FALSE)</f>
        <v>-8803.9687084935267</v>
      </c>
      <c r="F1007" s="15" t="s">
        <v>434</v>
      </c>
      <c r="G1007" t="str">
        <f t="shared" si="94"/>
        <v>33949.3555</v>
      </c>
      <c r="H1007" s="2">
        <f t="shared" si="95"/>
        <v>-8804</v>
      </c>
      <c r="I1007" s="76" t="s">
        <v>2951</v>
      </c>
      <c r="J1007" s="77" t="s">
        <v>2952</v>
      </c>
      <c r="K1007" s="76">
        <v>-8804</v>
      </c>
      <c r="L1007" s="76" t="s">
        <v>2953</v>
      </c>
      <c r="M1007" s="77" t="s">
        <v>438</v>
      </c>
      <c r="N1007" s="77"/>
      <c r="O1007" s="78" t="s">
        <v>2954</v>
      </c>
      <c r="P1007" s="78" t="s">
        <v>91</v>
      </c>
    </row>
    <row r="1008" spans="1:16" x14ac:dyDescent="0.2">
      <c r="A1008" s="2" t="str">
        <f t="shared" si="90"/>
        <v> PZ 16.579 </v>
      </c>
      <c r="B1008" s="15" t="str">
        <f t="shared" si="91"/>
        <v>I</v>
      </c>
      <c r="C1008" s="2">
        <f t="shared" si="92"/>
        <v>33950.330900000001</v>
      </c>
      <c r="D1008" t="str">
        <f t="shared" si="93"/>
        <v>vis</v>
      </c>
      <c r="E1008">
        <f>VLOOKUP(C1008,'Active 1'!C$21:E$973,3,FALSE)</f>
        <v>-8802.9647304595819</v>
      </c>
      <c r="F1008" s="15" t="s">
        <v>434</v>
      </c>
      <c r="G1008" t="str">
        <f t="shared" si="94"/>
        <v>33950.3309</v>
      </c>
      <c r="H1008" s="2">
        <f t="shared" si="95"/>
        <v>-8803</v>
      </c>
      <c r="I1008" s="76" t="s">
        <v>2955</v>
      </c>
      <c r="J1008" s="77" t="s">
        <v>2956</v>
      </c>
      <c r="K1008" s="76">
        <v>-8803</v>
      </c>
      <c r="L1008" s="76" t="s">
        <v>2957</v>
      </c>
      <c r="M1008" s="77" t="s">
        <v>438</v>
      </c>
      <c r="N1008" s="77"/>
      <c r="O1008" s="78" t="s">
        <v>2954</v>
      </c>
      <c r="P1008" s="78" t="s">
        <v>91</v>
      </c>
    </row>
    <row r="1009" spans="1:16" x14ac:dyDescent="0.2">
      <c r="A1009" s="2" t="str">
        <f t="shared" si="90"/>
        <v> AAC 5.12 </v>
      </c>
      <c r="B1009" s="15" t="str">
        <f t="shared" si="91"/>
        <v>I</v>
      </c>
      <c r="C1009" s="2">
        <f t="shared" si="92"/>
        <v>33950.334999999999</v>
      </c>
      <c r="D1009" t="str">
        <f t="shared" si="93"/>
        <v>vis</v>
      </c>
      <c r="E1009">
        <f>VLOOKUP(C1009,'Active 1'!C$21:E$973,3,FALSE)</f>
        <v>-8802.9605103345693</v>
      </c>
      <c r="F1009" s="15" t="s">
        <v>434</v>
      </c>
      <c r="G1009" t="str">
        <f t="shared" si="94"/>
        <v>33950.335</v>
      </c>
      <c r="H1009" s="2">
        <f t="shared" si="95"/>
        <v>-8803</v>
      </c>
      <c r="I1009" s="76" t="s">
        <v>2958</v>
      </c>
      <c r="J1009" s="77" t="s">
        <v>2959</v>
      </c>
      <c r="K1009" s="76">
        <v>-8803</v>
      </c>
      <c r="L1009" s="76" t="s">
        <v>2843</v>
      </c>
      <c r="M1009" s="77" t="s">
        <v>438</v>
      </c>
      <c r="N1009" s="77"/>
      <c r="O1009" s="78" t="s">
        <v>2838</v>
      </c>
      <c r="P1009" s="78" t="s">
        <v>92</v>
      </c>
    </row>
    <row r="1010" spans="1:16" x14ac:dyDescent="0.2">
      <c r="A1010" s="2" t="str">
        <f t="shared" si="90"/>
        <v> PZ 16.579 </v>
      </c>
      <c r="B1010" s="15" t="str">
        <f t="shared" si="91"/>
        <v>I</v>
      </c>
      <c r="C1010" s="2">
        <f t="shared" si="92"/>
        <v>33951.298900000002</v>
      </c>
      <c r="D1010" t="str">
        <f t="shared" si="93"/>
        <v>vis</v>
      </c>
      <c r="E1010">
        <f>VLOOKUP(C1010,'Active 1'!C$21:E$973,3,FALSE)</f>
        <v>-8801.9683692366434</v>
      </c>
      <c r="F1010" s="15" t="s">
        <v>434</v>
      </c>
      <c r="G1010" t="str">
        <f t="shared" si="94"/>
        <v>33951.2989</v>
      </c>
      <c r="H1010" s="2">
        <f t="shared" si="95"/>
        <v>-8802</v>
      </c>
      <c r="I1010" s="76" t="s">
        <v>2960</v>
      </c>
      <c r="J1010" s="77" t="s">
        <v>2961</v>
      </c>
      <c r="K1010" s="76">
        <v>-8802</v>
      </c>
      <c r="L1010" s="76" t="s">
        <v>2962</v>
      </c>
      <c r="M1010" s="77" t="s">
        <v>438</v>
      </c>
      <c r="N1010" s="77"/>
      <c r="O1010" s="78" t="s">
        <v>2954</v>
      </c>
      <c r="P1010" s="78" t="s">
        <v>91</v>
      </c>
    </row>
    <row r="1011" spans="1:16" x14ac:dyDescent="0.2">
      <c r="A1011" s="2" t="str">
        <f t="shared" si="90"/>
        <v> JO 37.142 </v>
      </c>
      <c r="B1011" s="15" t="str">
        <f t="shared" si="91"/>
        <v>I</v>
      </c>
      <c r="C1011" s="2">
        <f t="shared" si="92"/>
        <v>33981.417800000003</v>
      </c>
      <c r="D1011" t="str">
        <f t="shared" si="93"/>
        <v>vis</v>
      </c>
      <c r="E1011">
        <f>VLOOKUP(C1011,'Active 1'!C$21:E$973,3,FALSE)</f>
        <v>-8770.9670220903936</v>
      </c>
      <c r="F1011" s="15" t="s">
        <v>434</v>
      </c>
      <c r="G1011" t="str">
        <f t="shared" si="94"/>
        <v>33981.4178</v>
      </c>
      <c r="H1011" s="2">
        <f t="shared" si="95"/>
        <v>-8771</v>
      </c>
      <c r="I1011" s="76" t="s">
        <v>2963</v>
      </c>
      <c r="J1011" s="77" t="s">
        <v>2964</v>
      </c>
      <c r="K1011" s="76">
        <v>-8771</v>
      </c>
      <c r="L1011" s="76" t="s">
        <v>2965</v>
      </c>
      <c r="M1011" s="77" t="s">
        <v>609</v>
      </c>
      <c r="N1011" s="77"/>
      <c r="O1011" s="78" t="s">
        <v>2966</v>
      </c>
      <c r="P1011" s="78" t="s">
        <v>93</v>
      </c>
    </row>
    <row r="1012" spans="1:16" x14ac:dyDescent="0.2">
      <c r="A1012" s="2" t="str">
        <f t="shared" si="90"/>
        <v> AAC 5.53 </v>
      </c>
      <c r="B1012" s="15" t="str">
        <f t="shared" si="91"/>
        <v>I</v>
      </c>
      <c r="C1012" s="2">
        <f t="shared" si="92"/>
        <v>34216.527999999998</v>
      </c>
      <c r="D1012" t="str">
        <f t="shared" si="93"/>
        <v>vis</v>
      </c>
      <c r="E1012">
        <f>VLOOKUP(C1012,'Active 1'!C$21:E$973,3,FALSE)</f>
        <v>-8528.9683791179141</v>
      </c>
      <c r="F1012" s="15" t="s">
        <v>434</v>
      </c>
      <c r="G1012" t="str">
        <f t="shared" si="94"/>
        <v>34216.528</v>
      </c>
      <c r="H1012" s="2">
        <f t="shared" si="95"/>
        <v>-8529</v>
      </c>
      <c r="I1012" s="76" t="s">
        <v>2967</v>
      </c>
      <c r="J1012" s="77" t="s">
        <v>2968</v>
      </c>
      <c r="K1012" s="76">
        <v>-8529</v>
      </c>
      <c r="L1012" s="76" t="s">
        <v>2859</v>
      </c>
      <c r="M1012" s="77" t="s">
        <v>438</v>
      </c>
      <c r="N1012" s="77"/>
      <c r="O1012" s="78" t="s">
        <v>2838</v>
      </c>
      <c r="P1012" s="78" t="s">
        <v>94</v>
      </c>
    </row>
    <row r="1013" spans="1:16" x14ac:dyDescent="0.2">
      <c r="A1013" s="2" t="str">
        <f t="shared" si="90"/>
        <v>BAVM 10 </v>
      </c>
      <c r="B1013" s="15" t="str">
        <f t="shared" si="91"/>
        <v>I</v>
      </c>
      <c r="C1013" s="2">
        <f t="shared" si="92"/>
        <v>34253.444000000003</v>
      </c>
      <c r="D1013" t="str">
        <f t="shared" si="93"/>
        <v>vis</v>
      </c>
      <c r="E1013">
        <f>VLOOKUP(C1013,'Active 1'!C$21:E$973,3,FALSE)</f>
        <v>-8490.9707852067477</v>
      </c>
      <c r="F1013" s="15" t="s">
        <v>434</v>
      </c>
      <c r="G1013" t="str">
        <f t="shared" si="94"/>
        <v>34253.444</v>
      </c>
      <c r="H1013" s="2">
        <f t="shared" si="95"/>
        <v>-8491</v>
      </c>
      <c r="I1013" s="76" t="s">
        <v>2969</v>
      </c>
      <c r="J1013" s="77" t="s">
        <v>2970</v>
      </c>
      <c r="K1013" s="76">
        <v>-8491</v>
      </c>
      <c r="L1013" s="76" t="s">
        <v>2824</v>
      </c>
      <c r="M1013" s="77" t="s">
        <v>438</v>
      </c>
      <c r="N1013" s="77"/>
      <c r="O1013" s="78" t="s">
        <v>2893</v>
      </c>
      <c r="P1013" s="79" t="s">
        <v>95</v>
      </c>
    </row>
    <row r="1014" spans="1:16" x14ac:dyDescent="0.2">
      <c r="A1014" s="2" t="str">
        <f t="shared" si="90"/>
        <v> AAC 5.53 </v>
      </c>
      <c r="B1014" s="15" t="str">
        <f t="shared" si="91"/>
        <v>I</v>
      </c>
      <c r="C1014" s="2">
        <f t="shared" si="92"/>
        <v>34254.417999999998</v>
      </c>
      <c r="D1014" t="str">
        <f t="shared" si="93"/>
        <v>vis</v>
      </c>
      <c r="E1014">
        <f>VLOOKUP(C1014,'Active 1'!C$21:E$973,3,FALSE)</f>
        <v>-8489.9682481911095</v>
      </c>
      <c r="F1014" s="15" t="s">
        <v>434</v>
      </c>
      <c r="G1014" t="str">
        <f t="shared" si="94"/>
        <v>34254.418</v>
      </c>
      <c r="H1014" s="2">
        <f t="shared" si="95"/>
        <v>-8490</v>
      </c>
      <c r="I1014" s="76" t="s">
        <v>2971</v>
      </c>
      <c r="J1014" s="77" t="s">
        <v>2972</v>
      </c>
      <c r="K1014" s="76">
        <v>-8490</v>
      </c>
      <c r="L1014" s="76" t="s">
        <v>2859</v>
      </c>
      <c r="M1014" s="77" t="s">
        <v>438</v>
      </c>
      <c r="N1014" s="77"/>
      <c r="O1014" s="78" t="s">
        <v>2838</v>
      </c>
      <c r="P1014" s="78" t="s">
        <v>94</v>
      </c>
    </row>
    <row r="1015" spans="1:16" x14ac:dyDescent="0.2">
      <c r="A1015" s="2" t="str">
        <f t="shared" si="90"/>
        <v> PZ 11.448 </v>
      </c>
      <c r="B1015" s="15" t="str">
        <f t="shared" si="91"/>
        <v>I</v>
      </c>
      <c r="C1015" s="2">
        <f t="shared" si="92"/>
        <v>34627.481</v>
      </c>
      <c r="D1015" t="str">
        <f t="shared" si="93"/>
        <v>vis</v>
      </c>
      <c r="E1015">
        <f>VLOOKUP(C1015,'Active 1'!C$21:E$973,3,FALSE)</f>
        <v>-8105.9749559254233</v>
      </c>
      <c r="F1015" s="15" t="s">
        <v>434</v>
      </c>
      <c r="G1015" t="str">
        <f t="shared" si="94"/>
        <v>34627.481</v>
      </c>
      <c r="H1015" s="2">
        <f t="shared" si="95"/>
        <v>-8106</v>
      </c>
      <c r="I1015" s="76" t="s">
        <v>2973</v>
      </c>
      <c r="J1015" s="77" t="s">
        <v>2974</v>
      </c>
      <c r="K1015" s="76">
        <v>-8106</v>
      </c>
      <c r="L1015" s="76" t="s">
        <v>478</v>
      </c>
      <c r="M1015" s="77" t="s">
        <v>438</v>
      </c>
      <c r="N1015" s="77"/>
      <c r="O1015" s="78" t="s">
        <v>2975</v>
      </c>
      <c r="P1015" s="78" t="s">
        <v>51</v>
      </c>
    </row>
    <row r="1016" spans="1:16" x14ac:dyDescent="0.2">
      <c r="A1016" s="2" t="str">
        <f t="shared" si="90"/>
        <v> AAC 5.192 </v>
      </c>
      <c r="B1016" s="15" t="str">
        <f t="shared" si="91"/>
        <v>I</v>
      </c>
      <c r="C1016" s="2">
        <f t="shared" si="92"/>
        <v>34628.455999999998</v>
      </c>
      <c r="D1016" t="str">
        <f t="shared" si="93"/>
        <v>vis</v>
      </c>
      <c r="E1016">
        <f>VLOOKUP(C1016,'Active 1'!C$21:E$973,3,FALSE)</f>
        <v>-8104.9713896109979</v>
      </c>
      <c r="F1016" s="15" t="s">
        <v>434</v>
      </c>
      <c r="G1016" t="str">
        <f t="shared" si="94"/>
        <v>34628.456</v>
      </c>
      <c r="H1016" s="2">
        <f t="shared" si="95"/>
        <v>-8105</v>
      </c>
      <c r="I1016" s="76" t="s">
        <v>2976</v>
      </c>
      <c r="J1016" s="77" t="s">
        <v>2977</v>
      </c>
      <c r="K1016" s="76">
        <v>-8105</v>
      </c>
      <c r="L1016" s="76" t="s">
        <v>2824</v>
      </c>
      <c r="M1016" s="77" t="s">
        <v>438</v>
      </c>
      <c r="N1016" s="77"/>
      <c r="O1016" s="78" t="s">
        <v>2838</v>
      </c>
      <c r="P1016" s="78" t="s">
        <v>96</v>
      </c>
    </row>
    <row r="1017" spans="1:16" x14ac:dyDescent="0.2">
      <c r="A1017" s="2" t="str">
        <f t="shared" si="90"/>
        <v>BAVM 10 </v>
      </c>
      <c r="B1017" s="15" t="str">
        <f t="shared" si="91"/>
        <v>I</v>
      </c>
      <c r="C1017" s="2">
        <f t="shared" si="92"/>
        <v>34630.396000000001</v>
      </c>
      <c r="D1017" t="str">
        <f t="shared" si="93"/>
        <v>vis</v>
      </c>
      <c r="E1017">
        <f>VLOOKUP(C1017,'Active 1'!C$21:E$973,3,FALSE)</f>
        <v>-8102.974549969982</v>
      </c>
      <c r="F1017" s="15" t="s">
        <v>434</v>
      </c>
      <c r="G1017" t="str">
        <f t="shared" si="94"/>
        <v>34630.396</v>
      </c>
      <c r="H1017" s="2">
        <f t="shared" si="95"/>
        <v>-8103</v>
      </c>
      <c r="I1017" s="76" t="s">
        <v>2978</v>
      </c>
      <c r="J1017" s="77" t="s">
        <v>2979</v>
      </c>
      <c r="K1017" s="76">
        <v>-8103</v>
      </c>
      <c r="L1017" s="76" t="s">
        <v>445</v>
      </c>
      <c r="M1017" s="77" t="s">
        <v>438</v>
      </c>
      <c r="N1017" s="77"/>
      <c r="O1017" s="78" t="s">
        <v>2893</v>
      </c>
      <c r="P1017" s="79" t="s">
        <v>95</v>
      </c>
    </row>
    <row r="1018" spans="1:16" x14ac:dyDescent="0.2">
      <c r="A1018" s="2" t="str">
        <f t="shared" si="90"/>
        <v> AAC 5.192 </v>
      </c>
      <c r="B1018" s="15" t="str">
        <f t="shared" si="91"/>
        <v>I</v>
      </c>
      <c r="C1018" s="2">
        <f t="shared" si="92"/>
        <v>34660.516000000003</v>
      </c>
      <c r="D1018" t="str">
        <f t="shared" si="93"/>
        <v>vis</v>
      </c>
      <c r="E1018">
        <f>VLOOKUP(C1018,'Active 1'!C$21:E$973,3,FALSE)</f>
        <v>-8071.9720705950685</v>
      </c>
      <c r="F1018" s="15" t="s">
        <v>434</v>
      </c>
      <c r="G1018" t="str">
        <f t="shared" si="94"/>
        <v>34660.516</v>
      </c>
      <c r="H1018" s="2">
        <f t="shared" si="95"/>
        <v>-8072</v>
      </c>
      <c r="I1018" s="76" t="s">
        <v>2980</v>
      </c>
      <c r="J1018" s="77" t="s">
        <v>2981</v>
      </c>
      <c r="K1018" s="76">
        <v>-8072</v>
      </c>
      <c r="L1018" s="76" t="s">
        <v>456</v>
      </c>
      <c r="M1018" s="77" t="s">
        <v>438</v>
      </c>
      <c r="N1018" s="77"/>
      <c r="O1018" s="78" t="s">
        <v>2838</v>
      </c>
      <c r="P1018" s="78" t="s">
        <v>96</v>
      </c>
    </row>
    <row r="1019" spans="1:16" x14ac:dyDescent="0.2">
      <c r="A1019" s="2" t="str">
        <f t="shared" si="90"/>
        <v> AAC 5.192 </v>
      </c>
      <c r="B1019" s="15" t="str">
        <f t="shared" si="91"/>
        <v>I</v>
      </c>
      <c r="C1019" s="2">
        <f t="shared" si="92"/>
        <v>34661.485999999997</v>
      </c>
      <c r="D1019" t="str">
        <f t="shared" si="93"/>
        <v>vis</v>
      </c>
      <c r="E1019">
        <f>VLOOKUP(C1019,'Active 1'!C$21:E$973,3,FALSE)</f>
        <v>-8070.9736507745683</v>
      </c>
      <c r="F1019" s="15" t="s">
        <v>434</v>
      </c>
      <c r="G1019" t="str">
        <f t="shared" si="94"/>
        <v>34661.486</v>
      </c>
      <c r="H1019" s="2">
        <f t="shared" si="95"/>
        <v>-8071</v>
      </c>
      <c r="I1019" s="76" t="s">
        <v>2982</v>
      </c>
      <c r="J1019" s="77" t="s">
        <v>2983</v>
      </c>
      <c r="K1019" s="76">
        <v>-8071</v>
      </c>
      <c r="L1019" s="76" t="s">
        <v>532</v>
      </c>
      <c r="M1019" s="77" t="s">
        <v>438</v>
      </c>
      <c r="N1019" s="77"/>
      <c r="O1019" s="78" t="s">
        <v>2838</v>
      </c>
      <c r="P1019" s="78" t="s">
        <v>96</v>
      </c>
    </row>
    <row r="1020" spans="1:16" x14ac:dyDescent="0.2">
      <c r="A1020" s="2" t="str">
        <f t="shared" si="90"/>
        <v> AA 6.145 </v>
      </c>
      <c r="B1020" s="15" t="str">
        <f t="shared" si="91"/>
        <v>I</v>
      </c>
      <c r="C1020" s="2">
        <f t="shared" si="92"/>
        <v>34662.461000000003</v>
      </c>
      <c r="D1020" t="str">
        <f t="shared" si="93"/>
        <v>vis</v>
      </c>
      <c r="E1020">
        <f>VLOOKUP(C1020,'Active 1'!C$21:E$973,3,FALSE)</f>
        <v>-8069.9700844601357</v>
      </c>
      <c r="F1020" s="15" t="s">
        <v>434</v>
      </c>
      <c r="G1020" t="str">
        <f t="shared" si="94"/>
        <v>34662.461</v>
      </c>
      <c r="H1020" s="2">
        <f t="shared" si="95"/>
        <v>-8070</v>
      </c>
      <c r="I1020" s="76" t="s">
        <v>2984</v>
      </c>
      <c r="J1020" s="77" t="s">
        <v>2985</v>
      </c>
      <c r="K1020" s="76">
        <v>-8070</v>
      </c>
      <c r="L1020" s="76" t="s">
        <v>2739</v>
      </c>
      <c r="M1020" s="77" t="s">
        <v>438</v>
      </c>
      <c r="N1020" s="77"/>
      <c r="O1020" s="78" t="s">
        <v>2986</v>
      </c>
      <c r="P1020" s="78" t="s">
        <v>97</v>
      </c>
    </row>
    <row r="1021" spans="1:16" x14ac:dyDescent="0.2">
      <c r="A1021" s="2" t="str">
        <f t="shared" si="90"/>
        <v> AAC 5.192 </v>
      </c>
      <c r="B1021" s="15" t="str">
        <f t="shared" si="91"/>
        <v>I</v>
      </c>
      <c r="C1021" s="2">
        <f t="shared" si="92"/>
        <v>34664.402000000002</v>
      </c>
      <c r="D1021" t="str">
        <f t="shared" si="93"/>
        <v>vis</v>
      </c>
      <c r="E1021">
        <f>VLOOKUP(C1021,'Active 1'!C$21:E$973,3,FALSE)</f>
        <v>-8067.972215520339</v>
      </c>
      <c r="F1021" s="15" t="s">
        <v>434</v>
      </c>
      <c r="G1021" t="str">
        <f t="shared" si="94"/>
        <v>34664.402</v>
      </c>
      <c r="H1021" s="2">
        <f t="shared" si="95"/>
        <v>-8068</v>
      </c>
      <c r="I1021" s="76" t="s">
        <v>2987</v>
      </c>
      <c r="J1021" s="77" t="s">
        <v>2988</v>
      </c>
      <c r="K1021" s="76">
        <v>-8068</v>
      </c>
      <c r="L1021" s="76" t="s">
        <v>456</v>
      </c>
      <c r="M1021" s="77" t="s">
        <v>438</v>
      </c>
      <c r="N1021" s="77"/>
      <c r="O1021" s="78" t="s">
        <v>2838</v>
      </c>
      <c r="P1021" s="78" t="s">
        <v>96</v>
      </c>
    </row>
    <row r="1022" spans="1:16" x14ac:dyDescent="0.2">
      <c r="A1022" s="2" t="str">
        <f t="shared" si="90"/>
        <v> JO 37.141 </v>
      </c>
      <c r="B1022" s="15" t="str">
        <f t="shared" si="91"/>
        <v>I</v>
      </c>
      <c r="C1022" s="2">
        <f t="shared" si="92"/>
        <v>34695.489399999999</v>
      </c>
      <c r="D1022" t="str">
        <f t="shared" si="93"/>
        <v>vis</v>
      </c>
      <c r="E1022">
        <f>VLOOKUP(C1022,'Active 1'!C$21:E$973,3,FALSE)</f>
        <v>-8035.973992501763</v>
      </c>
      <c r="F1022" s="15" t="s">
        <v>434</v>
      </c>
      <c r="G1022" t="str">
        <f t="shared" si="94"/>
        <v>34695.4894</v>
      </c>
      <c r="H1022" s="2">
        <f t="shared" si="95"/>
        <v>-8036</v>
      </c>
      <c r="I1022" s="76" t="s">
        <v>2989</v>
      </c>
      <c r="J1022" s="77" t="s">
        <v>2990</v>
      </c>
      <c r="K1022" s="76">
        <v>-8036</v>
      </c>
      <c r="L1022" s="76" t="s">
        <v>2991</v>
      </c>
      <c r="M1022" s="77" t="s">
        <v>609</v>
      </c>
      <c r="N1022" s="77"/>
      <c r="O1022" s="78" t="s">
        <v>2966</v>
      </c>
      <c r="P1022" s="78" t="s">
        <v>98</v>
      </c>
    </row>
    <row r="1023" spans="1:16" x14ac:dyDescent="0.2">
      <c r="A1023" s="2" t="str">
        <f t="shared" si="90"/>
        <v> AC 167.25 </v>
      </c>
      <c r="B1023" s="15" t="str">
        <f t="shared" si="91"/>
        <v>I</v>
      </c>
      <c r="C1023" s="2">
        <f t="shared" si="92"/>
        <v>35005.406999999999</v>
      </c>
      <c r="D1023" t="str">
        <f t="shared" si="93"/>
        <v>vis</v>
      </c>
      <c r="E1023">
        <f>VLOOKUP(C1023,'Active 1'!C$21:E$973,3,FALSE)</f>
        <v>-7716.976183673014</v>
      </c>
      <c r="F1023" s="15" t="s">
        <v>434</v>
      </c>
      <c r="G1023" t="str">
        <f t="shared" si="94"/>
        <v>35005.407</v>
      </c>
      <c r="H1023" s="2">
        <f t="shared" si="95"/>
        <v>-7717</v>
      </c>
      <c r="I1023" s="76" t="s">
        <v>2992</v>
      </c>
      <c r="J1023" s="77" t="s">
        <v>2993</v>
      </c>
      <c r="K1023" s="76">
        <v>-7717</v>
      </c>
      <c r="L1023" s="76" t="s">
        <v>437</v>
      </c>
      <c r="M1023" s="77" t="s">
        <v>438</v>
      </c>
      <c r="N1023" s="77"/>
      <c r="O1023" s="78" t="s">
        <v>2303</v>
      </c>
      <c r="P1023" s="78" t="s">
        <v>99</v>
      </c>
    </row>
    <row r="1024" spans="1:16" x14ac:dyDescent="0.2">
      <c r="A1024" s="2" t="str">
        <f t="shared" si="90"/>
        <v>BAVM 12 </v>
      </c>
      <c r="B1024" s="15" t="str">
        <f t="shared" si="91"/>
        <v>I</v>
      </c>
      <c r="C1024" s="2">
        <f t="shared" si="92"/>
        <v>35042.326000000001</v>
      </c>
      <c r="D1024" t="str">
        <f t="shared" si="93"/>
        <v>vis</v>
      </c>
      <c r="E1024">
        <f>VLOOKUP(C1024,'Active 1'!C$21:E$973,3,FALSE)</f>
        <v>-7678.9755018654978</v>
      </c>
      <c r="F1024" s="15" t="s">
        <v>434</v>
      </c>
      <c r="G1024" t="str">
        <f t="shared" si="94"/>
        <v>35042.326</v>
      </c>
      <c r="H1024" s="2">
        <f t="shared" si="95"/>
        <v>-7679</v>
      </c>
      <c r="I1024" s="76" t="s">
        <v>2994</v>
      </c>
      <c r="J1024" s="77" t="s">
        <v>2995</v>
      </c>
      <c r="K1024" s="76">
        <v>-7679</v>
      </c>
      <c r="L1024" s="76" t="s">
        <v>478</v>
      </c>
      <c r="M1024" s="77" t="s">
        <v>438</v>
      </c>
      <c r="N1024" s="77"/>
      <c r="O1024" s="78" t="s">
        <v>2893</v>
      </c>
      <c r="P1024" s="79" t="s">
        <v>100</v>
      </c>
    </row>
    <row r="1025" spans="1:16" x14ac:dyDescent="0.2">
      <c r="A1025" s="2" t="str">
        <f t="shared" si="90"/>
        <v> AAC 5.195 </v>
      </c>
      <c r="B1025" s="15" t="str">
        <f t="shared" si="91"/>
        <v>I</v>
      </c>
      <c r="C1025" s="2">
        <f t="shared" si="92"/>
        <v>35075.360000000001</v>
      </c>
      <c r="D1025" t="str">
        <f t="shared" si="93"/>
        <v>vis</v>
      </c>
      <c r="E1025">
        <f>VLOOKUP(C1025,'Active 1'!C$21:E$973,3,FALSE)</f>
        <v>-7644.9736458339303</v>
      </c>
      <c r="F1025" s="15" t="s">
        <v>434</v>
      </c>
      <c r="G1025" t="str">
        <f t="shared" si="94"/>
        <v>35075.360</v>
      </c>
      <c r="H1025" s="2">
        <f t="shared" si="95"/>
        <v>-7645</v>
      </c>
      <c r="I1025" s="76" t="s">
        <v>2996</v>
      </c>
      <c r="J1025" s="77" t="s">
        <v>2997</v>
      </c>
      <c r="K1025" s="76">
        <v>-7645</v>
      </c>
      <c r="L1025" s="76" t="s">
        <v>532</v>
      </c>
      <c r="M1025" s="77" t="s">
        <v>438</v>
      </c>
      <c r="N1025" s="77"/>
      <c r="O1025" s="78" t="s">
        <v>2838</v>
      </c>
      <c r="P1025" s="78" t="s">
        <v>101</v>
      </c>
    </row>
    <row r="1026" spans="1:16" x14ac:dyDescent="0.2">
      <c r="A1026" s="2" t="str">
        <f t="shared" si="90"/>
        <v> PZ 16.579 </v>
      </c>
      <c r="B1026" s="15" t="str">
        <f t="shared" si="91"/>
        <v>I</v>
      </c>
      <c r="C1026" s="2">
        <f t="shared" si="92"/>
        <v>35179.313099999999</v>
      </c>
      <c r="D1026" t="str">
        <f t="shared" si="93"/>
        <v>vis</v>
      </c>
      <c r="E1026">
        <f>VLOOKUP(C1026,'Active 1'!C$21:E$973,3,FALSE)</f>
        <v>-7537.974846408033</v>
      </c>
      <c r="F1026" s="15" t="s">
        <v>434</v>
      </c>
      <c r="G1026" t="str">
        <f t="shared" si="94"/>
        <v>35179.3131</v>
      </c>
      <c r="H1026" s="2">
        <f t="shared" si="95"/>
        <v>-7538</v>
      </c>
      <c r="I1026" s="76" t="s">
        <v>2998</v>
      </c>
      <c r="J1026" s="77" t="s">
        <v>2999</v>
      </c>
      <c r="K1026" s="76">
        <v>-7538</v>
      </c>
      <c r="L1026" s="76" t="s">
        <v>3000</v>
      </c>
      <c r="M1026" s="77" t="s">
        <v>438</v>
      </c>
      <c r="N1026" s="77"/>
      <c r="O1026" s="78" t="s">
        <v>2954</v>
      </c>
      <c r="P1026" s="78" t="s">
        <v>91</v>
      </c>
    </row>
    <row r="1027" spans="1:16" x14ac:dyDescent="0.2">
      <c r="A1027" s="2" t="str">
        <f t="shared" si="90"/>
        <v> PZ 11.451 </v>
      </c>
      <c r="B1027" s="15" t="str">
        <f t="shared" si="91"/>
        <v>I</v>
      </c>
      <c r="C1027" s="2">
        <f t="shared" si="92"/>
        <v>35342.527000000002</v>
      </c>
      <c r="D1027" t="str">
        <f t="shared" si="93"/>
        <v>vis</v>
      </c>
      <c r="E1027">
        <f>VLOOKUP(C1027,'Active 1'!C$21:E$973,3,FALSE)</f>
        <v>-7369.9789776016305</v>
      </c>
      <c r="F1027" s="15" t="s">
        <v>434</v>
      </c>
      <c r="G1027" t="str">
        <f t="shared" si="94"/>
        <v>35342.527</v>
      </c>
      <c r="H1027" s="2">
        <f t="shared" si="95"/>
        <v>-7370</v>
      </c>
      <c r="I1027" s="76" t="s">
        <v>3001</v>
      </c>
      <c r="J1027" s="77" t="s">
        <v>3002</v>
      </c>
      <c r="K1027" s="76">
        <v>-7370</v>
      </c>
      <c r="L1027" s="76" t="s">
        <v>450</v>
      </c>
      <c r="M1027" s="77" t="s">
        <v>438</v>
      </c>
      <c r="N1027" s="77"/>
      <c r="O1027" s="78" t="s">
        <v>2353</v>
      </c>
      <c r="P1027" s="78" t="s">
        <v>60</v>
      </c>
    </row>
    <row r="1028" spans="1:16" x14ac:dyDescent="0.2">
      <c r="A1028" s="2" t="str">
        <f t="shared" si="90"/>
        <v> PZ 11.451 </v>
      </c>
      <c r="B1028" s="15" t="str">
        <f t="shared" si="91"/>
        <v>I</v>
      </c>
      <c r="C1028" s="2">
        <f t="shared" si="92"/>
        <v>35343.495999999999</v>
      </c>
      <c r="D1028" t="str">
        <f t="shared" si="93"/>
        <v>vis</v>
      </c>
      <c r="E1028">
        <f>VLOOKUP(C1028,'Active 1'!C$21:E$973,3,FALSE)</f>
        <v>-7368.9815870799102</v>
      </c>
      <c r="F1028" s="15" t="s">
        <v>434</v>
      </c>
      <c r="G1028" t="str">
        <f t="shared" si="94"/>
        <v>35343.496</v>
      </c>
      <c r="H1028" s="2">
        <f t="shared" si="95"/>
        <v>-7369</v>
      </c>
      <c r="I1028" s="76" t="s">
        <v>3003</v>
      </c>
      <c r="J1028" s="77" t="s">
        <v>3004</v>
      </c>
      <c r="K1028" s="76">
        <v>-7369</v>
      </c>
      <c r="L1028" s="76" t="s">
        <v>461</v>
      </c>
      <c r="M1028" s="77" t="s">
        <v>438</v>
      </c>
      <c r="N1028" s="77"/>
      <c r="O1028" s="78" t="s">
        <v>2353</v>
      </c>
      <c r="P1028" s="78" t="s">
        <v>60</v>
      </c>
    </row>
    <row r="1029" spans="1:16" x14ac:dyDescent="0.2">
      <c r="A1029" s="2" t="str">
        <f t="shared" si="90"/>
        <v> PZ 11.451 </v>
      </c>
      <c r="B1029" s="15" t="str">
        <f t="shared" si="91"/>
        <v>I</v>
      </c>
      <c r="C1029" s="2">
        <f t="shared" si="92"/>
        <v>35344.470999999998</v>
      </c>
      <c r="D1029" t="str">
        <f t="shared" si="93"/>
        <v>vis</v>
      </c>
      <c r="E1029">
        <f>VLOOKUP(C1029,'Active 1'!C$21:E$973,3,FALSE)</f>
        <v>-7367.9780207654849</v>
      </c>
      <c r="F1029" s="15" t="s">
        <v>434</v>
      </c>
      <c r="G1029" t="str">
        <f t="shared" si="94"/>
        <v>35344.471</v>
      </c>
      <c r="H1029" s="2">
        <f t="shared" si="95"/>
        <v>-7368</v>
      </c>
      <c r="I1029" s="76" t="s">
        <v>3005</v>
      </c>
      <c r="J1029" s="77" t="s">
        <v>3006</v>
      </c>
      <c r="K1029" s="76">
        <v>-7368</v>
      </c>
      <c r="L1029" s="76" t="s">
        <v>475</v>
      </c>
      <c r="M1029" s="77" t="s">
        <v>438</v>
      </c>
      <c r="N1029" s="77"/>
      <c r="O1029" s="78" t="s">
        <v>2353</v>
      </c>
      <c r="P1029" s="78" t="s">
        <v>60</v>
      </c>
    </row>
    <row r="1030" spans="1:16" x14ac:dyDescent="0.2">
      <c r="A1030" s="2" t="str">
        <f t="shared" si="90"/>
        <v> PZ 11.451 </v>
      </c>
      <c r="B1030" s="15" t="str">
        <f t="shared" si="91"/>
        <v>I</v>
      </c>
      <c r="C1030" s="2">
        <f t="shared" si="92"/>
        <v>35345.440000000002</v>
      </c>
      <c r="D1030" t="str">
        <f t="shared" si="93"/>
        <v>vis</v>
      </c>
      <c r="E1030">
        <f>VLOOKUP(C1030,'Active 1'!C$21:E$973,3,FALSE)</f>
        <v>-7366.9806302437573</v>
      </c>
      <c r="F1030" s="15" t="s">
        <v>434</v>
      </c>
      <c r="G1030" t="str">
        <f t="shared" si="94"/>
        <v>35345.440</v>
      </c>
      <c r="H1030" s="2">
        <f t="shared" si="95"/>
        <v>-7367</v>
      </c>
      <c r="I1030" s="76" t="s">
        <v>3007</v>
      </c>
      <c r="J1030" s="77" t="s">
        <v>3008</v>
      </c>
      <c r="K1030" s="76">
        <v>-7367</v>
      </c>
      <c r="L1030" s="76" t="s">
        <v>468</v>
      </c>
      <c r="M1030" s="77" t="s">
        <v>438</v>
      </c>
      <c r="N1030" s="77"/>
      <c r="O1030" s="78" t="s">
        <v>2353</v>
      </c>
      <c r="P1030" s="78" t="s">
        <v>60</v>
      </c>
    </row>
    <row r="1031" spans="1:16" x14ac:dyDescent="0.2">
      <c r="A1031" s="2" t="str">
        <f t="shared" si="90"/>
        <v> AC 167.25 </v>
      </c>
      <c r="B1031" s="15" t="str">
        <f t="shared" si="91"/>
        <v>I</v>
      </c>
      <c r="C1031" s="2">
        <f t="shared" si="92"/>
        <v>35345.442999999999</v>
      </c>
      <c r="D1031" t="str">
        <f t="shared" si="93"/>
        <v>vis</v>
      </c>
      <c r="E1031">
        <f>VLOOKUP(C1031,'Active 1'!C$21:E$973,3,FALSE)</f>
        <v>-7366.9775423474084</v>
      </c>
      <c r="F1031" s="15" t="s">
        <v>434</v>
      </c>
      <c r="G1031" t="str">
        <f t="shared" si="94"/>
        <v>35345.443</v>
      </c>
      <c r="H1031" s="2">
        <f t="shared" si="95"/>
        <v>-7367</v>
      </c>
      <c r="I1031" s="76" t="s">
        <v>3009</v>
      </c>
      <c r="J1031" s="77" t="s">
        <v>3010</v>
      </c>
      <c r="K1031" s="76">
        <v>-7367</v>
      </c>
      <c r="L1031" s="76" t="s">
        <v>464</v>
      </c>
      <c r="M1031" s="77" t="s">
        <v>438</v>
      </c>
      <c r="N1031" s="77"/>
      <c r="O1031" s="78" t="s">
        <v>2303</v>
      </c>
      <c r="P1031" s="78" t="s">
        <v>99</v>
      </c>
    </row>
    <row r="1032" spans="1:16" x14ac:dyDescent="0.2">
      <c r="A1032" s="2" t="str">
        <f t="shared" si="90"/>
        <v> AA 8.48 </v>
      </c>
      <c r="B1032" s="15" t="str">
        <f t="shared" si="91"/>
        <v>I</v>
      </c>
      <c r="C1032" s="2">
        <f t="shared" si="92"/>
        <v>35345.449399999998</v>
      </c>
      <c r="D1032" t="str">
        <f t="shared" si="93"/>
        <v>vis</v>
      </c>
      <c r="E1032">
        <f>VLOOKUP(C1032,'Active 1'!C$21:E$973,3,FALSE)</f>
        <v>-7366.9709548351921</v>
      </c>
      <c r="F1032" s="15" t="s">
        <v>434</v>
      </c>
      <c r="G1032" t="str">
        <f t="shared" si="94"/>
        <v>35345.4494</v>
      </c>
      <c r="H1032" s="2">
        <f t="shared" si="95"/>
        <v>-7367</v>
      </c>
      <c r="I1032" s="76" t="s">
        <v>3011</v>
      </c>
      <c r="J1032" s="77" t="s">
        <v>3012</v>
      </c>
      <c r="K1032" s="76">
        <v>-7367</v>
      </c>
      <c r="L1032" s="76" t="s">
        <v>3013</v>
      </c>
      <c r="M1032" s="77" t="s">
        <v>438</v>
      </c>
      <c r="N1032" s="77"/>
      <c r="O1032" s="78" t="s">
        <v>3014</v>
      </c>
      <c r="P1032" s="78" t="s">
        <v>102</v>
      </c>
    </row>
    <row r="1033" spans="1:16" x14ac:dyDescent="0.2">
      <c r="A1033" s="2" t="str">
        <f t="shared" si="90"/>
        <v> SAC 28.112 </v>
      </c>
      <c r="B1033" s="15" t="str">
        <f t="shared" si="91"/>
        <v>I</v>
      </c>
      <c r="C1033" s="2">
        <f t="shared" si="92"/>
        <v>35345.449399999998</v>
      </c>
      <c r="D1033" t="str">
        <f t="shared" si="93"/>
        <v>vis</v>
      </c>
      <c r="E1033">
        <f>VLOOKUP(C1033,'Active 1'!C$21:E$973,3,FALSE)</f>
        <v>-7366.9709548351921</v>
      </c>
      <c r="F1033" s="15" t="s">
        <v>434</v>
      </c>
      <c r="G1033" t="str">
        <f t="shared" si="94"/>
        <v>35345.4494</v>
      </c>
      <c r="H1033" s="2">
        <f t="shared" si="95"/>
        <v>-7367</v>
      </c>
      <c r="I1033" s="76" t="s">
        <v>3011</v>
      </c>
      <c r="J1033" s="77" t="s">
        <v>3012</v>
      </c>
      <c r="K1033" s="76">
        <v>-7367</v>
      </c>
      <c r="L1033" s="76" t="s">
        <v>3013</v>
      </c>
      <c r="M1033" s="77" t="s">
        <v>3015</v>
      </c>
      <c r="N1033" s="77"/>
      <c r="O1033" s="78" t="s">
        <v>3016</v>
      </c>
      <c r="P1033" s="78" t="s">
        <v>103</v>
      </c>
    </row>
    <row r="1034" spans="1:16" x14ac:dyDescent="0.2">
      <c r="A1034" s="2" t="str">
        <f t="shared" si="90"/>
        <v> AA 8.48 </v>
      </c>
      <c r="B1034" s="15" t="str">
        <f t="shared" si="91"/>
        <v>I</v>
      </c>
      <c r="C1034" s="2">
        <f t="shared" si="92"/>
        <v>35346.417200000004</v>
      </c>
      <c r="D1034" t="str">
        <f t="shared" si="93"/>
        <v>vis</v>
      </c>
      <c r="E1034">
        <f>VLOOKUP(C1034,'Active 1'!C$21:E$973,3,FALSE)</f>
        <v>-7365.9747994720046</v>
      </c>
      <c r="F1034" s="15" t="s">
        <v>434</v>
      </c>
      <c r="G1034" t="str">
        <f t="shared" si="94"/>
        <v>35346.4172</v>
      </c>
      <c r="H1034" s="2">
        <f t="shared" si="95"/>
        <v>-7366</v>
      </c>
      <c r="I1034" s="76" t="s">
        <v>3017</v>
      </c>
      <c r="J1034" s="77" t="s">
        <v>3018</v>
      </c>
      <c r="K1034" s="76">
        <v>-7366</v>
      </c>
      <c r="L1034" s="76" t="s">
        <v>3019</v>
      </c>
      <c r="M1034" s="77" t="s">
        <v>438</v>
      </c>
      <c r="N1034" s="77"/>
      <c r="O1034" s="78" t="s">
        <v>3020</v>
      </c>
      <c r="P1034" s="78" t="s">
        <v>102</v>
      </c>
    </row>
    <row r="1035" spans="1:16" x14ac:dyDescent="0.2">
      <c r="A1035" s="2" t="str">
        <f t="shared" ref="A1035:A1098" si="96">P1035</f>
        <v> AA 6.143 </v>
      </c>
      <c r="B1035" s="15" t="str">
        <f t="shared" ref="B1035:B1098" si="97">IF(H1035=INT(H1035),"I","II")</f>
        <v>I</v>
      </c>
      <c r="C1035" s="2">
        <f t="shared" ref="C1035:C1098" si="98">1*G1035</f>
        <v>35346.417999999998</v>
      </c>
      <c r="D1035" t="str">
        <f t="shared" ref="D1035:D1098" si="99">VLOOKUP(F1035,I$1:J$5,2,FALSE)</f>
        <v>vis</v>
      </c>
      <c r="E1035">
        <f>VLOOKUP(C1035,'Active 1'!C$21:E$973,3,FALSE)</f>
        <v>-7365.973976032983</v>
      </c>
      <c r="F1035" s="15" t="s">
        <v>434</v>
      </c>
      <c r="G1035" t="str">
        <f t="shared" ref="G1035:G1098" si="100">MID(I1035,3,LEN(I1035)-3)</f>
        <v>35346.418</v>
      </c>
      <c r="H1035" s="2">
        <f t="shared" ref="H1035:H1098" si="101">1*K1035</f>
        <v>-7366</v>
      </c>
      <c r="I1035" s="76" t="s">
        <v>3021</v>
      </c>
      <c r="J1035" s="77" t="s">
        <v>3022</v>
      </c>
      <c r="K1035" s="76">
        <v>-7366</v>
      </c>
      <c r="L1035" s="76" t="s">
        <v>445</v>
      </c>
      <c r="M1035" s="77" t="s">
        <v>438</v>
      </c>
      <c r="N1035" s="77"/>
      <c r="O1035" s="78" t="s">
        <v>2838</v>
      </c>
      <c r="P1035" s="78" t="s">
        <v>104</v>
      </c>
    </row>
    <row r="1036" spans="1:16" x14ac:dyDescent="0.2">
      <c r="A1036" s="2" t="str">
        <f t="shared" si="96"/>
        <v> SAC 28.112 </v>
      </c>
      <c r="B1036" s="15" t="str">
        <f t="shared" si="97"/>
        <v>I</v>
      </c>
      <c r="C1036" s="2">
        <f t="shared" si="98"/>
        <v>35346.427199999998</v>
      </c>
      <c r="D1036" t="str">
        <f t="shared" si="99"/>
        <v>vis</v>
      </c>
      <c r="E1036">
        <f>VLOOKUP(C1036,'Active 1'!C$21:E$973,3,FALSE)</f>
        <v>-7365.9645064841698</v>
      </c>
      <c r="F1036" s="15" t="s">
        <v>434</v>
      </c>
      <c r="G1036" t="str">
        <f t="shared" si="100"/>
        <v>35346.4272</v>
      </c>
      <c r="H1036" s="2">
        <f t="shared" si="101"/>
        <v>-7366</v>
      </c>
      <c r="I1036" s="76" t="s">
        <v>3023</v>
      </c>
      <c r="J1036" s="77" t="s">
        <v>3024</v>
      </c>
      <c r="K1036" s="76">
        <v>-7366</v>
      </c>
      <c r="L1036" s="76" t="s">
        <v>3025</v>
      </c>
      <c r="M1036" s="77" t="s">
        <v>3015</v>
      </c>
      <c r="N1036" s="77"/>
      <c r="O1036" s="78" t="s">
        <v>3016</v>
      </c>
      <c r="P1036" s="78" t="s">
        <v>103</v>
      </c>
    </row>
    <row r="1037" spans="1:16" x14ac:dyDescent="0.2">
      <c r="A1037" s="2" t="str">
        <f t="shared" si="96"/>
        <v> PZ 11.451 </v>
      </c>
      <c r="B1037" s="15" t="str">
        <f t="shared" si="97"/>
        <v>I</v>
      </c>
      <c r="C1037" s="2">
        <f t="shared" si="98"/>
        <v>35347.385999999999</v>
      </c>
      <c r="D1037" t="str">
        <f t="shared" si="99"/>
        <v>vis</v>
      </c>
      <c r="E1037">
        <f>VLOOKUP(C1037,'Active 1'!C$21:E$973,3,FALSE)</f>
        <v>-7364.9776148100436</v>
      </c>
      <c r="F1037" s="15" t="s">
        <v>434</v>
      </c>
      <c r="G1037" t="str">
        <f t="shared" si="100"/>
        <v>35347.386</v>
      </c>
      <c r="H1037" s="2">
        <f t="shared" si="101"/>
        <v>-7365</v>
      </c>
      <c r="I1037" s="76" t="s">
        <v>3026</v>
      </c>
      <c r="J1037" s="77" t="s">
        <v>3027</v>
      </c>
      <c r="K1037" s="76">
        <v>-7365</v>
      </c>
      <c r="L1037" s="76" t="s">
        <v>464</v>
      </c>
      <c r="M1037" s="77" t="s">
        <v>438</v>
      </c>
      <c r="N1037" s="77"/>
      <c r="O1037" s="78" t="s">
        <v>2353</v>
      </c>
      <c r="P1037" s="78" t="s">
        <v>60</v>
      </c>
    </row>
    <row r="1038" spans="1:16" x14ac:dyDescent="0.2">
      <c r="A1038" s="2" t="str">
        <f t="shared" si="96"/>
        <v> AA 6.143 </v>
      </c>
      <c r="B1038" s="15" t="str">
        <f t="shared" si="97"/>
        <v>I</v>
      </c>
      <c r="C1038" s="2">
        <f t="shared" si="98"/>
        <v>35376.534</v>
      </c>
      <c r="D1038" t="str">
        <f t="shared" si="99"/>
        <v>vis</v>
      </c>
      <c r="E1038">
        <f>VLOOKUP(C1038,'Active 1'!C$21:E$973,3,FALSE)</f>
        <v>-7334.9756138532066</v>
      </c>
      <c r="F1038" s="15" t="s">
        <v>434</v>
      </c>
      <c r="G1038" t="str">
        <f t="shared" si="100"/>
        <v>35376.534</v>
      </c>
      <c r="H1038" s="2">
        <f t="shared" si="101"/>
        <v>-7335</v>
      </c>
      <c r="I1038" s="76" t="s">
        <v>3028</v>
      </c>
      <c r="J1038" s="77" t="s">
        <v>3029</v>
      </c>
      <c r="K1038" s="76">
        <v>-7335</v>
      </c>
      <c r="L1038" s="76" t="s">
        <v>478</v>
      </c>
      <c r="M1038" s="77" t="s">
        <v>438</v>
      </c>
      <c r="N1038" s="77"/>
      <c r="O1038" s="78" t="s">
        <v>2838</v>
      </c>
      <c r="P1038" s="78" t="s">
        <v>104</v>
      </c>
    </row>
    <row r="1039" spans="1:16" x14ac:dyDescent="0.2">
      <c r="A1039" s="2" t="str">
        <f t="shared" si="96"/>
        <v> SCA 5.331 </v>
      </c>
      <c r="B1039" s="15" t="str">
        <f t="shared" si="97"/>
        <v>I</v>
      </c>
      <c r="C1039" s="2">
        <f t="shared" si="98"/>
        <v>35377.5</v>
      </c>
      <c r="D1039" t="str">
        <f t="shared" si="99"/>
        <v>vis</v>
      </c>
      <c r="E1039">
        <f>VLOOKUP(C1039,'Active 1'!C$21:E$973,3,FALSE)</f>
        <v>-7333.9813112278352</v>
      </c>
      <c r="F1039" s="15" t="s">
        <v>434</v>
      </c>
      <c r="G1039" t="str">
        <f t="shared" si="100"/>
        <v>35377.500</v>
      </c>
      <c r="H1039" s="2">
        <f t="shared" si="101"/>
        <v>-7334</v>
      </c>
      <c r="I1039" s="76" t="s">
        <v>3030</v>
      </c>
      <c r="J1039" s="77" t="s">
        <v>3031</v>
      </c>
      <c r="K1039" s="76">
        <v>-7334</v>
      </c>
      <c r="L1039" s="76" t="s">
        <v>461</v>
      </c>
      <c r="M1039" s="77" t="s">
        <v>438</v>
      </c>
      <c r="N1039" s="77"/>
      <c r="O1039" s="78" t="s">
        <v>453</v>
      </c>
      <c r="P1039" s="78" t="s">
        <v>105</v>
      </c>
    </row>
    <row r="1040" spans="1:16" x14ac:dyDescent="0.2">
      <c r="A1040" s="2" t="str">
        <f t="shared" si="96"/>
        <v> PZ 11.451 </v>
      </c>
      <c r="B1040" s="15" t="str">
        <f t="shared" si="97"/>
        <v>I</v>
      </c>
      <c r="C1040" s="2">
        <f t="shared" si="98"/>
        <v>35378.472000000002</v>
      </c>
      <c r="D1040" t="str">
        <f t="shared" si="99"/>
        <v>vis</v>
      </c>
      <c r="E1040">
        <f>VLOOKUP(C1040,'Active 1'!C$21:E$973,3,FALSE)</f>
        <v>-7332.9808328097588</v>
      </c>
      <c r="F1040" s="15" t="s">
        <v>434</v>
      </c>
      <c r="G1040" t="str">
        <f t="shared" si="100"/>
        <v>35378.472</v>
      </c>
      <c r="H1040" s="2">
        <f t="shared" si="101"/>
        <v>-7333</v>
      </c>
      <c r="I1040" s="76" t="s">
        <v>3032</v>
      </c>
      <c r="J1040" s="77" t="s">
        <v>3033</v>
      </c>
      <c r="K1040" s="76">
        <v>-7333</v>
      </c>
      <c r="L1040" s="76" t="s">
        <v>468</v>
      </c>
      <c r="M1040" s="77" t="s">
        <v>438</v>
      </c>
      <c r="N1040" s="77"/>
      <c r="O1040" s="78" t="s">
        <v>2353</v>
      </c>
      <c r="P1040" s="78" t="s">
        <v>60</v>
      </c>
    </row>
    <row r="1041" spans="1:16" x14ac:dyDescent="0.2">
      <c r="A1041" s="2" t="str">
        <f t="shared" si="96"/>
        <v>BAVM 12 </v>
      </c>
      <c r="B1041" s="15" t="str">
        <f t="shared" si="97"/>
        <v>I</v>
      </c>
      <c r="C1041" s="2">
        <f t="shared" si="98"/>
        <v>35379.449000000001</v>
      </c>
      <c r="D1041" t="str">
        <f t="shared" si="99"/>
        <v>vis</v>
      </c>
      <c r="E1041">
        <f>VLOOKUP(C1041,'Active 1'!C$21:E$973,3,FALSE)</f>
        <v>-7331.9752078977654</v>
      </c>
      <c r="F1041" s="15" t="s">
        <v>434</v>
      </c>
      <c r="G1041" t="str">
        <f t="shared" si="100"/>
        <v>35379.449</v>
      </c>
      <c r="H1041" s="2">
        <f t="shared" si="101"/>
        <v>-7332</v>
      </c>
      <c r="I1041" s="76" t="s">
        <v>3034</v>
      </c>
      <c r="J1041" s="77" t="s">
        <v>3035</v>
      </c>
      <c r="K1041" s="76">
        <v>-7332</v>
      </c>
      <c r="L1041" s="76" t="s">
        <v>478</v>
      </c>
      <c r="M1041" s="77" t="s">
        <v>438</v>
      </c>
      <c r="N1041" s="77"/>
      <c r="O1041" s="78" t="s">
        <v>3036</v>
      </c>
      <c r="P1041" s="79" t="s">
        <v>100</v>
      </c>
    </row>
    <row r="1042" spans="1:16" x14ac:dyDescent="0.2">
      <c r="A1042" s="2" t="str">
        <f t="shared" si="96"/>
        <v>BAVM 12 </v>
      </c>
      <c r="B1042" s="15" t="str">
        <f t="shared" si="97"/>
        <v>I</v>
      </c>
      <c r="C1042" s="2">
        <f t="shared" si="98"/>
        <v>35379.451999999997</v>
      </c>
      <c r="D1042" t="str">
        <f t="shared" si="99"/>
        <v>vis</v>
      </c>
      <c r="E1042">
        <f>VLOOKUP(C1042,'Active 1'!C$21:E$973,3,FALSE)</f>
        <v>-7331.9721200014164</v>
      </c>
      <c r="F1042" s="15" t="s">
        <v>434</v>
      </c>
      <c r="G1042" t="str">
        <f t="shared" si="100"/>
        <v>35379.452</v>
      </c>
      <c r="H1042" s="2">
        <f t="shared" si="101"/>
        <v>-7332</v>
      </c>
      <c r="I1042" s="76" t="s">
        <v>3037</v>
      </c>
      <c r="J1042" s="77" t="s">
        <v>3038</v>
      </c>
      <c r="K1042" s="76">
        <v>-7332</v>
      </c>
      <c r="L1042" s="76" t="s">
        <v>456</v>
      </c>
      <c r="M1042" s="77" t="s">
        <v>438</v>
      </c>
      <c r="N1042" s="77"/>
      <c r="O1042" s="78" t="s">
        <v>3039</v>
      </c>
      <c r="P1042" s="79" t="s">
        <v>100</v>
      </c>
    </row>
    <row r="1043" spans="1:16" x14ac:dyDescent="0.2">
      <c r="A1043" s="2" t="str">
        <f t="shared" si="96"/>
        <v>BAVM 12 </v>
      </c>
      <c r="B1043" s="15" t="str">
        <f t="shared" si="97"/>
        <v>I</v>
      </c>
      <c r="C1043" s="2">
        <f t="shared" si="98"/>
        <v>35380.415000000001</v>
      </c>
      <c r="D1043" t="str">
        <f t="shared" si="99"/>
        <v>vis</v>
      </c>
      <c r="E1043">
        <f>VLOOKUP(C1043,'Active 1'!C$21:E$973,3,FALSE)</f>
        <v>-7330.980905272394</v>
      </c>
      <c r="F1043" s="15" t="s">
        <v>434</v>
      </c>
      <c r="G1043" t="str">
        <f t="shared" si="100"/>
        <v>35380.415</v>
      </c>
      <c r="H1043" s="2">
        <f t="shared" si="101"/>
        <v>-7331</v>
      </c>
      <c r="I1043" s="76" t="s">
        <v>3040</v>
      </c>
      <c r="J1043" s="77" t="s">
        <v>3041</v>
      </c>
      <c r="K1043" s="76">
        <v>-7331</v>
      </c>
      <c r="L1043" s="76" t="s">
        <v>468</v>
      </c>
      <c r="M1043" s="77" t="s">
        <v>438</v>
      </c>
      <c r="N1043" s="77"/>
      <c r="O1043" s="78" t="s">
        <v>1957</v>
      </c>
      <c r="P1043" s="79" t="s">
        <v>100</v>
      </c>
    </row>
    <row r="1044" spans="1:16" x14ac:dyDescent="0.2">
      <c r="A1044" s="2" t="str">
        <f t="shared" si="96"/>
        <v>BAVM 12 </v>
      </c>
      <c r="B1044" s="15" t="str">
        <f t="shared" si="97"/>
        <v>I</v>
      </c>
      <c r="C1044" s="2">
        <f t="shared" si="98"/>
        <v>35380.421999999999</v>
      </c>
      <c r="D1044" t="str">
        <f t="shared" si="99"/>
        <v>vis</v>
      </c>
      <c r="E1044">
        <f>VLOOKUP(C1044,'Active 1'!C$21:E$973,3,FALSE)</f>
        <v>-7330.9737001809081</v>
      </c>
      <c r="F1044" s="15" t="s">
        <v>434</v>
      </c>
      <c r="G1044" t="str">
        <f t="shared" si="100"/>
        <v>35380.422</v>
      </c>
      <c r="H1044" s="2">
        <f t="shared" si="101"/>
        <v>-7331</v>
      </c>
      <c r="I1044" s="76" t="s">
        <v>3042</v>
      </c>
      <c r="J1044" s="77" t="s">
        <v>3043</v>
      </c>
      <c r="K1044" s="76">
        <v>-7331</v>
      </c>
      <c r="L1044" s="76" t="s">
        <v>532</v>
      </c>
      <c r="M1044" s="77" t="s">
        <v>438</v>
      </c>
      <c r="N1044" s="77"/>
      <c r="O1044" s="78" t="s">
        <v>3039</v>
      </c>
      <c r="P1044" s="79" t="s">
        <v>100</v>
      </c>
    </row>
    <row r="1045" spans="1:16" x14ac:dyDescent="0.2">
      <c r="A1045" s="2" t="str">
        <f t="shared" si="96"/>
        <v> PZ 11.451 </v>
      </c>
      <c r="B1045" s="15" t="str">
        <f t="shared" si="97"/>
        <v>I</v>
      </c>
      <c r="C1045" s="2">
        <f t="shared" si="98"/>
        <v>35387.218999999997</v>
      </c>
      <c r="D1045" t="str">
        <f t="shared" si="99"/>
        <v>vis</v>
      </c>
      <c r="E1045">
        <f>VLOOKUP(C1045,'Active 1'!C$21:E$973,3,FALSE)</f>
        <v>-7323.9775563458743</v>
      </c>
      <c r="F1045" s="15" t="s">
        <v>434</v>
      </c>
      <c r="G1045" t="str">
        <f t="shared" si="100"/>
        <v>35387.219</v>
      </c>
      <c r="H1045" s="2">
        <f t="shared" si="101"/>
        <v>-7324</v>
      </c>
      <c r="I1045" s="76" t="s">
        <v>3044</v>
      </c>
      <c r="J1045" s="77" t="s">
        <v>3045</v>
      </c>
      <c r="K1045" s="76">
        <v>-7324</v>
      </c>
      <c r="L1045" s="76" t="s">
        <v>464</v>
      </c>
      <c r="M1045" s="77" t="s">
        <v>438</v>
      </c>
      <c r="N1045" s="77"/>
      <c r="O1045" s="78" t="s">
        <v>2353</v>
      </c>
      <c r="P1045" s="78" t="s">
        <v>60</v>
      </c>
    </row>
    <row r="1046" spans="1:16" x14ac:dyDescent="0.2">
      <c r="A1046" s="2" t="str">
        <f t="shared" si="96"/>
        <v> PZ 11.451 </v>
      </c>
      <c r="B1046" s="15" t="str">
        <f t="shared" si="97"/>
        <v>I</v>
      </c>
      <c r="C1046" s="2">
        <f t="shared" si="98"/>
        <v>35421.222999999998</v>
      </c>
      <c r="D1046" t="str">
        <f t="shared" si="99"/>
        <v>vis</v>
      </c>
      <c r="E1046">
        <f>VLOOKUP(C1046,'Active 1'!C$21:E$973,3,FALSE)</f>
        <v>-7288.9772804937993</v>
      </c>
      <c r="F1046" s="15" t="s">
        <v>434</v>
      </c>
      <c r="G1046" t="str">
        <f t="shared" si="100"/>
        <v>35421.223</v>
      </c>
      <c r="H1046" s="2">
        <f t="shared" si="101"/>
        <v>-7289</v>
      </c>
      <c r="I1046" s="76" t="s">
        <v>3046</v>
      </c>
      <c r="J1046" s="77" t="s">
        <v>3047</v>
      </c>
      <c r="K1046" s="76">
        <v>-7289</v>
      </c>
      <c r="L1046" s="76" t="s">
        <v>464</v>
      </c>
      <c r="M1046" s="77" t="s">
        <v>438</v>
      </c>
      <c r="N1046" s="77"/>
      <c r="O1046" s="78" t="s">
        <v>2353</v>
      </c>
      <c r="P1046" s="78" t="s">
        <v>60</v>
      </c>
    </row>
    <row r="1047" spans="1:16" x14ac:dyDescent="0.2">
      <c r="A1047" s="2" t="str">
        <f t="shared" si="96"/>
        <v> PZ 11.451 </v>
      </c>
      <c r="B1047" s="15" t="str">
        <f t="shared" si="97"/>
        <v>I</v>
      </c>
      <c r="C1047" s="2">
        <f t="shared" si="98"/>
        <v>35451.341</v>
      </c>
      <c r="D1047" t="str">
        <f t="shared" si="99"/>
        <v>vis</v>
      </c>
      <c r="E1047">
        <f>VLOOKUP(C1047,'Active 1'!C$21:E$973,3,FALSE)</f>
        <v>-7257.9768597164539</v>
      </c>
      <c r="F1047" s="15" t="s">
        <v>434</v>
      </c>
      <c r="G1047" t="str">
        <f t="shared" si="100"/>
        <v>35451.341</v>
      </c>
      <c r="H1047" s="2">
        <f t="shared" si="101"/>
        <v>-7258</v>
      </c>
      <c r="I1047" s="76" t="s">
        <v>3048</v>
      </c>
      <c r="J1047" s="77" t="s">
        <v>3049</v>
      </c>
      <c r="K1047" s="76">
        <v>-7258</v>
      </c>
      <c r="L1047" s="76" t="s">
        <v>464</v>
      </c>
      <c r="M1047" s="77" t="s">
        <v>438</v>
      </c>
      <c r="N1047" s="77"/>
      <c r="O1047" s="78" t="s">
        <v>2353</v>
      </c>
      <c r="P1047" s="78" t="s">
        <v>60</v>
      </c>
    </row>
    <row r="1048" spans="1:16" x14ac:dyDescent="0.2">
      <c r="A1048" s="2" t="str">
        <f t="shared" si="96"/>
        <v> PZ 16.579 </v>
      </c>
      <c r="B1048" s="15" t="str">
        <f t="shared" si="97"/>
        <v>I</v>
      </c>
      <c r="C1048" s="2">
        <f t="shared" si="98"/>
        <v>35451.341999999997</v>
      </c>
      <c r="D1048" t="str">
        <f t="shared" si="99"/>
        <v>vis</v>
      </c>
      <c r="E1048">
        <f>VLOOKUP(C1048,'Active 1'!C$21:E$973,3,FALSE)</f>
        <v>-7257.9758304176739</v>
      </c>
      <c r="F1048" s="15" t="s">
        <v>434</v>
      </c>
      <c r="G1048" t="str">
        <f t="shared" si="100"/>
        <v>35451.3420</v>
      </c>
      <c r="H1048" s="2">
        <f t="shared" si="101"/>
        <v>-7258</v>
      </c>
      <c r="I1048" s="76" t="s">
        <v>3050</v>
      </c>
      <c r="J1048" s="77" t="s">
        <v>3051</v>
      </c>
      <c r="K1048" s="76">
        <v>-7258</v>
      </c>
      <c r="L1048" s="76" t="s">
        <v>3052</v>
      </c>
      <c r="M1048" s="77" t="s">
        <v>438</v>
      </c>
      <c r="N1048" s="77"/>
      <c r="O1048" s="78" t="s">
        <v>2954</v>
      </c>
      <c r="P1048" s="78" t="s">
        <v>91</v>
      </c>
    </row>
    <row r="1049" spans="1:16" x14ac:dyDescent="0.2">
      <c r="A1049" s="2" t="str">
        <f t="shared" si="96"/>
        <v> SCA 5.331 </v>
      </c>
      <c r="B1049" s="15" t="str">
        <f t="shared" si="97"/>
        <v>I</v>
      </c>
      <c r="C1049" s="2">
        <f t="shared" si="98"/>
        <v>35451.345000000001</v>
      </c>
      <c r="D1049" t="str">
        <f t="shared" si="99"/>
        <v>vis</v>
      </c>
      <c r="E1049">
        <f>VLOOKUP(C1049,'Active 1'!C$21:E$973,3,FALSE)</f>
        <v>-7257.9727425213168</v>
      </c>
      <c r="F1049" s="15" t="s">
        <v>434</v>
      </c>
      <c r="G1049" t="str">
        <f t="shared" si="100"/>
        <v>35451.345</v>
      </c>
      <c r="H1049" s="2">
        <f t="shared" si="101"/>
        <v>-7258</v>
      </c>
      <c r="I1049" s="76" t="s">
        <v>3053</v>
      </c>
      <c r="J1049" s="77" t="s">
        <v>3054</v>
      </c>
      <c r="K1049" s="76">
        <v>-7258</v>
      </c>
      <c r="L1049" s="76" t="s">
        <v>532</v>
      </c>
      <c r="M1049" s="77" t="s">
        <v>438</v>
      </c>
      <c r="N1049" s="77"/>
      <c r="O1049" s="78" t="s">
        <v>453</v>
      </c>
      <c r="P1049" s="78" t="s">
        <v>105</v>
      </c>
    </row>
    <row r="1050" spans="1:16" x14ac:dyDescent="0.2">
      <c r="A1050" s="2" t="str">
        <f t="shared" si="96"/>
        <v> PZ 11.451 </v>
      </c>
      <c r="B1050" s="15" t="str">
        <f t="shared" si="97"/>
        <v>I</v>
      </c>
      <c r="C1050" s="2">
        <f t="shared" si="98"/>
        <v>35454.256000000001</v>
      </c>
      <c r="D1050" t="str">
        <f t="shared" si="99"/>
        <v>vis</v>
      </c>
      <c r="E1050">
        <f>VLOOKUP(C1050,'Active 1'!C$21:E$973,3,FALSE)</f>
        <v>-7254.9764537610126</v>
      </c>
      <c r="F1050" s="15" t="s">
        <v>434</v>
      </c>
      <c r="G1050" t="str">
        <f t="shared" si="100"/>
        <v>35454.256</v>
      </c>
      <c r="H1050" s="2">
        <f t="shared" si="101"/>
        <v>-7255</v>
      </c>
      <c r="I1050" s="76" t="s">
        <v>3055</v>
      </c>
      <c r="J1050" s="77" t="s">
        <v>3056</v>
      </c>
      <c r="K1050" s="76">
        <v>-7255</v>
      </c>
      <c r="L1050" s="76" t="s">
        <v>437</v>
      </c>
      <c r="M1050" s="77" t="s">
        <v>438</v>
      </c>
      <c r="N1050" s="77"/>
      <c r="O1050" s="78" t="s">
        <v>2353</v>
      </c>
      <c r="P1050" s="78" t="s">
        <v>60</v>
      </c>
    </row>
    <row r="1051" spans="1:16" x14ac:dyDescent="0.2">
      <c r="A1051" s="2" t="str">
        <f t="shared" si="96"/>
        <v> PZ 11.451 </v>
      </c>
      <c r="B1051" s="15" t="str">
        <f t="shared" si="97"/>
        <v>I</v>
      </c>
      <c r="C1051" s="2">
        <f t="shared" si="98"/>
        <v>35455.226999999999</v>
      </c>
      <c r="D1051" t="str">
        <f t="shared" si="99"/>
        <v>vis</v>
      </c>
      <c r="E1051">
        <f>VLOOKUP(C1051,'Active 1'!C$21:E$973,3,FALSE)</f>
        <v>-7253.9770046417243</v>
      </c>
      <c r="F1051" s="15" t="s">
        <v>434</v>
      </c>
      <c r="G1051" t="str">
        <f t="shared" si="100"/>
        <v>35455.227</v>
      </c>
      <c r="H1051" s="2">
        <f t="shared" si="101"/>
        <v>-7254</v>
      </c>
      <c r="I1051" s="76" t="s">
        <v>3057</v>
      </c>
      <c r="J1051" s="77" t="s">
        <v>3058</v>
      </c>
      <c r="K1051" s="76">
        <v>-7254</v>
      </c>
      <c r="L1051" s="76" t="s">
        <v>464</v>
      </c>
      <c r="M1051" s="77" t="s">
        <v>438</v>
      </c>
      <c r="N1051" s="77"/>
      <c r="O1051" s="78" t="s">
        <v>2353</v>
      </c>
      <c r="P1051" s="78" t="s">
        <v>60</v>
      </c>
    </row>
    <row r="1052" spans="1:16" x14ac:dyDescent="0.2">
      <c r="A1052" s="2" t="str">
        <f t="shared" si="96"/>
        <v> SCA 5.331 </v>
      </c>
      <c r="B1052" s="15" t="str">
        <f t="shared" si="97"/>
        <v>I</v>
      </c>
      <c r="C1052" s="2">
        <f t="shared" si="98"/>
        <v>35455.233999999997</v>
      </c>
      <c r="D1052" t="str">
        <f t="shared" si="99"/>
        <v>vis</v>
      </c>
      <c r="E1052">
        <f>VLOOKUP(C1052,'Active 1'!C$21:E$973,3,FALSE)</f>
        <v>-7253.9697995502383</v>
      </c>
      <c r="F1052" s="15" t="s">
        <v>434</v>
      </c>
      <c r="G1052" t="str">
        <f t="shared" si="100"/>
        <v>35455.234</v>
      </c>
      <c r="H1052" s="2">
        <f t="shared" si="101"/>
        <v>-7254</v>
      </c>
      <c r="I1052" s="76" t="s">
        <v>3059</v>
      </c>
      <c r="J1052" s="77" t="s">
        <v>3060</v>
      </c>
      <c r="K1052" s="76">
        <v>-7254</v>
      </c>
      <c r="L1052" s="76" t="s">
        <v>2739</v>
      </c>
      <c r="M1052" s="77" t="s">
        <v>438</v>
      </c>
      <c r="N1052" s="77"/>
      <c r="O1052" s="78" t="s">
        <v>453</v>
      </c>
      <c r="P1052" s="78" t="s">
        <v>105</v>
      </c>
    </row>
    <row r="1053" spans="1:16" x14ac:dyDescent="0.2">
      <c r="A1053" s="2" t="str">
        <f t="shared" si="96"/>
        <v> SCA 5.331 </v>
      </c>
      <c r="B1053" s="15" t="str">
        <f t="shared" si="97"/>
        <v>I</v>
      </c>
      <c r="C1053" s="2">
        <f t="shared" si="98"/>
        <v>35456.203000000001</v>
      </c>
      <c r="D1053" t="str">
        <f t="shared" si="99"/>
        <v>vis</v>
      </c>
      <c r="E1053">
        <f>VLOOKUP(C1053,'Active 1'!C$21:E$973,3,FALSE)</f>
        <v>-7252.9724090285108</v>
      </c>
      <c r="F1053" s="15" t="s">
        <v>434</v>
      </c>
      <c r="G1053" t="str">
        <f t="shared" si="100"/>
        <v>35456.203</v>
      </c>
      <c r="H1053" s="2">
        <f t="shared" si="101"/>
        <v>-7253</v>
      </c>
      <c r="I1053" s="76" t="s">
        <v>3061</v>
      </c>
      <c r="J1053" s="77" t="s">
        <v>3062</v>
      </c>
      <c r="K1053" s="76">
        <v>-7253</v>
      </c>
      <c r="L1053" s="76" t="s">
        <v>456</v>
      </c>
      <c r="M1053" s="77" t="s">
        <v>438</v>
      </c>
      <c r="N1053" s="77"/>
      <c r="O1053" s="78" t="s">
        <v>453</v>
      </c>
      <c r="P1053" s="78" t="s">
        <v>105</v>
      </c>
    </row>
    <row r="1054" spans="1:16" x14ac:dyDescent="0.2">
      <c r="A1054" s="2" t="str">
        <f t="shared" si="96"/>
        <v> PZ 16.579 </v>
      </c>
      <c r="B1054" s="15" t="str">
        <f t="shared" si="97"/>
        <v>I</v>
      </c>
      <c r="C1054" s="2">
        <f t="shared" si="98"/>
        <v>35481.461300000003</v>
      </c>
      <c r="D1054" t="str">
        <f t="shared" si="99"/>
        <v>vis</v>
      </c>
      <c r="E1054">
        <f>VLOOKUP(C1054,'Active 1'!C$21:E$973,3,FALSE)</f>
        <v>-7226.9740715519056</v>
      </c>
      <c r="F1054" s="15" t="s">
        <v>434</v>
      </c>
      <c r="G1054" t="str">
        <f t="shared" si="100"/>
        <v>35481.4613</v>
      </c>
      <c r="H1054" s="2">
        <f t="shared" si="101"/>
        <v>-7227</v>
      </c>
      <c r="I1054" s="76" t="s">
        <v>3063</v>
      </c>
      <c r="J1054" s="77" t="s">
        <v>3064</v>
      </c>
      <c r="K1054" s="76">
        <v>-7227</v>
      </c>
      <c r="L1054" s="76" t="s">
        <v>3065</v>
      </c>
      <c r="M1054" s="77" t="s">
        <v>438</v>
      </c>
      <c r="N1054" s="77"/>
      <c r="O1054" s="78" t="s">
        <v>2954</v>
      </c>
      <c r="P1054" s="78" t="s">
        <v>91</v>
      </c>
    </row>
    <row r="1055" spans="1:16" x14ac:dyDescent="0.2">
      <c r="A1055" s="2" t="str">
        <f t="shared" si="96"/>
        <v> PZ 16.579 </v>
      </c>
      <c r="B1055" s="15" t="str">
        <f t="shared" si="97"/>
        <v>I</v>
      </c>
      <c r="C1055" s="2">
        <f t="shared" si="98"/>
        <v>35489.233500000002</v>
      </c>
      <c r="D1055" t="str">
        <f t="shared" si="99"/>
        <v>vis</v>
      </c>
      <c r="E1055">
        <f>VLOOKUP(C1055,'Active 1'!C$21:E$973,3,FALSE)</f>
        <v>-7218.9741555426872</v>
      </c>
      <c r="F1055" s="15" t="s">
        <v>434</v>
      </c>
      <c r="G1055" t="str">
        <f t="shared" si="100"/>
        <v>35489.2335</v>
      </c>
      <c r="H1055" s="2">
        <f t="shared" si="101"/>
        <v>-7219</v>
      </c>
      <c r="I1055" s="76" t="s">
        <v>3066</v>
      </c>
      <c r="J1055" s="77" t="s">
        <v>3067</v>
      </c>
      <c r="K1055" s="76">
        <v>-7219</v>
      </c>
      <c r="L1055" s="76" t="s">
        <v>2788</v>
      </c>
      <c r="M1055" s="77" t="s">
        <v>438</v>
      </c>
      <c r="N1055" s="77"/>
      <c r="O1055" s="78" t="s">
        <v>2954</v>
      </c>
      <c r="P1055" s="78" t="s">
        <v>91</v>
      </c>
    </row>
    <row r="1056" spans="1:16" x14ac:dyDescent="0.2">
      <c r="A1056" s="2" t="str">
        <f t="shared" si="96"/>
        <v> PZ 11.451 </v>
      </c>
      <c r="B1056" s="15" t="str">
        <f t="shared" si="97"/>
        <v>I</v>
      </c>
      <c r="C1056" s="2">
        <f t="shared" si="98"/>
        <v>35490.201000000001</v>
      </c>
      <c r="D1056" t="str">
        <f t="shared" si="99"/>
        <v>vis</v>
      </c>
      <c r="E1056">
        <f>VLOOKUP(C1056,'Active 1'!C$21:E$973,3,FALSE)</f>
        <v>-7217.9783089691409</v>
      </c>
      <c r="F1056" s="15" t="s">
        <v>434</v>
      </c>
      <c r="G1056" t="str">
        <f t="shared" si="100"/>
        <v>35490.201</v>
      </c>
      <c r="H1056" s="2">
        <f t="shared" si="101"/>
        <v>-7218</v>
      </c>
      <c r="I1056" s="76" t="s">
        <v>3068</v>
      </c>
      <c r="J1056" s="77" t="s">
        <v>3069</v>
      </c>
      <c r="K1056" s="76">
        <v>-7218</v>
      </c>
      <c r="L1056" s="76" t="s">
        <v>475</v>
      </c>
      <c r="M1056" s="77" t="s">
        <v>438</v>
      </c>
      <c r="N1056" s="77"/>
      <c r="O1056" s="78" t="s">
        <v>2353</v>
      </c>
      <c r="P1056" s="78" t="s">
        <v>60</v>
      </c>
    </row>
    <row r="1057" spans="1:16" x14ac:dyDescent="0.2">
      <c r="A1057" s="2" t="str">
        <f t="shared" si="96"/>
        <v> PZ 16.579 </v>
      </c>
      <c r="B1057" s="15" t="str">
        <f t="shared" si="97"/>
        <v>I</v>
      </c>
      <c r="C1057" s="2">
        <f t="shared" si="98"/>
        <v>35490.204100000003</v>
      </c>
      <c r="D1057" t="str">
        <f t="shared" si="99"/>
        <v>vis</v>
      </c>
      <c r="E1057">
        <f>VLOOKUP(C1057,'Active 1'!C$21:E$973,3,FALSE)</f>
        <v>-7217.9751181429092</v>
      </c>
      <c r="F1057" s="15" t="s">
        <v>434</v>
      </c>
      <c r="G1057" t="str">
        <f t="shared" si="100"/>
        <v>35490.2041</v>
      </c>
      <c r="H1057" s="2">
        <f t="shared" si="101"/>
        <v>-7218</v>
      </c>
      <c r="I1057" s="76" t="s">
        <v>3070</v>
      </c>
      <c r="J1057" s="77" t="s">
        <v>3071</v>
      </c>
      <c r="K1057" s="76">
        <v>-7218</v>
      </c>
      <c r="L1057" s="76" t="s">
        <v>3072</v>
      </c>
      <c r="M1057" s="77" t="s">
        <v>438</v>
      </c>
      <c r="N1057" s="77"/>
      <c r="O1057" s="78" t="s">
        <v>2954</v>
      </c>
      <c r="P1057" s="78" t="s">
        <v>91</v>
      </c>
    </row>
    <row r="1058" spans="1:16" x14ac:dyDescent="0.2">
      <c r="A1058" s="2" t="str">
        <f t="shared" si="96"/>
        <v> PZ 11.451 </v>
      </c>
      <c r="B1058" s="15" t="str">
        <f t="shared" si="97"/>
        <v>I</v>
      </c>
      <c r="C1058" s="2">
        <f t="shared" si="98"/>
        <v>35491.173999999999</v>
      </c>
      <c r="D1058" t="str">
        <f t="shared" si="99"/>
        <v>vis</v>
      </c>
      <c r="E1058">
        <f>VLOOKUP(C1058,'Active 1'!C$21:E$973,3,FALSE)</f>
        <v>-7216.9768012522845</v>
      </c>
      <c r="F1058" s="15" t="s">
        <v>434</v>
      </c>
      <c r="G1058" t="str">
        <f t="shared" si="100"/>
        <v>35491.174</v>
      </c>
      <c r="H1058" s="2">
        <f t="shared" si="101"/>
        <v>-7217</v>
      </c>
      <c r="I1058" s="76" t="s">
        <v>3073</v>
      </c>
      <c r="J1058" s="77" t="s">
        <v>3074</v>
      </c>
      <c r="K1058" s="76">
        <v>-7217</v>
      </c>
      <c r="L1058" s="76" t="s">
        <v>437</v>
      </c>
      <c r="M1058" s="77" t="s">
        <v>438</v>
      </c>
      <c r="N1058" s="77"/>
      <c r="O1058" s="78" t="s">
        <v>2353</v>
      </c>
      <c r="P1058" s="78" t="s">
        <v>60</v>
      </c>
    </row>
    <row r="1059" spans="1:16" x14ac:dyDescent="0.2">
      <c r="A1059" s="2" t="str">
        <f t="shared" si="96"/>
        <v> AC 175.19 </v>
      </c>
      <c r="B1059" s="15" t="str">
        <f t="shared" si="97"/>
        <v>I</v>
      </c>
      <c r="C1059" s="2">
        <f t="shared" si="98"/>
        <v>35687.422599999998</v>
      </c>
      <c r="D1059" t="str">
        <f t="shared" si="99"/>
        <v>vis</v>
      </c>
      <c r="E1059">
        <f>VLOOKUP(C1059,'Active 1'!C$21:E$973,3,FALSE)</f>
        <v>-7014.9783559051684</v>
      </c>
      <c r="F1059" s="15" t="s">
        <v>434</v>
      </c>
      <c r="G1059" t="str">
        <f t="shared" si="100"/>
        <v>35687.4226</v>
      </c>
      <c r="H1059" s="2">
        <f t="shared" si="101"/>
        <v>-7015</v>
      </c>
      <c r="I1059" s="76" t="s">
        <v>3075</v>
      </c>
      <c r="J1059" s="77" t="s">
        <v>3076</v>
      </c>
      <c r="K1059" s="76">
        <v>-7015</v>
      </c>
      <c r="L1059" s="76" t="s">
        <v>3077</v>
      </c>
      <c r="M1059" s="77" t="s">
        <v>438</v>
      </c>
      <c r="N1059" s="77"/>
      <c r="O1059" s="78" t="s">
        <v>2353</v>
      </c>
      <c r="P1059" s="78" t="s">
        <v>106</v>
      </c>
    </row>
    <row r="1060" spans="1:16" x14ac:dyDescent="0.2">
      <c r="A1060" s="2" t="str">
        <f t="shared" si="96"/>
        <v> AA 8.48 </v>
      </c>
      <c r="B1060" s="15" t="str">
        <f t="shared" si="97"/>
        <v>I</v>
      </c>
      <c r="C1060" s="2">
        <f t="shared" si="98"/>
        <v>35719.480799999998</v>
      </c>
      <c r="D1060" t="str">
        <f t="shared" si="99"/>
        <v>vis</v>
      </c>
      <c r="E1060">
        <f>VLOOKUP(C1060,'Active 1'!C$21:E$973,3,FALSE)</f>
        <v>-6981.9808896270561</v>
      </c>
      <c r="F1060" s="15" t="s">
        <v>434</v>
      </c>
      <c r="G1060" t="str">
        <f t="shared" si="100"/>
        <v>35719.4808</v>
      </c>
      <c r="H1060" s="2">
        <f t="shared" si="101"/>
        <v>-6982</v>
      </c>
      <c r="I1060" s="76" t="s">
        <v>3078</v>
      </c>
      <c r="J1060" s="77" t="s">
        <v>3079</v>
      </c>
      <c r="K1060" s="76">
        <v>-6982</v>
      </c>
      <c r="L1060" s="76" t="s">
        <v>3080</v>
      </c>
      <c r="M1060" s="77" t="s">
        <v>438</v>
      </c>
      <c r="N1060" s="77"/>
      <c r="O1060" s="78" t="s">
        <v>3081</v>
      </c>
      <c r="P1060" s="78" t="s">
        <v>102</v>
      </c>
    </row>
    <row r="1061" spans="1:16" x14ac:dyDescent="0.2">
      <c r="A1061" s="2" t="str">
        <f t="shared" si="96"/>
        <v> AC 175.19 </v>
      </c>
      <c r="B1061" s="15" t="str">
        <f t="shared" si="97"/>
        <v>I</v>
      </c>
      <c r="C1061" s="2">
        <f t="shared" si="98"/>
        <v>35719.483</v>
      </c>
      <c r="D1061" t="str">
        <f t="shared" si="99"/>
        <v>vis</v>
      </c>
      <c r="E1061">
        <f>VLOOKUP(C1061,'Active 1'!C$21:E$973,3,FALSE)</f>
        <v>-6981.9786251697287</v>
      </c>
      <c r="F1061" s="15" t="s">
        <v>434</v>
      </c>
      <c r="G1061" t="str">
        <f t="shared" si="100"/>
        <v>35719.4830</v>
      </c>
      <c r="H1061" s="2">
        <f t="shared" si="101"/>
        <v>-6982</v>
      </c>
      <c r="I1061" s="76" t="s">
        <v>3082</v>
      </c>
      <c r="J1061" s="77" t="s">
        <v>3083</v>
      </c>
      <c r="K1061" s="76">
        <v>-6982</v>
      </c>
      <c r="L1061" s="76" t="s">
        <v>3084</v>
      </c>
      <c r="M1061" s="77" t="s">
        <v>438</v>
      </c>
      <c r="N1061" s="77"/>
      <c r="O1061" s="78" t="s">
        <v>2353</v>
      </c>
      <c r="P1061" s="78" t="s">
        <v>106</v>
      </c>
    </row>
    <row r="1062" spans="1:16" x14ac:dyDescent="0.2">
      <c r="A1062" s="2" t="str">
        <f t="shared" si="96"/>
        <v> AC 175.19 </v>
      </c>
      <c r="B1062" s="15" t="str">
        <f t="shared" si="97"/>
        <v>I</v>
      </c>
      <c r="C1062" s="2">
        <f t="shared" si="98"/>
        <v>35721.424700000003</v>
      </c>
      <c r="D1062" t="str">
        <f t="shared" si="99"/>
        <v>vis</v>
      </c>
      <c r="E1062">
        <f>VLOOKUP(C1062,'Active 1'!C$21:E$973,3,FALSE)</f>
        <v>-6979.9800357207787</v>
      </c>
      <c r="F1062" s="15" t="s">
        <v>434</v>
      </c>
      <c r="G1062" t="str">
        <f t="shared" si="100"/>
        <v>35721.4247</v>
      </c>
      <c r="H1062" s="2">
        <f t="shared" si="101"/>
        <v>-6980</v>
      </c>
      <c r="I1062" s="76" t="s">
        <v>3085</v>
      </c>
      <c r="J1062" s="77" t="s">
        <v>3086</v>
      </c>
      <c r="K1062" s="76">
        <v>-6980</v>
      </c>
      <c r="L1062" s="76" t="s">
        <v>3087</v>
      </c>
      <c r="M1062" s="77" t="s">
        <v>438</v>
      </c>
      <c r="N1062" s="77"/>
      <c r="O1062" s="78" t="s">
        <v>2353</v>
      </c>
      <c r="P1062" s="78" t="s">
        <v>106</v>
      </c>
    </row>
    <row r="1063" spans="1:16" x14ac:dyDescent="0.2">
      <c r="A1063" s="2" t="str">
        <f t="shared" si="96"/>
        <v> AC 175.20 </v>
      </c>
      <c r="B1063" s="15" t="str">
        <f t="shared" si="97"/>
        <v>I</v>
      </c>
      <c r="C1063" s="2">
        <f t="shared" si="98"/>
        <v>35721.427199999998</v>
      </c>
      <c r="D1063" t="str">
        <f t="shared" si="99"/>
        <v>vis</v>
      </c>
      <c r="E1063">
        <f>VLOOKUP(C1063,'Active 1'!C$21:E$973,3,FALSE)</f>
        <v>-6979.9774624738238</v>
      </c>
      <c r="F1063" s="15" t="s">
        <v>434</v>
      </c>
      <c r="G1063" t="str">
        <f t="shared" si="100"/>
        <v>35721.4272</v>
      </c>
      <c r="H1063" s="2">
        <f t="shared" si="101"/>
        <v>-6980</v>
      </c>
      <c r="I1063" s="76" t="s">
        <v>3088</v>
      </c>
      <c r="J1063" s="77" t="s">
        <v>3089</v>
      </c>
      <c r="K1063" s="76">
        <v>-6980</v>
      </c>
      <c r="L1063" s="76" t="s">
        <v>3090</v>
      </c>
      <c r="M1063" s="77" t="s">
        <v>438</v>
      </c>
      <c r="N1063" s="77"/>
      <c r="O1063" s="78" t="s">
        <v>3091</v>
      </c>
      <c r="P1063" s="78" t="s">
        <v>107</v>
      </c>
    </row>
    <row r="1064" spans="1:16" x14ac:dyDescent="0.2">
      <c r="A1064" s="2" t="str">
        <f t="shared" si="96"/>
        <v> AA 7.190 </v>
      </c>
      <c r="B1064" s="15" t="str">
        <f t="shared" si="97"/>
        <v>I</v>
      </c>
      <c r="C1064" s="2">
        <f t="shared" si="98"/>
        <v>35723.374000000003</v>
      </c>
      <c r="D1064" t="str">
        <f t="shared" si="99"/>
        <v>vis</v>
      </c>
      <c r="E1064">
        <f>VLOOKUP(C1064,'Active 1'!C$21:E$973,3,FALSE)</f>
        <v>-6977.973623601074</v>
      </c>
      <c r="F1064" s="15" t="s">
        <v>434</v>
      </c>
      <c r="G1064" t="str">
        <f t="shared" si="100"/>
        <v>35723.374</v>
      </c>
      <c r="H1064" s="2">
        <f t="shared" si="101"/>
        <v>-6978</v>
      </c>
      <c r="I1064" s="76" t="s">
        <v>3092</v>
      </c>
      <c r="J1064" s="77" t="s">
        <v>3093</v>
      </c>
      <c r="K1064" s="76">
        <v>-6978</v>
      </c>
      <c r="L1064" s="76" t="s">
        <v>532</v>
      </c>
      <c r="M1064" s="77" t="s">
        <v>438</v>
      </c>
      <c r="N1064" s="77"/>
      <c r="O1064" s="78" t="s">
        <v>2838</v>
      </c>
      <c r="P1064" s="78" t="s">
        <v>108</v>
      </c>
    </row>
    <row r="1065" spans="1:16" x14ac:dyDescent="0.2">
      <c r="A1065" s="2" t="str">
        <f t="shared" si="96"/>
        <v> AC 175.20 </v>
      </c>
      <c r="B1065" s="15" t="str">
        <f t="shared" si="97"/>
        <v>I</v>
      </c>
      <c r="C1065" s="2">
        <f t="shared" si="98"/>
        <v>35726.2834</v>
      </c>
      <c r="D1065" t="str">
        <f t="shared" si="99"/>
        <v>vis</v>
      </c>
      <c r="E1065">
        <f>VLOOKUP(C1065,'Active 1'!C$21:E$973,3,FALSE)</f>
        <v>-6974.9789817188275</v>
      </c>
      <c r="F1065" s="15" t="s">
        <v>434</v>
      </c>
      <c r="G1065" t="str">
        <f t="shared" si="100"/>
        <v>35726.2834</v>
      </c>
      <c r="H1065" s="2">
        <f t="shared" si="101"/>
        <v>-6975</v>
      </c>
      <c r="I1065" s="76" t="s">
        <v>3094</v>
      </c>
      <c r="J1065" s="77" t="s">
        <v>3095</v>
      </c>
      <c r="K1065" s="76">
        <v>-6975</v>
      </c>
      <c r="L1065" s="76" t="s">
        <v>3096</v>
      </c>
      <c r="M1065" s="77" t="s">
        <v>438</v>
      </c>
      <c r="N1065" s="77"/>
      <c r="O1065" s="78" t="s">
        <v>3091</v>
      </c>
      <c r="P1065" s="78" t="s">
        <v>107</v>
      </c>
    </row>
    <row r="1066" spans="1:16" x14ac:dyDescent="0.2">
      <c r="A1066" s="2" t="str">
        <f t="shared" si="96"/>
        <v> AC 175.19 </v>
      </c>
      <c r="B1066" s="15" t="str">
        <f t="shared" si="97"/>
        <v>I</v>
      </c>
      <c r="C1066" s="2">
        <f t="shared" si="98"/>
        <v>35726.284800000001</v>
      </c>
      <c r="D1066" t="str">
        <f t="shared" si="99"/>
        <v>vis</v>
      </c>
      <c r="E1066">
        <f>VLOOKUP(C1066,'Active 1'!C$21:E$973,3,FALSE)</f>
        <v>-6974.9775407005282</v>
      </c>
      <c r="F1066" s="15" t="s">
        <v>434</v>
      </c>
      <c r="G1066" t="str">
        <f t="shared" si="100"/>
        <v>35726.2848</v>
      </c>
      <c r="H1066" s="2">
        <f t="shared" si="101"/>
        <v>-6975</v>
      </c>
      <c r="I1066" s="76" t="s">
        <v>3097</v>
      </c>
      <c r="J1066" s="77" t="s">
        <v>3098</v>
      </c>
      <c r="K1066" s="76">
        <v>-6975</v>
      </c>
      <c r="L1066" s="76" t="s">
        <v>3099</v>
      </c>
      <c r="M1066" s="77" t="s">
        <v>438</v>
      </c>
      <c r="N1066" s="77"/>
      <c r="O1066" s="78" t="s">
        <v>2353</v>
      </c>
      <c r="P1066" s="78" t="s">
        <v>106</v>
      </c>
    </row>
    <row r="1067" spans="1:16" x14ac:dyDescent="0.2">
      <c r="A1067" s="2" t="str">
        <f t="shared" si="96"/>
        <v> AC 175.20 </v>
      </c>
      <c r="B1067" s="15" t="str">
        <f t="shared" si="97"/>
        <v>I</v>
      </c>
      <c r="C1067" s="2">
        <f t="shared" si="98"/>
        <v>35758.346400000002</v>
      </c>
      <c r="D1067" t="str">
        <f t="shared" si="99"/>
        <v>vis</v>
      </c>
      <c r="E1067">
        <f>VLOOKUP(C1067,'Active 1'!C$21:E$973,3,FALSE)</f>
        <v>-6941.9765748065483</v>
      </c>
      <c r="F1067" s="15" t="s">
        <v>434</v>
      </c>
      <c r="G1067" t="str">
        <f t="shared" si="100"/>
        <v>35758.3464</v>
      </c>
      <c r="H1067" s="2">
        <f t="shared" si="101"/>
        <v>-6942</v>
      </c>
      <c r="I1067" s="76" t="s">
        <v>3100</v>
      </c>
      <c r="J1067" s="77" t="s">
        <v>3101</v>
      </c>
      <c r="K1067" s="76">
        <v>-6942</v>
      </c>
      <c r="L1067" s="76" t="s">
        <v>3102</v>
      </c>
      <c r="M1067" s="77" t="s">
        <v>438</v>
      </c>
      <c r="N1067" s="77"/>
      <c r="O1067" s="78" t="s">
        <v>3091</v>
      </c>
      <c r="P1067" s="78" t="s">
        <v>107</v>
      </c>
    </row>
    <row r="1068" spans="1:16" x14ac:dyDescent="0.2">
      <c r="A1068" s="2" t="str">
        <f t="shared" si="96"/>
        <v> AC 175.19 </v>
      </c>
      <c r="B1068" s="15" t="str">
        <f t="shared" si="97"/>
        <v>I</v>
      </c>
      <c r="C1068" s="2">
        <f t="shared" si="98"/>
        <v>35758.348599999998</v>
      </c>
      <c r="D1068" t="str">
        <f t="shared" si="99"/>
        <v>vis</v>
      </c>
      <c r="E1068">
        <f>VLOOKUP(C1068,'Active 1'!C$21:E$973,3,FALSE)</f>
        <v>-6941.9743103492283</v>
      </c>
      <c r="F1068" s="15" t="s">
        <v>434</v>
      </c>
      <c r="G1068" t="str">
        <f t="shared" si="100"/>
        <v>35758.3486</v>
      </c>
      <c r="H1068" s="2">
        <f t="shared" si="101"/>
        <v>-6942</v>
      </c>
      <c r="I1068" s="76" t="s">
        <v>3103</v>
      </c>
      <c r="J1068" s="77" t="s">
        <v>3104</v>
      </c>
      <c r="K1068" s="76">
        <v>-6942</v>
      </c>
      <c r="L1068" s="76" t="s">
        <v>3105</v>
      </c>
      <c r="M1068" s="77" t="s">
        <v>438</v>
      </c>
      <c r="N1068" s="77"/>
      <c r="O1068" s="78" t="s">
        <v>2353</v>
      </c>
      <c r="P1068" s="78" t="s">
        <v>106</v>
      </c>
    </row>
    <row r="1069" spans="1:16" x14ac:dyDescent="0.2">
      <c r="A1069" s="2" t="str">
        <f t="shared" si="96"/>
        <v> SCA 5.331 </v>
      </c>
      <c r="B1069" s="15" t="str">
        <f t="shared" si="97"/>
        <v>I</v>
      </c>
      <c r="C1069" s="2">
        <f t="shared" si="98"/>
        <v>35759.32</v>
      </c>
      <c r="D1069" t="str">
        <f t="shared" si="99"/>
        <v>vis</v>
      </c>
      <c r="E1069">
        <f>VLOOKUP(C1069,'Active 1'!C$21:E$973,3,FALSE)</f>
        <v>-6940.9744495104223</v>
      </c>
      <c r="F1069" s="15" t="s">
        <v>434</v>
      </c>
      <c r="G1069" t="str">
        <f t="shared" si="100"/>
        <v>35759.320</v>
      </c>
      <c r="H1069" s="2">
        <f t="shared" si="101"/>
        <v>-6941</v>
      </c>
      <c r="I1069" s="76" t="s">
        <v>3106</v>
      </c>
      <c r="J1069" s="77" t="s">
        <v>3107</v>
      </c>
      <c r="K1069" s="76">
        <v>-6941</v>
      </c>
      <c r="L1069" s="76" t="s">
        <v>445</v>
      </c>
      <c r="M1069" s="77" t="s">
        <v>438</v>
      </c>
      <c r="N1069" s="77"/>
      <c r="O1069" s="78" t="s">
        <v>453</v>
      </c>
      <c r="P1069" s="78" t="s">
        <v>105</v>
      </c>
    </row>
    <row r="1070" spans="1:16" x14ac:dyDescent="0.2">
      <c r="A1070" s="2" t="str">
        <f t="shared" si="96"/>
        <v> PZ 13.229 </v>
      </c>
      <c r="B1070" s="15" t="str">
        <f t="shared" si="97"/>
        <v>I</v>
      </c>
      <c r="C1070" s="2">
        <f t="shared" si="98"/>
        <v>36099.358099999998</v>
      </c>
      <c r="D1070" t="str">
        <f t="shared" si="99"/>
        <v>vis</v>
      </c>
      <c r="E1070">
        <f>VLOOKUP(C1070,'Active 1'!C$21:E$973,3,FALSE)</f>
        <v>-6590.9736466573722</v>
      </c>
      <c r="F1070" s="15" t="s">
        <v>434</v>
      </c>
      <c r="G1070" t="str">
        <f t="shared" si="100"/>
        <v>36099.3581</v>
      </c>
      <c r="H1070" s="2">
        <f t="shared" si="101"/>
        <v>-6591</v>
      </c>
      <c r="I1070" s="76" t="s">
        <v>3108</v>
      </c>
      <c r="J1070" s="77" t="s">
        <v>3109</v>
      </c>
      <c r="K1070" s="76">
        <v>-6591</v>
      </c>
      <c r="L1070" s="76" t="s">
        <v>3110</v>
      </c>
      <c r="M1070" s="77" t="s">
        <v>438</v>
      </c>
      <c r="N1070" s="77"/>
      <c r="O1070" s="78" t="s">
        <v>3111</v>
      </c>
      <c r="P1070" s="78" t="s">
        <v>109</v>
      </c>
    </row>
    <row r="1071" spans="1:16" x14ac:dyDescent="0.2">
      <c r="A1071" s="2" t="str">
        <f t="shared" si="96"/>
        <v> PZ 13.229 </v>
      </c>
      <c r="B1071" s="15" t="str">
        <f t="shared" si="97"/>
        <v>I</v>
      </c>
      <c r="C1071" s="2">
        <f t="shared" si="98"/>
        <v>36100.327299999997</v>
      </c>
      <c r="D1071" t="str">
        <f t="shared" si="99"/>
        <v>vis</v>
      </c>
      <c r="E1071">
        <f>VLOOKUP(C1071,'Active 1'!C$21:E$973,3,FALSE)</f>
        <v>-6589.9760502758936</v>
      </c>
      <c r="F1071" s="15" t="s">
        <v>434</v>
      </c>
      <c r="G1071" t="str">
        <f t="shared" si="100"/>
        <v>36100.3273</v>
      </c>
      <c r="H1071" s="2">
        <f t="shared" si="101"/>
        <v>-6590</v>
      </c>
      <c r="I1071" s="76" t="s">
        <v>3112</v>
      </c>
      <c r="J1071" s="77" t="s">
        <v>3113</v>
      </c>
      <c r="K1071" s="76">
        <v>-6590</v>
      </c>
      <c r="L1071" s="76" t="s">
        <v>3114</v>
      </c>
      <c r="M1071" s="77" t="s">
        <v>438</v>
      </c>
      <c r="N1071" s="77"/>
      <c r="O1071" s="78" t="s">
        <v>3111</v>
      </c>
      <c r="P1071" s="78" t="s">
        <v>109</v>
      </c>
    </row>
    <row r="1072" spans="1:16" x14ac:dyDescent="0.2">
      <c r="A1072" s="2" t="str">
        <f t="shared" si="96"/>
        <v> PZ 16.579 </v>
      </c>
      <c r="B1072" s="15" t="str">
        <f t="shared" si="97"/>
        <v>I</v>
      </c>
      <c r="C1072" s="2">
        <f t="shared" si="98"/>
        <v>36103.245199999998</v>
      </c>
      <c r="D1072" t="str">
        <f t="shared" si="99"/>
        <v>vis</v>
      </c>
      <c r="E1072">
        <f>VLOOKUP(C1072,'Active 1'!C$21:E$973,3,FALSE)</f>
        <v>-6586.972659353979</v>
      </c>
      <c r="F1072" s="15" t="s">
        <v>434</v>
      </c>
      <c r="G1072" t="str">
        <f t="shared" si="100"/>
        <v>36103.2452</v>
      </c>
      <c r="H1072" s="2">
        <f t="shared" si="101"/>
        <v>-6587</v>
      </c>
      <c r="I1072" s="76" t="s">
        <v>3115</v>
      </c>
      <c r="J1072" s="77" t="s">
        <v>3116</v>
      </c>
      <c r="K1072" s="76">
        <v>-6587</v>
      </c>
      <c r="L1072" s="76" t="s">
        <v>3117</v>
      </c>
      <c r="M1072" s="77" t="s">
        <v>438</v>
      </c>
      <c r="N1072" s="77"/>
      <c r="O1072" s="78" t="s">
        <v>2954</v>
      </c>
      <c r="P1072" s="78" t="s">
        <v>91</v>
      </c>
    </row>
    <row r="1073" spans="1:16" x14ac:dyDescent="0.2">
      <c r="A1073" s="2" t="str">
        <f t="shared" si="96"/>
        <v> AA 8.192 </v>
      </c>
      <c r="B1073" s="15" t="str">
        <f t="shared" si="97"/>
        <v>I</v>
      </c>
      <c r="C1073" s="2">
        <f t="shared" si="98"/>
        <v>36128.500999999997</v>
      </c>
      <c r="D1073" t="str">
        <f t="shared" si="99"/>
        <v>vis</v>
      </c>
      <c r="E1073">
        <f>VLOOKUP(C1073,'Active 1'!C$21:E$973,3,FALSE)</f>
        <v>-6560.9768951243359</v>
      </c>
      <c r="F1073" s="15" t="s">
        <v>434</v>
      </c>
      <c r="G1073" t="str">
        <f t="shared" si="100"/>
        <v>36128.501</v>
      </c>
      <c r="H1073" s="2">
        <f t="shared" si="101"/>
        <v>-6561</v>
      </c>
      <c r="I1073" s="76" t="s">
        <v>3118</v>
      </c>
      <c r="J1073" s="77" t="s">
        <v>3119</v>
      </c>
      <c r="K1073" s="76">
        <v>-6561</v>
      </c>
      <c r="L1073" s="76" t="s">
        <v>464</v>
      </c>
      <c r="M1073" s="77" t="s">
        <v>438</v>
      </c>
      <c r="N1073" s="77"/>
      <c r="O1073" s="78" t="s">
        <v>2838</v>
      </c>
      <c r="P1073" s="78" t="s">
        <v>110</v>
      </c>
    </row>
    <row r="1074" spans="1:16" x14ac:dyDescent="0.2">
      <c r="A1074" s="2" t="str">
        <f t="shared" si="96"/>
        <v>BAVM 12 </v>
      </c>
      <c r="B1074" s="15" t="str">
        <f t="shared" si="97"/>
        <v>I</v>
      </c>
      <c r="C1074" s="2">
        <f t="shared" si="98"/>
        <v>36128.502</v>
      </c>
      <c r="D1074" t="str">
        <f t="shared" si="99"/>
        <v>vis</v>
      </c>
      <c r="E1074">
        <f>VLOOKUP(C1074,'Active 1'!C$21:E$973,3,FALSE)</f>
        <v>-6560.9758658255478</v>
      </c>
      <c r="F1074" s="15" t="s">
        <v>434</v>
      </c>
      <c r="G1074" t="str">
        <f t="shared" si="100"/>
        <v>36128.502</v>
      </c>
      <c r="H1074" s="2">
        <f t="shared" si="101"/>
        <v>-6561</v>
      </c>
      <c r="I1074" s="76" t="s">
        <v>3120</v>
      </c>
      <c r="J1074" s="77" t="s">
        <v>3121</v>
      </c>
      <c r="K1074" s="76">
        <v>-6561</v>
      </c>
      <c r="L1074" s="76" t="s">
        <v>437</v>
      </c>
      <c r="M1074" s="77" t="s">
        <v>438</v>
      </c>
      <c r="N1074" s="77"/>
      <c r="O1074" s="78" t="s">
        <v>1957</v>
      </c>
      <c r="P1074" s="79" t="s">
        <v>100</v>
      </c>
    </row>
    <row r="1075" spans="1:16" x14ac:dyDescent="0.2">
      <c r="A1075" s="2" t="str">
        <f t="shared" si="96"/>
        <v>BAVM 12 </v>
      </c>
      <c r="B1075" s="15" t="str">
        <f t="shared" si="97"/>
        <v>I</v>
      </c>
      <c r="C1075" s="2">
        <f t="shared" si="98"/>
        <v>36128.502</v>
      </c>
      <c r="D1075" t="str">
        <f t="shared" si="99"/>
        <v>vis</v>
      </c>
      <c r="E1075">
        <f>VLOOKUP(C1075,'Active 1'!C$21:E$973,3,FALSE)</f>
        <v>-6560.9758658255478</v>
      </c>
      <c r="F1075" s="15" t="s">
        <v>434</v>
      </c>
      <c r="G1075" t="str">
        <f t="shared" si="100"/>
        <v>36128.502</v>
      </c>
      <c r="H1075" s="2">
        <f t="shared" si="101"/>
        <v>-6561</v>
      </c>
      <c r="I1075" s="76" t="s">
        <v>3120</v>
      </c>
      <c r="J1075" s="77" t="s">
        <v>3121</v>
      </c>
      <c r="K1075" s="76">
        <v>-6561</v>
      </c>
      <c r="L1075" s="76" t="s">
        <v>437</v>
      </c>
      <c r="M1075" s="77" t="s">
        <v>438</v>
      </c>
      <c r="N1075" s="77"/>
      <c r="O1075" s="78" t="s">
        <v>3039</v>
      </c>
      <c r="P1075" s="79" t="s">
        <v>100</v>
      </c>
    </row>
    <row r="1076" spans="1:16" x14ac:dyDescent="0.2">
      <c r="A1076" s="2" t="str">
        <f t="shared" si="96"/>
        <v>BAVM 12 </v>
      </c>
      <c r="B1076" s="15" t="str">
        <f t="shared" si="97"/>
        <v>I</v>
      </c>
      <c r="C1076" s="2">
        <f t="shared" si="98"/>
        <v>36128.504000000001</v>
      </c>
      <c r="D1076" t="str">
        <f t="shared" si="99"/>
        <v>vis</v>
      </c>
      <c r="E1076">
        <f>VLOOKUP(C1076,'Active 1'!C$21:E$973,3,FALSE)</f>
        <v>-6560.9738072279797</v>
      </c>
      <c r="F1076" s="15" t="s">
        <v>434</v>
      </c>
      <c r="G1076" t="str">
        <f t="shared" si="100"/>
        <v>36128.504</v>
      </c>
      <c r="H1076" s="2">
        <f t="shared" si="101"/>
        <v>-6561</v>
      </c>
      <c r="I1076" s="76" t="s">
        <v>3122</v>
      </c>
      <c r="J1076" s="77" t="s">
        <v>3123</v>
      </c>
      <c r="K1076" s="76">
        <v>-6561</v>
      </c>
      <c r="L1076" s="76" t="s">
        <v>445</v>
      </c>
      <c r="M1076" s="77" t="s">
        <v>438</v>
      </c>
      <c r="N1076" s="77"/>
      <c r="O1076" s="78" t="s">
        <v>3036</v>
      </c>
      <c r="P1076" s="79" t="s">
        <v>100</v>
      </c>
    </row>
    <row r="1077" spans="1:16" x14ac:dyDescent="0.2">
      <c r="A1077" s="2" t="str">
        <f t="shared" si="96"/>
        <v> MVS 2.127 </v>
      </c>
      <c r="B1077" s="15" t="str">
        <f t="shared" si="97"/>
        <v>I</v>
      </c>
      <c r="C1077" s="2">
        <f t="shared" si="98"/>
        <v>36130.462</v>
      </c>
      <c r="D1077" t="str">
        <f t="shared" si="99"/>
        <v>vis</v>
      </c>
      <c r="E1077">
        <f>VLOOKUP(C1077,'Active 1'!C$21:E$973,3,FALSE)</f>
        <v>-6558.9584402088549</v>
      </c>
      <c r="F1077" s="15" t="s">
        <v>434</v>
      </c>
      <c r="G1077" t="str">
        <f t="shared" si="100"/>
        <v>36130.462</v>
      </c>
      <c r="H1077" s="2">
        <f t="shared" si="101"/>
        <v>-6559</v>
      </c>
      <c r="I1077" s="76" t="s">
        <v>3124</v>
      </c>
      <c r="J1077" s="77" t="s">
        <v>3125</v>
      </c>
      <c r="K1077" s="76">
        <v>-6559</v>
      </c>
      <c r="L1077" s="76" t="s">
        <v>2940</v>
      </c>
      <c r="M1077" s="77" t="s">
        <v>3126</v>
      </c>
      <c r="N1077" s="77"/>
      <c r="O1077" s="78" t="s">
        <v>3127</v>
      </c>
      <c r="P1077" s="78" t="s">
        <v>111</v>
      </c>
    </row>
    <row r="1078" spans="1:16" x14ac:dyDescent="0.2">
      <c r="A1078" s="2" t="str">
        <f t="shared" si="96"/>
        <v> SCA 8.27 </v>
      </c>
      <c r="B1078" s="15" t="str">
        <f t="shared" si="97"/>
        <v>I</v>
      </c>
      <c r="C1078" s="2">
        <f t="shared" si="98"/>
        <v>36131.417999999998</v>
      </c>
      <c r="D1078" t="str">
        <f t="shared" si="99"/>
        <v>vis</v>
      </c>
      <c r="E1078">
        <f>VLOOKUP(C1078,'Active 1'!C$21:E$973,3,FALSE)</f>
        <v>-6557.9744305713266</v>
      </c>
      <c r="F1078" s="15" t="s">
        <v>434</v>
      </c>
      <c r="G1078" t="str">
        <f t="shared" si="100"/>
        <v>36131.418</v>
      </c>
      <c r="H1078" s="2">
        <f t="shared" si="101"/>
        <v>-6558</v>
      </c>
      <c r="I1078" s="76" t="s">
        <v>3128</v>
      </c>
      <c r="J1078" s="77" t="s">
        <v>3129</v>
      </c>
      <c r="K1078" s="76">
        <v>-6558</v>
      </c>
      <c r="L1078" s="76" t="s">
        <v>445</v>
      </c>
      <c r="M1078" s="77" t="s">
        <v>438</v>
      </c>
      <c r="N1078" s="77"/>
      <c r="O1078" s="78" t="s">
        <v>3111</v>
      </c>
      <c r="P1078" s="78" t="s">
        <v>112</v>
      </c>
    </row>
    <row r="1079" spans="1:16" x14ac:dyDescent="0.2">
      <c r="A1079" s="2" t="str">
        <f t="shared" si="96"/>
        <v>BAVM 12 </v>
      </c>
      <c r="B1079" s="15" t="str">
        <f t="shared" si="97"/>
        <v>I</v>
      </c>
      <c r="C1079" s="2">
        <f t="shared" si="98"/>
        <v>36132.385000000002</v>
      </c>
      <c r="D1079" t="str">
        <f t="shared" si="99"/>
        <v>vis</v>
      </c>
      <c r="E1079">
        <f>VLOOKUP(C1079,'Active 1'!C$21:E$973,3,FALSE)</f>
        <v>-6556.9790986471671</v>
      </c>
      <c r="F1079" s="15" t="s">
        <v>434</v>
      </c>
      <c r="G1079" t="str">
        <f t="shared" si="100"/>
        <v>36132.385</v>
      </c>
      <c r="H1079" s="2">
        <f t="shared" si="101"/>
        <v>-6557</v>
      </c>
      <c r="I1079" s="76" t="s">
        <v>3130</v>
      </c>
      <c r="J1079" s="77" t="s">
        <v>3131</v>
      </c>
      <c r="K1079" s="76">
        <v>-6557</v>
      </c>
      <c r="L1079" s="76" t="s">
        <v>450</v>
      </c>
      <c r="M1079" s="77" t="s">
        <v>438</v>
      </c>
      <c r="N1079" s="77"/>
      <c r="O1079" s="78" t="s">
        <v>3132</v>
      </c>
      <c r="P1079" s="79" t="s">
        <v>100</v>
      </c>
    </row>
    <row r="1080" spans="1:16" x14ac:dyDescent="0.2">
      <c r="A1080" s="2" t="str">
        <f t="shared" si="96"/>
        <v>BAVM 12 </v>
      </c>
      <c r="B1080" s="15" t="str">
        <f t="shared" si="97"/>
        <v>I</v>
      </c>
      <c r="C1080" s="2">
        <f t="shared" si="98"/>
        <v>36132.385000000002</v>
      </c>
      <c r="D1080" t="str">
        <f t="shared" si="99"/>
        <v>vis</v>
      </c>
      <c r="E1080">
        <f>VLOOKUP(C1080,'Active 1'!C$21:E$973,3,FALSE)</f>
        <v>-6556.9790986471671</v>
      </c>
      <c r="F1080" s="15" t="s">
        <v>434</v>
      </c>
      <c r="G1080" t="str">
        <f t="shared" si="100"/>
        <v>36132.385</v>
      </c>
      <c r="H1080" s="2">
        <f t="shared" si="101"/>
        <v>-6557</v>
      </c>
      <c r="I1080" s="76" t="s">
        <v>3130</v>
      </c>
      <c r="J1080" s="77" t="s">
        <v>3131</v>
      </c>
      <c r="K1080" s="76">
        <v>-6557</v>
      </c>
      <c r="L1080" s="76" t="s">
        <v>450</v>
      </c>
      <c r="M1080" s="77" t="s">
        <v>438</v>
      </c>
      <c r="N1080" s="77"/>
      <c r="O1080" s="78" t="s">
        <v>3039</v>
      </c>
      <c r="P1080" s="79" t="s">
        <v>100</v>
      </c>
    </row>
    <row r="1081" spans="1:16" x14ac:dyDescent="0.2">
      <c r="A1081" s="2" t="str">
        <f t="shared" si="96"/>
        <v>BAVM 12 </v>
      </c>
      <c r="B1081" s="15" t="str">
        <f t="shared" si="97"/>
        <v>I</v>
      </c>
      <c r="C1081" s="2">
        <f t="shared" si="98"/>
        <v>36132.385999999999</v>
      </c>
      <c r="D1081" t="str">
        <f t="shared" si="99"/>
        <v>vis</v>
      </c>
      <c r="E1081">
        <f>VLOOKUP(C1081,'Active 1'!C$21:E$973,3,FALSE)</f>
        <v>-6556.9780693483872</v>
      </c>
      <c r="F1081" s="15" t="s">
        <v>434</v>
      </c>
      <c r="G1081" t="str">
        <f t="shared" si="100"/>
        <v>36132.386</v>
      </c>
      <c r="H1081" s="2">
        <f t="shared" si="101"/>
        <v>-6557</v>
      </c>
      <c r="I1081" s="76" t="s">
        <v>3133</v>
      </c>
      <c r="J1081" s="77" t="s">
        <v>3134</v>
      </c>
      <c r="K1081" s="76">
        <v>-6557</v>
      </c>
      <c r="L1081" s="76" t="s">
        <v>475</v>
      </c>
      <c r="M1081" s="77" t="s">
        <v>438</v>
      </c>
      <c r="N1081" s="77"/>
      <c r="O1081" s="78" t="s">
        <v>3036</v>
      </c>
      <c r="P1081" s="79" t="s">
        <v>100</v>
      </c>
    </row>
    <row r="1082" spans="1:16" x14ac:dyDescent="0.2">
      <c r="A1082" s="2" t="str">
        <f t="shared" si="96"/>
        <v>BAVM 12 </v>
      </c>
      <c r="B1082" s="15" t="str">
        <f t="shared" si="97"/>
        <v>I</v>
      </c>
      <c r="C1082" s="2">
        <f t="shared" si="98"/>
        <v>36132.387999999999</v>
      </c>
      <c r="D1082" t="str">
        <f t="shared" si="99"/>
        <v>vis</v>
      </c>
      <c r="E1082">
        <f>VLOOKUP(C1082,'Active 1'!C$21:E$973,3,FALSE)</f>
        <v>-6556.9760107508182</v>
      </c>
      <c r="F1082" s="15" t="s">
        <v>434</v>
      </c>
      <c r="G1082" t="str">
        <f t="shared" si="100"/>
        <v>36132.388</v>
      </c>
      <c r="H1082" s="2">
        <f t="shared" si="101"/>
        <v>-6557</v>
      </c>
      <c r="I1082" s="76" t="s">
        <v>3135</v>
      </c>
      <c r="J1082" s="77" t="s">
        <v>3136</v>
      </c>
      <c r="K1082" s="76">
        <v>-6557</v>
      </c>
      <c r="L1082" s="76" t="s">
        <v>437</v>
      </c>
      <c r="M1082" s="77" t="s">
        <v>438</v>
      </c>
      <c r="N1082" s="77"/>
      <c r="O1082" s="78" t="s">
        <v>1748</v>
      </c>
      <c r="P1082" s="79" t="s">
        <v>100</v>
      </c>
    </row>
    <row r="1083" spans="1:16" x14ac:dyDescent="0.2">
      <c r="A1083" s="2" t="str">
        <f t="shared" si="96"/>
        <v> AA 8.192 </v>
      </c>
      <c r="B1083" s="15" t="str">
        <f t="shared" si="97"/>
        <v>I</v>
      </c>
      <c r="C1083" s="2">
        <f t="shared" si="98"/>
        <v>36133.358</v>
      </c>
      <c r="D1083" t="str">
        <f t="shared" si="99"/>
        <v>vis</v>
      </c>
      <c r="E1083">
        <f>VLOOKUP(C1083,'Active 1'!C$21:E$973,3,FALSE)</f>
        <v>-6555.9775909303107</v>
      </c>
      <c r="F1083" s="15" t="s">
        <v>434</v>
      </c>
      <c r="G1083" t="str">
        <f t="shared" si="100"/>
        <v>36133.358</v>
      </c>
      <c r="H1083" s="2">
        <f t="shared" si="101"/>
        <v>-6556</v>
      </c>
      <c r="I1083" s="76" t="s">
        <v>3137</v>
      </c>
      <c r="J1083" s="77" t="s">
        <v>3138</v>
      </c>
      <c r="K1083" s="76">
        <v>-6556</v>
      </c>
      <c r="L1083" s="76" t="s">
        <v>464</v>
      </c>
      <c r="M1083" s="77" t="s">
        <v>438</v>
      </c>
      <c r="N1083" s="77"/>
      <c r="O1083" s="78" t="s">
        <v>2838</v>
      </c>
      <c r="P1083" s="78" t="s">
        <v>110</v>
      </c>
    </row>
    <row r="1084" spans="1:16" x14ac:dyDescent="0.2">
      <c r="A1084" s="2" t="str">
        <f t="shared" si="96"/>
        <v> AA 8.192 </v>
      </c>
      <c r="B1084" s="15" t="str">
        <f t="shared" si="97"/>
        <v>I</v>
      </c>
      <c r="C1084" s="2">
        <f t="shared" si="98"/>
        <v>36163.474999999999</v>
      </c>
      <c r="D1084" t="str">
        <f t="shared" si="99"/>
        <v>vis</v>
      </c>
      <c r="E1084">
        <f>VLOOKUP(C1084,'Active 1'!C$21:E$973,3,FALSE)</f>
        <v>-6524.9781994517534</v>
      </c>
      <c r="F1084" s="15" t="s">
        <v>434</v>
      </c>
      <c r="G1084" t="str">
        <f t="shared" si="100"/>
        <v>36163.475</v>
      </c>
      <c r="H1084" s="2">
        <f t="shared" si="101"/>
        <v>-6525</v>
      </c>
      <c r="I1084" s="76" t="s">
        <v>3139</v>
      </c>
      <c r="J1084" s="77" t="s">
        <v>3140</v>
      </c>
      <c r="K1084" s="76">
        <v>-6525</v>
      </c>
      <c r="L1084" s="76" t="s">
        <v>475</v>
      </c>
      <c r="M1084" s="77" t="s">
        <v>438</v>
      </c>
      <c r="N1084" s="77"/>
      <c r="O1084" s="78" t="s">
        <v>2838</v>
      </c>
      <c r="P1084" s="78" t="s">
        <v>110</v>
      </c>
    </row>
    <row r="1085" spans="1:16" x14ac:dyDescent="0.2">
      <c r="A1085" s="2" t="str">
        <f t="shared" si="96"/>
        <v> MVS 2.127 </v>
      </c>
      <c r="B1085" s="15" t="str">
        <f t="shared" si="97"/>
        <v>I</v>
      </c>
      <c r="C1085" s="2">
        <f t="shared" si="98"/>
        <v>36163.478999999999</v>
      </c>
      <c r="D1085" t="str">
        <f t="shared" si="99"/>
        <v>vis</v>
      </c>
      <c r="E1085">
        <f>VLOOKUP(C1085,'Active 1'!C$21:E$973,3,FALSE)</f>
        <v>-6524.9740822566164</v>
      </c>
      <c r="F1085" s="15" t="s">
        <v>434</v>
      </c>
      <c r="G1085" t="str">
        <f t="shared" si="100"/>
        <v>36163.479</v>
      </c>
      <c r="H1085" s="2">
        <f t="shared" si="101"/>
        <v>-6525</v>
      </c>
      <c r="I1085" s="76" t="s">
        <v>3141</v>
      </c>
      <c r="J1085" s="77" t="s">
        <v>3142</v>
      </c>
      <c r="K1085" s="76">
        <v>-6525</v>
      </c>
      <c r="L1085" s="76" t="s">
        <v>445</v>
      </c>
      <c r="M1085" s="77" t="s">
        <v>3126</v>
      </c>
      <c r="N1085" s="77"/>
      <c r="O1085" s="78" t="s">
        <v>3127</v>
      </c>
      <c r="P1085" s="78" t="s">
        <v>111</v>
      </c>
    </row>
    <row r="1086" spans="1:16" x14ac:dyDescent="0.2">
      <c r="A1086" s="2" t="str">
        <f t="shared" si="96"/>
        <v> AC 200.16 </v>
      </c>
      <c r="B1086" s="15" t="str">
        <f t="shared" si="97"/>
        <v>I</v>
      </c>
      <c r="C1086" s="2">
        <f t="shared" si="98"/>
        <v>36401.495999999999</v>
      </c>
      <c r="D1086" t="str">
        <f t="shared" si="99"/>
        <v>vis</v>
      </c>
      <c r="E1086">
        <f>VLOOKUP(C1086,'Active 1'!C$21:E$973,3,FALSE)</f>
        <v>-6279.9834735787217</v>
      </c>
      <c r="F1086" s="15" t="s">
        <v>434</v>
      </c>
      <c r="G1086" t="str">
        <f t="shared" si="100"/>
        <v>36401.496</v>
      </c>
      <c r="H1086" s="2">
        <f t="shared" si="101"/>
        <v>-6280</v>
      </c>
      <c r="I1086" s="76" t="s">
        <v>3143</v>
      </c>
      <c r="J1086" s="77" t="s">
        <v>3144</v>
      </c>
      <c r="K1086" s="76">
        <v>-6280</v>
      </c>
      <c r="L1086" s="76" t="s">
        <v>671</v>
      </c>
      <c r="M1086" s="77" t="s">
        <v>438</v>
      </c>
      <c r="N1086" s="77"/>
      <c r="O1086" s="78" t="s">
        <v>2353</v>
      </c>
      <c r="P1086" s="78" t="s">
        <v>113</v>
      </c>
    </row>
    <row r="1087" spans="1:16" x14ac:dyDescent="0.2">
      <c r="A1087" s="2" t="str">
        <f t="shared" si="96"/>
        <v> AC 200.16 </v>
      </c>
      <c r="B1087" s="15" t="str">
        <f t="shared" si="97"/>
        <v>I</v>
      </c>
      <c r="C1087" s="2">
        <f t="shared" si="98"/>
        <v>36402.472999999998</v>
      </c>
      <c r="D1087" t="str">
        <f t="shared" si="99"/>
        <v>vis</v>
      </c>
      <c r="E1087">
        <f>VLOOKUP(C1087,'Active 1'!C$21:E$973,3,FALSE)</f>
        <v>-6278.9778486667283</v>
      </c>
      <c r="F1087" s="15" t="s">
        <v>434</v>
      </c>
      <c r="G1087" t="str">
        <f t="shared" si="100"/>
        <v>36402.473</v>
      </c>
      <c r="H1087" s="2">
        <f t="shared" si="101"/>
        <v>-6279</v>
      </c>
      <c r="I1087" s="76" t="s">
        <v>3145</v>
      </c>
      <c r="J1087" s="77" t="s">
        <v>3146</v>
      </c>
      <c r="K1087" s="76">
        <v>-6279</v>
      </c>
      <c r="L1087" s="76" t="s">
        <v>464</v>
      </c>
      <c r="M1087" s="77" t="s">
        <v>438</v>
      </c>
      <c r="N1087" s="77"/>
      <c r="O1087" s="78" t="s">
        <v>2353</v>
      </c>
      <c r="P1087" s="78" t="s">
        <v>113</v>
      </c>
    </row>
    <row r="1088" spans="1:16" x14ac:dyDescent="0.2">
      <c r="A1088" s="2" t="str">
        <f t="shared" si="96"/>
        <v> MVS 2.127 </v>
      </c>
      <c r="B1088" s="15" t="str">
        <f t="shared" si="97"/>
        <v>I</v>
      </c>
      <c r="C1088" s="2">
        <f t="shared" si="98"/>
        <v>36433.58</v>
      </c>
      <c r="D1088" t="str">
        <f t="shared" si="99"/>
        <v>vis</v>
      </c>
      <c r="E1088">
        <f>VLOOKUP(C1088,'Active 1'!C$21:E$973,3,FALSE)</f>
        <v>-6246.9594513919783</v>
      </c>
      <c r="F1088" s="15" t="s">
        <v>434</v>
      </c>
      <c r="G1088" t="str">
        <f t="shared" si="100"/>
        <v>36433.580</v>
      </c>
      <c r="H1088" s="2">
        <f t="shared" si="101"/>
        <v>-6247</v>
      </c>
      <c r="I1088" s="76" t="s">
        <v>3147</v>
      </c>
      <c r="J1088" s="77" t="s">
        <v>3148</v>
      </c>
      <c r="K1088" s="76">
        <v>-6247</v>
      </c>
      <c r="L1088" s="76" t="s">
        <v>2889</v>
      </c>
      <c r="M1088" s="77" t="s">
        <v>3126</v>
      </c>
      <c r="N1088" s="77"/>
      <c r="O1088" s="78" t="s">
        <v>3127</v>
      </c>
      <c r="P1088" s="78" t="s">
        <v>111</v>
      </c>
    </row>
    <row r="1089" spans="1:16" x14ac:dyDescent="0.2">
      <c r="A1089" s="2" t="str">
        <f t="shared" si="96"/>
        <v> AC 200.16 </v>
      </c>
      <c r="B1089" s="15" t="str">
        <f t="shared" si="97"/>
        <v>I</v>
      </c>
      <c r="C1089" s="2">
        <f t="shared" si="98"/>
        <v>36436.476000000002</v>
      </c>
      <c r="D1089" t="str">
        <f t="shared" si="99"/>
        <v>vis</v>
      </c>
      <c r="E1089">
        <f>VLOOKUP(C1089,'Active 1'!C$21:E$973,3,FALSE)</f>
        <v>-6243.9786021134332</v>
      </c>
      <c r="F1089" s="15" t="s">
        <v>434</v>
      </c>
      <c r="G1089" t="str">
        <f t="shared" si="100"/>
        <v>36436.476</v>
      </c>
      <c r="H1089" s="2">
        <f t="shared" si="101"/>
        <v>-6244</v>
      </c>
      <c r="I1089" s="76" t="s">
        <v>3149</v>
      </c>
      <c r="J1089" s="77" t="s">
        <v>3150</v>
      </c>
      <c r="K1089" s="76">
        <v>-6244</v>
      </c>
      <c r="L1089" s="76" t="s">
        <v>475</v>
      </c>
      <c r="M1089" s="77" t="s">
        <v>438</v>
      </c>
      <c r="N1089" s="77"/>
      <c r="O1089" s="78" t="s">
        <v>2353</v>
      </c>
      <c r="P1089" s="78" t="s">
        <v>113</v>
      </c>
    </row>
    <row r="1090" spans="1:16" x14ac:dyDescent="0.2">
      <c r="A1090" s="2" t="str">
        <f t="shared" si="96"/>
        <v> AC 200.16 </v>
      </c>
      <c r="B1090" s="15" t="str">
        <f t="shared" si="97"/>
        <v>I</v>
      </c>
      <c r="C1090" s="2">
        <f t="shared" si="98"/>
        <v>36440.362000000001</v>
      </c>
      <c r="D1090" t="str">
        <f t="shared" si="99"/>
        <v>vis</v>
      </c>
      <c r="E1090">
        <f>VLOOKUP(C1090,'Active 1'!C$21:E$973,3,FALSE)</f>
        <v>-6239.9787470387037</v>
      </c>
      <c r="F1090" s="15" t="s">
        <v>434</v>
      </c>
      <c r="G1090" t="str">
        <f t="shared" si="100"/>
        <v>36440.362</v>
      </c>
      <c r="H1090" s="2">
        <f t="shared" si="101"/>
        <v>-6240</v>
      </c>
      <c r="I1090" s="76" t="s">
        <v>3151</v>
      </c>
      <c r="J1090" s="77" t="s">
        <v>3152</v>
      </c>
      <c r="K1090" s="76">
        <v>-6240</v>
      </c>
      <c r="L1090" s="76" t="s">
        <v>475</v>
      </c>
      <c r="M1090" s="77" t="s">
        <v>438</v>
      </c>
      <c r="N1090" s="77"/>
      <c r="O1090" s="78" t="s">
        <v>2353</v>
      </c>
      <c r="P1090" s="78" t="s">
        <v>113</v>
      </c>
    </row>
    <row r="1091" spans="1:16" x14ac:dyDescent="0.2">
      <c r="A1091" s="2" t="str">
        <f t="shared" si="96"/>
        <v> AC 200.16 </v>
      </c>
      <c r="B1091" s="15" t="str">
        <f t="shared" si="97"/>
        <v>I</v>
      </c>
      <c r="C1091" s="2">
        <f t="shared" si="98"/>
        <v>36466.593999999997</v>
      </c>
      <c r="D1091" t="str">
        <f t="shared" si="99"/>
        <v>vis</v>
      </c>
      <c r="E1091">
        <f>VLOOKUP(C1091,'Active 1'!C$21:E$973,3,FALSE)</f>
        <v>-6212.978181336096</v>
      </c>
      <c r="F1091" s="15" t="s">
        <v>434</v>
      </c>
      <c r="G1091" t="str">
        <f t="shared" si="100"/>
        <v>36466.594</v>
      </c>
      <c r="H1091" s="2">
        <f t="shared" si="101"/>
        <v>-6213</v>
      </c>
      <c r="I1091" s="76" t="s">
        <v>3153</v>
      </c>
      <c r="J1091" s="77" t="s">
        <v>3154</v>
      </c>
      <c r="K1091" s="76">
        <v>-6213</v>
      </c>
      <c r="L1091" s="76" t="s">
        <v>475</v>
      </c>
      <c r="M1091" s="77" t="s">
        <v>438</v>
      </c>
      <c r="N1091" s="77"/>
      <c r="O1091" s="78" t="s">
        <v>2353</v>
      </c>
      <c r="P1091" s="78" t="s">
        <v>113</v>
      </c>
    </row>
    <row r="1092" spans="1:16" x14ac:dyDescent="0.2">
      <c r="A1092" s="2" t="str">
        <f t="shared" si="96"/>
        <v> AC 200.16 </v>
      </c>
      <c r="B1092" s="15" t="str">
        <f t="shared" si="97"/>
        <v>I</v>
      </c>
      <c r="C1092" s="2">
        <f t="shared" si="98"/>
        <v>36468.535000000003</v>
      </c>
      <c r="D1092" t="str">
        <f t="shared" si="99"/>
        <v>vis</v>
      </c>
      <c r="E1092">
        <f>VLOOKUP(C1092,'Active 1'!C$21:E$973,3,FALSE)</f>
        <v>-6210.980312396292</v>
      </c>
      <c r="F1092" s="15" t="s">
        <v>434</v>
      </c>
      <c r="G1092" t="str">
        <f t="shared" si="100"/>
        <v>36468.535</v>
      </c>
      <c r="H1092" s="2">
        <f t="shared" si="101"/>
        <v>-6211</v>
      </c>
      <c r="I1092" s="76" t="s">
        <v>3155</v>
      </c>
      <c r="J1092" s="77" t="s">
        <v>3156</v>
      </c>
      <c r="K1092" s="76">
        <v>-6211</v>
      </c>
      <c r="L1092" s="76" t="s">
        <v>468</v>
      </c>
      <c r="M1092" s="77" t="s">
        <v>438</v>
      </c>
      <c r="N1092" s="77"/>
      <c r="O1092" s="78" t="s">
        <v>2353</v>
      </c>
      <c r="P1092" s="78" t="s">
        <v>113</v>
      </c>
    </row>
    <row r="1093" spans="1:16" x14ac:dyDescent="0.2">
      <c r="A1093" s="2" t="str">
        <f t="shared" si="96"/>
        <v> AC 200.16 </v>
      </c>
      <c r="B1093" s="15" t="str">
        <f t="shared" si="97"/>
        <v>I</v>
      </c>
      <c r="C1093" s="2">
        <f t="shared" si="98"/>
        <v>36478.25</v>
      </c>
      <c r="D1093" t="str">
        <f t="shared" si="99"/>
        <v>vis</v>
      </c>
      <c r="E1093">
        <f>VLOOKUP(C1093,'Active 1'!C$21:E$973,3,FALSE)</f>
        <v>-6200.9806747094672</v>
      </c>
      <c r="F1093" s="15" t="s">
        <v>434</v>
      </c>
      <c r="G1093" t="str">
        <f t="shared" si="100"/>
        <v>36478.250</v>
      </c>
      <c r="H1093" s="2">
        <f t="shared" si="101"/>
        <v>-6201</v>
      </c>
      <c r="I1093" s="76" t="s">
        <v>3157</v>
      </c>
      <c r="J1093" s="77" t="s">
        <v>3158</v>
      </c>
      <c r="K1093" s="76">
        <v>-6201</v>
      </c>
      <c r="L1093" s="76" t="s">
        <v>468</v>
      </c>
      <c r="M1093" s="77" t="s">
        <v>438</v>
      </c>
      <c r="N1093" s="77"/>
      <c r="O1093" s="78" t="s">
        <v>2353</v>
      </c>
      <c r="P1093" s="78" t="s">
        <v>113</v>
      </c>
    </row>
    <row r="1094" spans="1:16" x14ac:dyDescent="0.2">
      <c r="A1094" s="2" t="str">
        <f t="shared" si="96"/>
        <v> AA 9.49 </v>
      </c>
      <c r="B1094" s="15" t="str">
        <f t="shared" si="97"/>
        <v>I</v>
      </c>
      <c r="C1094" s="2">
        <f t="shared" si="98"/>
        <v>36478.252999999997</v>
      </c>
      <c r="D1094" t="str">
        <f t="shared" si="99"/>
        <v>vis</v>
      </c>
      <c r="E1094">
        <f>VLOOKUP(C1094,'Active 1'!C$21:E$973,3,FALSE)</f>
        <v>-6200.9775868131183</v>
      </c>
      <c r="F1094" s="15" t="s">
        <v>434</v>
      </c>
      <c r="G1094" t="str">
        <f t="shared" si="100"/>
        <v>36478.253</v>
      </c>
      <c r="H1094" s="2">
        <f t="shared" si="101"/>
        <v>-6201</v>
      </c>
      <c r="I1094" s="76" t="s">
        <v>3159</v>
      </c>
      <c r="J1094" s="77" t="s">
        <v>3160</v>
      </c>
      <c r="K1094" s="76">
        <v>-6201</v>
      </c>
      <c r="L1094" s="76" t="s">
        <v>464</v>
      </c>
      <c r="M1094" s="77" t="s">
        <v>438</v>
      </c>
      <c r="N1094" s="77"/>
      <c r="O1094" s="78" t="s">
        <v>2838</v>
      </c>
      <c r="P1094" s="78" t="s">
        <v>114</v>
      </c>
    </row>
    <row r="1095" spans="1:16" x14ac:dyDescent="0.2">
      <c r="A1095" s="2" t="str">
        <f t="shared" si="96"/>
        <v> AC 200.16 </v>
      </c>
      <c r="B1095" s="15" t="str">
        <f t="shared" si="97"/>
        <v>I</v>
      </c>
      <c r="C1095" s="2">
        <f t="shared" si="98"/>
        <v>36479.224000000002</v>
      </c>
      <c r="D1095" t="str">
        <f t="shared" si="99"/>
        <v>vis</v>
      </c>
      <c r="E1095">
        <f>VLOOKUP(C1095,'Active 1'!C$21:E$973,3,FALSE)</f>
        <v>-6199.9781376938226</v>
      </c>
      <c r="F1095" s="15" t="s">
        <v>434</v>
      </c>
      <c r="G1095" t="str">
        <f t="shared" si="100"/>
        <v>36479.224</v>
      </c>
      <c r="H1095" s="2">
        <f t="shared" si="101"/>
        <v>-6200</v>
      </c>
      <c r="I1095" s="76" t="s">
        <v>3161</v>
      </c>
      <c r="J1095" s="77" t="s">
        <v>3162</v>
      </c>
      <c r="K1095" s="76">
        <v>-6200</v>
      </c>
      <c r="L1095" s="76" t="s">
        <v>475</v>
      </c>
      <c r="M1095" s="77" t="s">
        <v>438</v>
      </c>
      <c r="N1095" s="77"/>
      <c r="O1095" s="78" t="s">
        <v>2353</v>
      </c>
      <c r="P1095" s="78" t="s">
        <v>113</v>
      </c>
    </row>
    <row r="1096" spans="1:16" x14ac:dyDescent="0.2">
      <c r="A1096" s="2" t="str">
        <f t="shared" si="96"/>
        <v> MVS 2.127 </v>
      </c>
      <c r="B1096" s="15" t="str">
        <f t="shared" si="97"/>
        <v>I</v>
      </c>
      <c r="C1096" s="2">
        <f t="shared" si="98"/>
        <v>36541.398999999998</v>
      </c>
      <c r="D1096" t="str">
        <f t="shared" si="99"/>
        <v>vis</v>
      </c>
      <c r="E1096">
        <f>VLOOKUP(C1096,'Active 1'!C$21:E$973,3,FALSE)</f>
        <v>-6135.9814857969122</v>
      </c>
      <c r="F1096" s="15" t="s">
        <v>434</v>
      </c>
      <c r="G1096" t="str">
        <f t="shared" si="100"/>
        <v>36541.399</v>
      </c>
      <c r="H1096" s="2">
        <f t="shared" si="101"/>
        <v>-6136</v>
      </c>
      <c r="I1096" s="76" t="s">
        <v>3163</v>
      </c>
      <c r="J1096" s="77" t="s">
        <v>3164</v>
      </c>
      <c r="K1096" s="76">
        <v>-6136</v>
      </c>
      <c r="L1096" s="76" t="s">
        <v>461</v>
      </c>
      <c r="M1096" s="77" t="s">
        <v>3126</v>
      </c>
      <c r="N1096" s="77"/>
      <c r="O1096" s="78" t="s">
        <v>3127</v>
      </c>
      <c r="P1096" s="78" t="s">
        <v>111</v>
      </c>
    </row>
    <row r="1097" spans="1:16" x14ac:dyDescent="0.2">
      <c r="A1097" s="2" t="str">
        <f t="shared" si="96"/>
        <v> AC 200.16 </v>
      </c>
      <c r="B1097" s="15" t="str">
        <f t="shared" si="97"/>
        <v>I</v>
      </c>
      <c r="C1097" s="2">
        <f t="shared" si="98"/>
        <v>36544.313999999998</v>
      </c>
      <c r="D1097" t="str">
        <f t="shared" si="99"/>
        <v>vis</v>
      </c>
      <c r="E1097">
        <f>VLOOKUP(C1097,'Active 1'!C$21:E$973,3,FALSE)</f>
        <v>-6132.9810798414701</v>
      </c>
      <c r="F1097" s="15" t="s">
        <v>434</v>
      </c>
      <c r="G1097" t="str">
        <f t="shared" si="100"/>
        <v>36544.314</v>
      </c>
      <c r="H1097" s="2">
        <f t="shared" si="101"/>
        <v>-6133</v>
      </c>
      <c r="I1097" s="76" t="s">
        <v>3165</v>
      </c>
      <c r="J1097" s="77" t="s">
        <v>3166</v>
      </c>
      <c r="K1097" s="76">
        <v>-6133</v>
      </c>
      <c r="L1097" s="76" t="s">
        <v>461</v>
      </c>
      <c r="M1097" s="77" t="s">
        <v>438</v>
      </c>
      <c r="N1097" s="77"/>
      <c r="O1097" s="78" t="s">
        <v>2353</v>
      </c>
      <c r="P1097" s="78" t="s">
        <v>113</v>
      </c>
    </row>
    <row r="1098" spans="1:16" x14ac:dyDescent="0.2">
      <c r="A1098" s="2" t="str">
        <f t="shared" si="96"/>
        <v> AC 200.16 </v>
      </c>
      <c r="B1098" s="15" t="str">
        <f t="shared" si="97"/>
        <v>I</v>
      </c>
      <c r="C1098" s="2">
        <f t="shared" si="98"/>
        <v>36545.288</v>
      </c>
      <c r="D1098" t="str">
        <f t="shared" si="99"/>
        <v>vis</v>
      </c>
      <c r="E1098">
        <f>VLOOKUP(C1098,'Active 1'!C$21:E$973,3,FALSE)</f>
        <v>-6131.9785428258256</v>
      </c>
      <c r="F1098" s="15" t="s">
        <v>434</v>
      </c>
      <c r="G1098" t="str">
        <f t="shared" si="100"/>
        <v>36545.288</v>
      </c>
      <c r="H1098" s="2">
        <f t="shared" si="101"/>
        <v>-6132</v>
      </c>
      <c r="I1098" s="76" t="s">
        <v>3167</v>
      </c>
      <c r="J1098" s="77" t="s">
        <v>3168</v>
      </c>
      <c r="K1098" s="76">
        <v>-6132</v>
      </c>
      <c r="L1098" s="76" t="s">
        <v>475</v>
      </c>
      <c r="M1098" s="77" t="s">
        <v>438</v>
      </c>
      <c r="N1098" s="77"/>
      <c r="O1098" s="78" t="s">
        <v>2353</v>
      </c>
      <c r="P1098" s="78" t="s">
        <v>113</v>
      </c>
    </row>
    <row r="1099" spans="1:16" x14ac:dyDescent="0.2">
      <c r="A1099" s="2" t="str">
        <f t="shared" ref="A1099:A1162" si="102">P1099</f>
        <v> AC 200.16 </v>
      </c>
      <c r="B1099" s="15" t="str">
        <f t="shared" ref="B1099:B1162" si="103">IF(H1099=INT(H1099),"I","II")</f>
        <v>I</v>
      </c>
      <c r="C1099" s="2">
        <f t="shared" ref="C1099:C1162" si="104">1*G1099</f>
        <v>36546.258999999998</v>
      </c>
      <c r="D1099" t="str">
        <f t="shared" ref="D1099:D1162" si="105">VLOOKUP(F1099,I$1:J$5,2,FALSE)</f>
        <v>vis</v>
      </c>
      <c r="E1099">
        <f>VLOOKUP(C1099,'Active 1'!C$21:E$973,3,FALSE)</f>
        <v>-6130.9790937065372</v>
      </c>
      <c r="F1099" s="15" t="s">
        <v>434</v>
      </c>
      <c r="G1099" t="str">
        <f t="shared" ref="G1099:G1162" si="106">MID(I1099,3,LEN(I1099)-3)</f>
        <v>36546.259</v>
      </c>
      <c r="H1099" s="2">
        <f t="shared" ref="H1099:H1162" si="107">1*K1099</f>
        <v>-6131</v>
      </c>
      <c r="I1099" s="76" t="s">
        <v>3169</v>
      </c>
      <c r="J1099" s="77" t="s">
        <v>3170</v>
      </c>
      <c r="K1099" s="76">
        <v>-6131</v>
      </c>
      <c r="L1099" s="76" t="s">
        <v>450</v>
      </c>
      <c r="M1099" s="77" t="s">
        <v>438</v>
      </c>
      <c r="N1099" s="77"/>
      <c r="O1099" s="78" t="s">
        <v>2353</v>
      </c>
      <c r="P1099" s="78" t="s">
        <v>113</v>
      </c>
    </row>
    <row r="1100" spans="1:16" x14ac:dyDescent="0.2">
      <c r="A1100" s="2" t="str">
        <f t="shared" si="102"/>
        <v> AC 200.16 </v>
      </c>
      <c r="B1100" s="15" t="str">
        <f t="shared" si="103"/>
        <v>I</v>
      </c>
      <c r="C1100" s="2">
        <f t="shared" si="104"/>
        <v>36548.201000000001</v>
      </c>
      <c r="D1100" t="str">
        <f t="shared" si="105"/>
        <v>vis</v>
      </c>
      <c r="E1100">
        <f>VLOOKUP(C1100,'Active 1'!C$21:E$973,3,FALSE)</f>
        <v>-6128.9801954679524</v>
      </c>
      <c r="F1100" s="15" t="s">
        <v>434</v>
      </c>
      <c r="G1100" t="str">
        <f t="shared" si="106"/>
        <v>36548.201</v>
      </c>
      <c r="H1100" s="2">
        <f t="shared" si="107"/>
        <v>-6129</v>
      </c>
      <c r="I1100" s="76" t="s">
        <v>3171</v>
      </c>
      <c r="J1100" s="77" t="s">
        <v>3172</v>
      </c>
      <c r="K1100" s="76">
        <v>-6129</v>
      </c>
      <c r="L1100" s="76" t="s">
        <v>468</v>
      </c>
      <c r="M1100" s="77" t="s">
        <v>438</v>
      </c>
      <c r="N1100" s="77"/>
      <c r="O1100" s="78" t="s">
        <v>2353</v>
      </c>
      <c r="P1100" s="78" t="s">
        <v>113</v>
      </c>
    </row>
    <row r="1101" spans="1:16" x14ac:dyDescent="0.2">
      <c r="A1101" s="2" t="str">
        <f t="shared" si="102"/>
        <v> AC 200.16 </v>
      </c>
      <c r="B1101" s="15" t="str">
        <f t="shared" si="103"/>
        <v>I</v>
      </c>
      <c r="C1101" s="2">
        <f t="shared" si="104"/>
        <v>36549.173000000003</v>
      </c>
      <c r="D1101" t="str">
        <f t="shared" si="105"/>
        <v>vis</v>
      </c>
      <c r="E1101">
        <f>VLOOKUP(C1101,'Active 1'!C$21:E$973,3,FALSE)</f>
        <v>-6127.9797170498759</v>
      </c>
      <c r="F1101" s="15" t="s">
        <v>434</v>
      </c>
      <c r="G1101" t="str">
        <f t="shared" si="106"/>
        <v>36549.173</v>
      </c>
      <c r="H1101" s="2">
        <f t="shared" si="107"/>
        <v>-6128</v>
      </c>
      <c r="I1101" s="76" t="s">
        <v>3173</v>
      </c>
      <c r="J1101" s="77" t="s">
        <v>3174</v>
      </c>
      <c r="K1101" s="76">
        <v>-6128</v>
      </c>
      <c r="L1101" s="76" t="s">
        <v>450</v>
      </c>
      <c r="M1101" s="77" t="s">
        <v>438</v>
      </c>
      <c r="N1101" s="77"/>
      <c r="O1101" s="78" t="s">
        <v>2353</v>
      </c>
      <c r="P1101" s="78" t="s">
        <v>113</v>
      </c>
    </row>
    <row r="1102" spans="1:16" x14ac:dyDescent="0.2">
      <c r="A1102" s="2" t="str">
        <f t="shared" si="102"/>
        <v> SCA 8.27 </v>
      </c>
      <c r="B1102" s="15" t="str">
        <f t="shared" si="103"/>
        <v>I</v>
      </c>
      <c r="C1102" s="2">
        <f t="shared" si="104"/>
        <v>36612.324999999997</v>
      </c>
      <c r="D1102" t="str">
        <f t="shared" si="105"/>
        <v>vis</v>
      </c>
      <c r="E1102">
        <f>VLOOKUP(C1102,'Active 1'!C$21:E$973,3,FALSE)</f>
        <v>-6062.9774402409712</v>
      </c>
      <c r="F1102" s="15" t="s">
        <v>434</v>
      </c>
      <c r="G1102" t="str">
        <f t="shared" si="106"/>
        <v>36612.325</v>
      </c>
      <c r="H1102" s="2">
        <f t="shared" si="107"/>
        <v>-6063</v>
      </c>
      <c r="I1102" s="76" t="s">
        <v>3175</v>
      </c>
      <c r="J1102" s="77" t="s">
        <v>3176</v>
      </c>
      <c r="K1102" s="76">
        <v>-6063</v>
      </c>
      <c r="L1102" s="76" t="s">
        <v>464</v>
      </c>
      <c r="M1102" s="77" t="s">
        <v>465</v>
      </c>
      <c r="N1102" s="77"/>
      <c r="O1102" s="78" t="s">
        <v>453</v>
      </c>
      <c r="P1102" s="78" t="s">
        <v>112</v>
      </c>
    </row>
    <row r="1103" spans="1:16" x14ac:dyDescent="0.2">
      <c r="A1103" s="2" t="str">
        <f t="shared" si="102"/>
        <v> SCA 8.27 </v>
      </c>
      <c r="B1103" s="15" t="str">
        <f t="shared" si="103"/>
        <v>I</v>
      </c>
      <c r="C1103" s="2">
        <f t="shared" si="104"/>
        <v>36613.296000000002</v>
      </c>
      <c r="D1103" t="str">
        <f t="shared" si="105"/>
        <v>vis</v>
      </c>
      <c r="E1103">
        <f>VLOOKUP(C1103,'Active 1'!C$21:E$973,3,FALSE)</f>
        <v>-6061.9779911216756</v>
      </c>
      <c r="F1103" s="15" t="s">
        <v>434</v>
      </c>
      <c r="G1103" t="str">
        <f t="shared" si="106"/>
        <v>36613.296</v>
      </c>
      <c r="H1103" s="2">
        <f t="shared" si="107"/>
        <v>-6062</v>
      </c>
      <c r="I1103" s="76" t="s">
        <v>3177</v>
      </c>
      <c r="J1103" s="77" t="s">
        <v>3178</v>
      </c>
      <c r="K1103" s="76">
        <v>-6062</v>
      </c>
      <c r="L1103" s="76" t="s">
        <v>475</v>
      </c>
      <c r="M1103" s="77" t="s">
        <v>465</v>
      </c>
      <c r="N1103" s="77"/>
      <c r="O1103" s="78" t="s">
        <v>453</v>
      </c>
      <c r="P1103" s="78" t="s">
        <v>112</v>
      </c>
    </row>
    <row r="1104" spans="1:16" x14ac:dyDescent="0.2">
      <c r="A1104" s="2" t="str">
        <f t="shared" si="102"/>
        <v> AC 209.24 </v>
      </c>
      <c r="B1104" s="15" t="str">
        <f t="shared" si="103"/>
        <v>I</v>
      </c>
      <c r="C1104" s="2">
        <f t="shared" si="104"/>
        <v>36779.423199999997</v>
      </c>
      <c r="D1104" t="str">
        <f t="shared" si="105"/>
        <v>vis</v>
      </c>
      <c r="E1104">
        <f>VLOOKUP(C1104,'Active 1'!C$21:E$973,3,FALSE)</f>
        <v>-5890.9834661677723</v>
      </c>
      <c r="F1104" s="15" t="s">
        <v>434</v>
      </c>
      <c r="G1104" t="str">
        <f t="shared" si="106"/>
        <v>36779.4232</v>
      </c>
      <c r="H1104" s="2">
        <f t="shared" si="107"/>
        <v>-5891</v>
      </c>
      <c r="I1104" s="76" t="s">
        <v>3179</v>
      </c>
      <c r="J1104" s="77" t="s">
        <v>3180</v>
      </c>
      <c r="K1104" s="76">
        <v>-5891</v>
      </c>
      <c r="L1104" s="76" t="s">
        <v>2677</v>
      </c>
      <c r="M1104" s="77" t="s">
        <v>438</v>
      </c>
      <c r="N1104" s="77"/>
      <c r="O1104" s="78" t="s">
        <v>2353</v>
      </c>
      <c r="P1104" s="78" t="s">
        <v>115</v>
      </c>
    </row>
    <row r="1105" spans="1:16" x14ac:dyDescent="0.2">
      <c r="A1105" s="2" t="str">
        <f t="shared" si="102"/>
        <v> MVS 2.127 </v>
      </c>
      <c r="B1105" s="15" t="str">
        <f t="shared" si="103"/>
        <v>I</v>
      </c>
      <c r="C1105" s="2">
        <f t="shared" si="104"/>
        <v>36808.544000000002</v>
      </c>
      <c r="D1105" t="str">
        <f t="shared" si="105"/>
        <v>vis</v>
      </c>
      <c r="E1105">
        <f>VLOOKUP(C1105,'Active 1'!C$21:E$973,3,FALSE)</f>
        <v>-5861.0094621378576</v>
      </c>
      <c r="F1105" s="15" t="s">
        <v>434</v>
      </c>
      <c r="G1105" t="str">
        <f t="shared" si="106"/>
        <v>36808.544</v>
      </c>
      <c r="H1105" s="2">
        <f t="shared" si="107"/>
        <v>-5861</v>
      </c>
      <c r="I1105" s="76" t="s">
        <v>3181</v>
      </c>
      <c r="J1105" s="77" t="s">
        <v>3182</v>
      </c>
      <c r="K1105" s="76">
        <v>-5861</v>
      </c>
      <c r="L1105" s="76" t="s">
        <v>1651</v>
      </c>
      <c r="M1105" s="77" t="s">
        <v>3126</v>
      </c>
      <c r="N1105" s="77"/>
      <c r="O1105" s="78" t="s">
        <v>3127</v>
      </c>
      <c r="P1105" s="78" t="s">
        <v>111</v>
      </c>
    </row>
    <row r="1106" spans="1:16" x14ac:dyDescent="0.2">
      <c r="A1106" s="2" t="str">
        <f t="shared" si="102"/>
        <v> AC 209.24 </v>
      </c>
      <c r="B1106" s="15" t="str">
        <f t="shared" si="103"/>
        <v>I</v>
      </c>
      <c r="C1106" s="2">
        <f t="shared" si="104"/>
        <v>36814.400800000003</v>
      </c>
      <c r="D1106" t="str">
        <f t="shared" si="105"/>
        <v>vis</v>
      </c>
      <c r="E1106">
        <f>VLOOKUP(C1106,'Active 1'!C$21:E$973,3,FALSE)</f>
        <v>-5854.9810650195632</v>
      </c>
      <c r="F1106" s="15" t="s">
        <v>434</v>
      </c>
      <c r="G1106" t="str">
        <f t="shared" si="106"/>
        <v>36814.4008</v>
      </c>
      <c r="H1106" s="2">
        <f t="shared" si="107"/>
        <v>-5855</v>
      </c>
      <c r="I1106" s="76" t="s">
        <v>3183</v>
      </c>
      <c r="J1106" s="77" t="s">
        <v>3184</v>
      </c>
      <c r="K1106" s="76">
        <v>-5855</v>
      </c>
      <c r="L1106" s="76" t="s">
        <v>3185</v>
      </c>
      <c r="M1106" s="77" t="s">
        <v>438</v>
      </c>
      <c r="N1106" s="77"/>
      <c r="O1106" s="78" t="s">
        <v>2353</v>
      </c>
      <c r="P1106" s="78" t="s">
        <v>115</v>
      </c>
    </row>
    <row r="1107" spans="1:16" x14ac:dyDescent="0.2">
      <c r="A1107" s="2" t="str">
        <f t="shared" si="102"/>
        <v>BAVM 13 </v>
      </c>
      <c r="B1107" s="15" t="str">
        <f t="shared" si="103"/>
        <v>I</v>
      </c>
      <c r="C1107" s="2">
        <f t="shared" si="104"/>
        <v>36814.402000000002</v>
      </c>
      <c r="D1107" t="str">
        <f t="shared" si="105"/>
        <v>vis</v>
      </c>
      <c r="E1107">
        <f>VLOOKUP(C1107,'Active 1'!C$21:E$973,3,FALSE)</f>
        <v>-5854.979829861024</v>
      </c>
      <c r="F1107" s="15" t="s">
        <v>434</v>
      </c>
      <c r="G1107" t="str">
        <f t="shared" si="106"/>
        <v>36814.402</v>
      </c>
      <c r="H1107" s="2">
        <f t="shared" si="107"/>
        <v>-5855</v>
      </c>
      <c r="I1107" s="76" t="s">
        <v>3186</v>
      </c>
      <c r="J1107" s="77" t="s">
        <v>3187</v>
      </c>
      <c r="K1107" s="76">
        <v>-5855</v>
      </c>
      <c r="L1107" s="76" t="s">
        <v>450</v>
      </c>
      <c r="M1107" s="77" t="s">
        <v>438</v>
      </c>
      <c r="N1107" s="77"/>
      <c r="O1107" s="78" t="s">
        <v>1957</v>
      </c>
      <c r="P1107" s="79" t="s">
        <v>116</v>
      </c>
    </row>
    <row r="1108" spans="1:16" x14ac:dyDescent="0.2">
      <c r="A1108" s="2" t="str">
        <f t="shared" si="102"/>
        <v>BAVM 13 </v>
      </c>
      <c r="B1108" s="15" t="str">
        <f t="shared" si="103"/>
        <v>I</v>
      </c>
      <c r="C1108" s="2">
        <f t="shared" si="104"/>
        <v>36815.372000000003</v>
      </c>
      <c r="D1108" t="str">
        <f t="shared" si="105"/>
        <v>vis</v>
      </c>
      <c r="E1108">
        <f>VLOOKUP(C1108,'Active 1'!C$21:E$973,3,FALSE)</f>
        <v>-5853.9814100405156</v>
      </c>
      <c r="F1108" s="15" t="s">
        <v>434</v>
      </c>
      <c r="G1108" t="str">
        <f t="shared" si="106"/>
        <v>36815.372</v>
      </c>
      <c r="H1108" s="2">
        <f t="shared" si="107"/>
        <v>-5854</v>
      </c>
      <c r="I1108" s="76" t="s">
        <v>3188</v>
      </c>
      <c r="J1108" s="77" t="s">
        <v>3189</v>
      </c>
      <c r="K1108" s="76">
        <v>-5854</v>
      </c>
      <c r="L1108" s="76" t="s">
        <v>461</v>
      </c>
      <c r="M1108" s="77" t="s">
        <v>438</v>
      </c>
      <c r="N1108" s="77"/>
      <c r="O1108" s="78" t="s">
        <v>1957</v>
      </c>
      <c r="P1108" s="79" t="s">
        <v>116</v>
      </c>
    </row>
    <row r="1109" spans="1:16" x14ac:dyDescent="0.2">
      <c r="A1109" s="2" t="str">
        <f t="shared" si="102"/>
        <v> AC 209.24 </v>
      </c>
      <c r="B1109" s="15" t="str">
        <f t="shared" si="103"/>
        <v>I</v>
      </c>
      <c r="C1109" s="2">
        <f t="shared" si="104"/>
        <v>36815.372300000003</v>
      </c>
      <c r="D1109" t="str">
        <f t="shared" si="105"/>
        <v>vis</v>
      </c>
      <c r="E1109">
        <f>VLOOKUP(C1109,'Active 1'!C$21:E$973,3,FALSE)</f>
        <v>-5853.9811012508808</v>
      </c>
      <c r="F1109" s="15" t="s">
        <v>434</v>
      </c>
      <c r="G1109" t="str">
        <f t="shared" si="106"/>
        <v>36815.3723</v>
      </c>
      <c r="H1109" s="2">
        <f t="shared" si="107"/>
        <v>-5854</v>
      </c>
      <c r="I1109" s="76" t="s">
        <v>3190</v>
      </c>
      <c r="J1109" s="77" t="s">
        <v>3191</v>
      </c>
      <c r="K1109" s="76">
        <v>-5854</v>
      </c>
      <c r="L1109" s="76" t="s">
        <v>3185</v>
      </c>
      <c r="M1109" s="77" t="s">
        <v>438</v>
      </c>
      <c r="N1109" s="77"/>
      <c r="O1109" s="78" t="s">
        <v>2353</v>
      </c>
      <c r="P1109" s="78" t="s">
        <v>115</v>
      </c>
    </row>
    <row r="1110" spans="1:16" x14ac:dyDescent="0.2">
      <c r="A1110" s="2" t="str">
        <f t="shared" si="102"/>
        <v> SCA 5.331 </v>
      </c>
      <c r="B1110" s="15" t="str">
        <f t="shared" si="103"/>
        <v>I</v>
      </c>
      <c r="C1110" s="2">
        <f t="shared" si="104"/>
        <v>36815.373</v>
      </c>
      <c r="D1110" t="str">
        <f t="shared" si="105"/>
        <v>vis</v>
      </c>
      <c r="E1110">
        <f>VLOOKUP(C1110,'Active 1'!C$21:E$973,3,FALSE)</f>
        <v>-5853.9803807417356</v>
      </c>
      <c r="F1110" s="15" t="s">
        <v>434</v>
      </c>
      <c r="G1110" t="str">
        <f t="shared" si="106"/>
        <v>36815.373</v>
      </c>
      <c r="H1110" s="2">
        <f t="shared" si="107"/>
        <v>-5854</v>
      </c>
      <c r="I1110" s="76" t="s">
        <v>3192</v>
      </c>
      <c r="J1110" s="77" t="s">
        <v>3193</v>
      </c>
      <c r="K1110" s="76">
        <v>-5854</v>
      </c>
      <c r="L1110" s="76" t="s">
        <v>468</v>
      </c>
      <c r="M1110" s="77" t="s">
        <v>438</v>
      </c>
      <c r="N1110" s="77"/>
      <c r="O1110" s="78" t="s">
        <v>453</v>
      </c>
      <c r="P1110" s="78" t="s">
        <v>105</v>
      </c>
    </row>
    <row r="1111" spans="1:16" x14ac:dyDescent="0.2">
      <c r="A1111" s="2" t="str">
        <f t="shared" si="102"/>
        <v> SCA 5.331 </v>
      </c>
      <c r="B1111" s="15" t="str">
        <f t="shared" si="103"/>
        <v>I</v>
      </c>
      <c r="C1111" s="2">
        <f t="shared" si="104"/>
        <v>36816.343999999997</v>
      </c>
      <c r="D1111" t="str">
        <f t="shared" si="105"/>
        <v>vis</v>
      </c>
      <c r="E1111">
        <f>VLOOKUP(C1111,'Active 1'!C$21:E$973,3,FALSE)</f>
        <v>-5852.9809316224464</v>
      </c>
      <c r="F1111" s="15" t="s">
        <v>434</v>
      </c>
      <c r="G1111" t="str">
        <f t="shared" si="106"/>
        <v>36816.344</v>
      </c>
      <c r="H1111" s="2">
        <f t="shared" si="107"/>
        <v>-5853</v>
      </c>
      <c r="I1111" s="76" t="s">
        <v>3194</v>
      </c>
      <c r="J1111" s="77" t="s">
        <v>3195</v>
      </c>
      <c r="K1111" s="76">
        <v>-5853</v>
      </c>
      <c r="L1111" s="76" t="s">
        <v>468</v>
      </c>
      <c r="M1111" s="77" t="s">
        <v>438</v>
      </c>
      <c r="N1111" s="77"/>
      <c r="O1111" s="78" t="s">
        <v>453</v>
      </c>
      <c r="P1111" s="78" t="s">
        <v>105</v>
      </c>
    </row>
    <row r="1112" spans="1:16" x14ac:dyDescent="0.2">
      <c r="A1112" s="2" t="str">
        <f t="shared" si="102"/>
        <v> AC 209.24 </v>
      </c>
      <c r="B1112" s="15" t="str">
        <f t="shared" si="103"/>
        <v>I</v>
      </c>
      <c r="C1112" s="2">
        <f t="shared" si="104"/>
        <v>36817.314200000001</v>
      </c>
      <c r="D1112" t="str">
        <f t="shared" si="105"/>
        <v>vis</v>
      </c>
      <c r="E1112">
        <f>VLOOKUP(C1112,'Active 1'!C$21:E$973,3,FALSE)</f>
        <v>-5851.9823059421797</v>
      </c>
      <c r="F1112" s="15" t="s">
        <v>434</v>
      </c>
      <c r="G1112" t="str">
        <f t="shared" si="106"/>
        <v>36817.3142</v>
      </c>
      <c r="H1112" s="2">
        <f t="shared" si="107"/>
        <v>-5852</v>
      </c>
      <c r="I1112" s="76" t="s">
        <v>3196</v>
      </c>
      <c r="J1112" s="77" t="s">
        <v>3197</v>
      </c>
      <c r="K1112" s="76">
        <v>-5852</v>
      </c>
      <c r="L1112" s="76" t="s">
        <v>3198</v>
      </c>
      <c r="M1112" s="77" t="s">
        <v>438</v>
      </c>
      <c r="N1112" s="77"/>
      <c r="O1112" s="78" t="s">
        <v>2353</v>
      </c>
      <c r="P1112" s="78" t="s">
        <v>115</v>
      </c>
    </row>
    <row r="1113" spans="1:16" x14ac:dyDescent="0.2">
      <c r="A1113" s="2" t="str">
        <f t="shared" si="102"/>
        <v> SCA 8.27 </v>
      </c>
      <c r="B1113" s="15" t="str">
        <f t="shared" si="103"/>
        <v>I</v>
      </c>
      <c r="C1113" s="2">
        <f t="shared" si="104"/>
        <v>36842.576999999997</v>
      </c>
      <c r="D1113" t="str">
        <f t="shared" si="105"/>
        <v>vis</v>
      </c>
      <c r="E1113">
        <f>VLOOKUP(C1113,'Active 1'!C$21:E$973,3,FALSE)</f>
        <v>-5825.9793366210506</v>
      </c>
      <c r="F1113" s="15" t="s">
        <v>434</v>
      </c>
      <c r="G1113" t="str">
        <f t="shared" si="106"/>
        <v>36842.577</v>
      </c>
      <c r="H1113" s="2">
        <f t="shared" si="107"/>
        <v>-5826</v>
      </c>
      <c r="I1113" s="76" t="s">
        <v>3199</v>
      </c>
      <c r="J1113" s="77" t="s">
        <v>3200</v>
      </c>
      <c r="K1113" s="76">
        <v>-5826</v>
      </c>
      <c r="L1113" s="76" t="s">
        <v>450</v>
      </c>
      <c r="M1113" s="77" t="s">
        <v>465</v>
      </c>
      <c r="N1113" s="77"/>
      <c r="O1113" s="78" t="s">
        <v>453</v>
      </c>
      <c r="P1113" s="78" t="s">
        <v>112</v>
      </c>
    </row>
    <row r="1114" spans="1:16" x14ac:dyDescent="0.2">
      <c r="A1114" s="2" t="str">
        <f t="shared" si="102"/>
        <v> SCA 8.27 </v>
      </c>
      <c r="B1114" s="15" t="str">
        <f t="shared" si="103"/>
        <v>I</v>
      </c>
      <c r="C1114" s="2">
        <f t="shared" si="104"/>
        <v>36844.517</v>
      </c>
      <c r="D1114" t="str">
        <f t="shared" si="105"/>
        <v>vis</v>
      </c>
      <c r="E1114">
        <f>VLOOKUP(C1114,'Active 1'!C$21:E$973,3,FALSE)</f>
        <v>-5823.9824969800347</v>
      </c>
      <c r="F1114" s="15" t="s">
        <v>434</v>
      </c>
      <c r="G1114" t="str">
        <f t="shared" si="106"/>
        <v>36844.517</v>
      </c>
      <c r="H1114" s="2">
        <f t="shared" si="107"/>
        <v>-5824</v>
      </c>
      <c r="I1114" s="76" t="s">
        <v>3201</v>
      </c>
      <c r="J1114" s="77" t="s">
        <v>3202</v>
      </c>
      <c r="K1114" s="76">
        <v>-5824</v>
      </c>
      <c r="L1114" s="76" t="s">
        <v>500</v>
      </c>
      <c r="M1114" s="77" t="s">
        <v>465</v>
      </c>
      <c r="N1114" s="77"/>
      <c r="O1114" s="78" t="s">
        <v>453</v>
      </c>
      <c r="P1114" s="78" t="s">
        <v>112</v>
      </c>
    </row>
    <row r="1115" spans="1:16" x14ac:dyDescent="0.2">
      <c r="A1115" s="2" t="str">
        <f t="shared" si="102"/>
        <v> SCA 5.331 </v>
      </c>
      <c r="B1115" s="15" t="str">
        <f t="shared" si="103"/>
        <v>I</v>
      </c>
      <c r="C1115" s="2">
        <f t="shared" si="104"/>
        <v>36845.489000000001</v>
      </c>
      <c r="D1115" t="str">
        <f t="shared" si="105"/>
        <v>vis</v>
      </c>
      <c r="E1115">
        <f>VLOOKUP(C1115,'Active 1'!C$21:E$973,3,FALSE)</f>
        <v>-5822.9820185619583</v>
      </c>
      <c r="F1115" s="15" t="s">
        <v>434</v>
      </c>
      <c r="G1115" t="str">
        <f t="shared" si="106"/>
        <v>36845.489</v>
      </c>
      <c r="H1115" s="2">
        <f t="shared" si="107"/>
        <v>-5823</v>
      </c>
      <c r="I1115" s="76" t="s">
        <v>3203</v>
      </c>
      <c r="J1115" s="77" t="s">
        <v>3204</v>
      </c>
      <c r="K1115" s="76">
        <v>-5823</v>
      </c>
      <c r="L1115" s="76" t="s">
        <v>500</v>
      </c>
      <c r="M1115" s="77" t="s">
        <v>438</v>
      </c>
      <c r="N1115" s="77"/>
      <c r="O1115" s="78" t="s">
        <v>453</v>
      </c>
      <c r="P1115" s="78" t="s">
        <v>105</v>
      </c>
    </row>
    <row r="1116" spans="1:16" x14ac:dyDescent="0.2">
      <c r="A1116" s="2" t="str">
        <f t="shared" si="102"/>
        <v>BAVM 13 </v>
      </c>
      <c r="B1116" s="15" t="str">
        <f t="shared" si="103"/>
        <v>I</v>
      </c>
      <c r="C1116" s="2">
        <f t="shared" si="104"/>
        <v>36847.43</v>
      </c>
      <c r="D1116" t="str">
        <f t="shared" si="105"/>
        <v>vis</v>
      </c>
      <c r="E1116">
        <f>VLOOKUP(C1116,'Active 1'!C$21:E$973,3,FALSE)</f>
        <v>-5820.9841496221625</v>
      </c>
      <c r="F1116" s="15" t="s">
        <v>434</v>
      </c>
      <c r="G1116" t="str">
        <f t="shared" si="106"/>
        <v>36847.430</v>
      </c>
      <c r="H1116" s="2">
        <f t="shared" si="107"/>
        <v>-5821</v>
      </c>
      <c r="I1116" s="76" t="s">
        <v>3205</v>
      </c>
      <c r="J1116" s="77" t="s">
        <v>3206</v>
      </c>
      <c r="K1116" s="76">
        <v>-5821</v>
      </c>
      <c r="L1116" s="76" t="s">
        <v>674</v>
      </c>
      <c r="M1116" s="77" t="s">
        <v>438</v>
      </c>
      <c r="N1116" s="77"/>
      <c r="O1116" s="78" t="s">
        <v>3039</v>
      </c>
      <c r="P1116" s="79" t="s">
        <v>116</v>
      </c>
    </row>
    <row r="1117" spans="1:16" x14ac:dyDescent="0.2">
      <c r="A1117" s="2" t="str">
        <f t="shared" si="102"/>
        <v> AC 209.24 </v>
      </c>
      <c r="B1117" s="15" t="str">
        <f t="shared" si="103"/>
        <v>I</v>
      </c>
      <c r="C1117" s="2">
        <f t="shared" si="104"/>
        <v>36847.434099999999</v>
      </c>
      <c r="D1117" t="str">
        <f t="shared" si="105"/>
        <v>vis</v>
      </c>
      <c r="E1117">
        <f>VLOOKUP(C1117,'Active 1'!C$21:E$973,3,FALSE)</f>
        <v>-5820.979929497149</v>
      </c>
      <c r="F1117" s="15" t="s">
        <v>434</v>
      </c>
      <c r="G1117" t="str">
        <f t="shared" si="106"/>
        <v>36847.4341</v>
      </c>
      <c r="H1117" s="2">
        <f t="shared" si="107"/>
        <v>-5821</v>
      </c>
      <c r="I1117" s="76" t="s">
        <v>3207</v>
      </c>
      <c r="J1117" s="77" t="s">
        <v>3208</v>
      </c>
      <c r="K1117" s="76">
        <v>-5821</v>
      </c>
      <c r="L1117" s="76" t="s">
        <v>3209</v>
      </c>
      <c r="M1117" s="77" t="s">
        <v>438</v>
      </c>
      <c r="N1117" s="77"/>
      <c r="O1117" s="78" t="s">
        <v>2353</v>
      </c>
      <c r="P1117" s="78" t="s">
        <v>115</v>
      </c>
    </row>
    <row r="1118" spans="1:16" x14ac:dyDescent="0.2">
      <c r="A1118" s="2" t="str">
        <f t="shared" si="102"/>
        <v> AA 10.70 </v>
      </c>
      <c r="B1118" s="15" t="str">
        <f t="shared" si="103"/>
        <v>I</v>
      </c>
      <c r="C1118" s="2">
        <f t="shared" si="104"/>
        <v>36847.434999999998</v>
      </c>
      <c r="D1118" t="str">
        <f t="shared" si="105"/>
        <v>vis</v>
      </c>
      <c r="E1118">
        <f>VLOOKUP(C1118,'Active 1'!C$21:E$973,3,FALSE)</f>
        <v>-5820.9790031282446</v>
      </c>
      <c r="F1118" s="15" t="s">
        <v>434</v>
      </c>
      <c r="G1118" t="str">
        <f t="shared" si="106"/>
        <v>36847.435</v>
      </c>
      <c r="H1118" s="2">
        <f t="shared" si="107"/>
        <v>-5821</v>
      </c>
      <c r="I1118" s="76" t="s">
        <v>3210</v>
      </c>
      <c r="J1118" s="77" t="s">
        <v>3211</v>
      </c>
      <c r="K1118" s="76">
        <v>-5821</v>
      </c>
      <c r="L1118" s="76" t="s">
        <v>450</v>
      </c>
      <c r="M1118" s="77" t="s">
        <v>438</v>
      </c>
      <c r="N1118" s="77"/>
      <c r="O1118" s="78" t="s">
        <v>2838</v>
      </c>
      <c r="P1118" s="78" t="s">
        <v>117</v>
      </c>
    </row>
    <row r="1119" spans="1:16" x14ac:dyDescent="0.2">
      <c r="A1119" s="2" t="str">
        <f t="shared" si="102"/>
        <v> SCA 8.27 </v>
      </c>
      <c r="B1119" s="15" t="str">
        <f t="shared" si="103"/>
        <v>I</v>
      </c>
      <c r="C1119" s="2">
        <f t="shared" si="104"/>
        <v>36847.436000000002</v>
      </c>
      <c r="D1119" t="str">
        <f t="shared" si="105"/>
        <v>vis</v>
      </c>
      <c r="E1119">
        <f>VLOOKUP(C1119,'Active 1'!C$21:E$973,3,FALSE)</f>
        <v>-5820.9779738294565</v>
      </c>
      <c r="F1119" s="15" t="s">
        <v>434</v>
      </c>
      <c r="G1119" t="str">
        <f t="shared" si="106"/>
        <v>36847.436</v>
      </c>
      <c r="H1119" s="2">
        <f t="shared" si="107"/>
        <v>-5821</v>
      </c>
      <c r="I1119" s="76" t="s">
        <v>3212</v>
      </c>
      <c r="J1119" s="77" t="s">
        <v>3213</v>
      </c>
      <c r="K1119" s="76">
        <v>-5821</v>
      </c>
      <c r="L1119" s="76" t="s">
        <v>475</v>
      </c>
      <c r="M1119" s="77" t="s">
        <v>465</v>
      </c>
      <c r="N1119" s="77"/>
      <c r="O1119" s="78" t="s">
        <v>453</v>
      </c>
      <c r="P1119" s="78" t="s">
        <v>112</v>
      </c>
    </row>
    <row r="1120" spans="1:16" x14ac:dyDescent="0.2">
      <c r="A1120" s="2" t="str">
        <f t="shared" si="102"/>
        <v> SCA 8.27 </v>
      </c>
      <c r="B1120" s="15" t="str">
        <f t="shared" si="103"/>
        <v>I</v>
      </c>
      <c r="C1120" s="2">
        <f t="shared" si="104"/>
        <v>36848.404999999999</v>
      </c>
      <c r="D1120" t="str">
        <f t="shared" si="105"/>
        <v>vis</v>
      </c>
      <c r="E1120">
        <f>VLOOKUP(C1120,'Active 1'!C$21:E$973,3,FALSE)</f>
        <v>-5819.9805833077371</v>
      </c>
      <c r="F1120" s="15" t="s">
        <v>434</v>
      </c>
      <c r="G1120" t="str">
        <f t="shared" si="106"/>
        <v>36848.405</v>
      </c>
      <c r="H1120" s="2">
        <f t="shared" si="107"/>
        <v>-5820</v>
      </c>
      <c r="I1120" s="76" t="s">
        <v>3214</v>
      </c>
      <c r="J1120" s="77" t="s">
        <v>3215</v>
      </c>
      <c r="K1120" s="76">
        <v>-5820</v>
      </c>
      <c r="L1120" s="76" t="s">
        <v>468</v>
      </c>
      <c r="M1120" s="77" t="s">
        <v>465</v>
      </c>
      <c r="N1120" s="77"/>
      <c r="O1120" s="78" t="s">
        <v>453</v>
      </c>
      <c r="P1120" s="78" t="s">
        <v>112</v>
      </c>
    </row>
    <row r="1121" spans="1:16" x14ac:dyDescent="0.2">
      <c r="A1121" s="2" t="str">
        <f t="shared" si="102"/>
        <v>BAVM 13 </v>
      </c>
      <c r="B1121" s="15" t="str">
        <f t="shared" si="103"/>
        <v>I</v>
      </c>
      <c r="C1121" s="2">
        <f t="shared" si="104"/>
        <v>36849.373</v>
      </c>
      <c r="D1121" t="str">
        <f t="shared" si="105"/>
        <v>vis</v>
      </c>
      <c r="E1121">
        <f>VLOOKUP(C1121,'Active 1'!C$21:E$973,3,FALSE)</f>
        <v>-5818.9842220847968</v>
      </c>
      <c r="F1121" s="15" t="s">
        <v>434</v>
      </c>
      <c r="G1121" t="str">
        <f t="shared" si="106"/>
        <v>36849.373</v>
      </c>
      <c r="H1121" s="2">
        <f t="shared" si="107"/>
        <v>-5819</v>
      </c>
      <c r="I1121" s="76" t="s">
        <v>3216</v>
      </c>
      <c r="J1121" s="77" t="s">
        <v>3217</v>
      </c>
      <c r="K1121" s="76">
        <v>-5819</v>
      </c>
      <c r="L1121" s="76" t="s">
        <v>674</v>
      </c>
      <c r="M1121" s="77" t="s">
        <v>438</v>
      </c>
      <c r="N1121" s="77"/>
      <c r="O1121" s="78" t="s">
        <v>1748</v>
      </c>
      <c r="P1121" s="79" t="s">
        <v>116</v>
      </c>
    </row>
    <row r="1122" spans="1:16" x14ac:dyDescent="0.2">
      <c r="A1122" s="2" t="str">
        <f t="shared" si="102"/>
        <v> AC 209.24 </v>
      </c>
      <c r="B1122" s="15" t="str">
        <f t="shared" si="103"/>
        <v>I</v>
      </c>
      <c r="C1122" s="2">
        <f t="shared" si="104"/>
        <v>36849.375800000002</v>
      </c>
      <c r="D1122" t="str">
        <f t="shared" si="105"/>
        <v>vis</v>
      </c>
      <c r="E1122">
        <f>VLOOKUP(C1122,'Active 1'!C$21:E$973,3,FALSE)</f>
        <v>-5818.9813400481999</v>
      </c>
      <c r="F1122" s="15" t="s">
        <v>434</v>
      </c>
      <c r="G1122" t="str">
        <f t="shared" si="106"/>
        <v>36849.3758</v>
      </c>
      <c r="H1122" s="2">
        <f t="shared" si="107"/>
        <v>-5819</v>
      </c>
      <c r="I1122" s="76" t="s">
        <v>3218</v>
      </c>
      <c r="J1122" s="77" t="s">
        <v>3219</v>
      </c>
      <c r="K1122" s="76">
        <v>-5819</v>
      </c>
      <c r="L1122" s="76" t="s">
        <v>3220</v>
      </c>
      <c r="M1122" s="77" t="s">
        <v>438</v>
      </c>
      <c r="N1122" s="77"/>
      <c r="O1122" s="78" t="s">
        <v>2353</v>
      </c>
      <c r="P1122" s="78" t="s">
        <v>115</v>
      </c>
    </row>
    <row r="1123" spans="1:16" x14ac:dyDescent="0.2">
      <c r="A1123" s="2" t="str">
        <f t="shared" si="102"/>
        <v> SCA 8.27 </v>
      </c>
      <c r="B1123" s="15" t="str">
        <f t="shared" si="103"/>
        <v>I</v>
      </c>
      <c r="C1123" s="2">
        <f t="shared" si="104"/>
        <v>36849.377999999997</v>
      </c>
      <c r="D1123" t="str">
        <f t="shared" si="105"/>
        <v>vis</v>
      </c>
      <c r="E1123">
        <f>VLOOKUP(C1123,'Active 1'!C$21:E$973,3,FALSE)</f>
        <v>-5818.9790755908798</v>
      </c>
      <c r="F1123" s="15" t="s">
        <v>434</v>
      </c>
      <c r="G1123" t="str">
        <f t="shared" si="106"/>
        <v>36849.378</v>
      </c>
      <c r="H1123" s="2">
        <f t="shared" si="107"/>
        <v>-5819</v>
      </c>
      <c r="I1123" s="76" t="s">
        <v>3221</v>
      </c>
      <c r="J1123" s="77" t="s">
        <v>3222</v>
      </c>
      <c r="K1123" s="76">
        <v>-5819</v>
      </c>
      <c r="L1123" s="76" t="s">
        <v>450</v>
      </c>
      <c r="M1123" s="77" t="s">
        <v>465</v>
      </c>
      <c r="N1123" s="77"/>
      <c r="O1123" s="78" t="s">
        <v>453</v>
      </c>
      <c r="P1123" s="78" t="s">
        <v>112</v>
      </c>
    </row>
    <row r="1124" spans="1:16" x14ac:dyDescent="0.2">
      <c r="A1124" s="2" t="str">
        <f t="shared" si="102"/>
        <v> SCA 5.331 </v>
      </c>
      <c r="B1124" s="15" t="str">
        <f t="shared" si="103"/>
        <v>I</v>
      </c>
      <c r="C1124" s="2">
        <f t="shared" si="104"/>
        <v>36849.379000000001</v>
      </c>
      <c r="D1124" t="str">
        <f t="shared" si="105"/>
        <v>vis</v>
      </c>
      <c r="E1124">
        <f>VLOOKUP(C1124,'Active 1'!C$21:E$973,3,FALSE)</f>
        <v>-5818.9780462920917</v>
      </c>
      <c r="F1124" s="15" t="s">
        <v>434</v>
      </c>
      <c r="G1124" t="str">
        <f t="shared" si="106"/>
        <v>36849.379</v>
      </c>
      <c r="H1124" s="2">
        <f t="shared" si="107"/>
        <v>-5819</v>
      </c>
      <c r="I1124" s="76" t="s">
        <v>3223</v>
      </c>
      <c r="J1124" s="77" t="s">
        <v>3224</v>
      </c>
      <c r="K1124" s="76">
        <v>-5819</v>
      </c>
      <c r="L1124" s="76" t="s">
        <v>475</v>
      </c>
      <c r="M1124" s="77" t="s">
        <v>438</v>
      </c>
      <c r="N1124" s="77"/>
      <c r="O1124" s="78" t="s">
        <v>453</v>
      </c>
      <c r="P1124" s="78" t="s">
        <v>105</v>
      </c>
    </row>
    <row r="1125" spans="1:16" x14ac:dyDescent="0.2">
      <c r="A1125" s="2" t="str">
        <f t="shared" si="102"/>
        <v> SCA 8.27 </v>
      </c>
      <c r="B1125" s="15" t="str">
        <f t="shared" si="103"/>
        <v>I</v>
      </c>
      <c r="C1125" s="2">
        <f t="shared" si="104"/>
        <v>36850.349000000002</v>
      </c>
      <c r="D1125" t="str">
        <f t="shared" si="105"/>
        <v>vis</v>
      </c>
      <c r="E1125">
        <f>VLOOKUP(C1125,'Active 1'!C$21:E$973,3,FALSE)</f>
        <v>-5817.9796264715842</v>
      </c>
      <c r="F1125" s="15" t="s">
        <v>434</v>
      </c>
      <c r="G1125" t="str">
        <f t="shared" si="106"/>
        <v>36850.349</v>
      </c>
      <c r="H1125" s="2">
        <f t="shared" si="107"/>
        <v>-5818</v>
      </c>
      <c r="I1125" s="76" t="s">
        <v>3225</v>
      </c>
      <c r="J1125" s="77" t="s">
        <v>3226</v>
      </c>
      <c r="K1125" s="76">
        <v>-5818</v>
      </c>
      <c r="L1125" s="76" t="s">
        <v>450</v>
      </c>
      <c r="M1125" s="77" t="s">
        <v>465</v>
      </c>
      <c r="N1125" s="77"/>
      <c r="O1125" s="78" t="s">
        <v>453</v>
      </c>
      <c r="P1125" s="78" t="s">
        <v>112</v>
      </c>
    </row>
    <row r="1126" spans="1:16" x14ac:dyDescent="0.2">
      <c r="A1126" s="2" t="str">
        <f t="shared" si="102"/>
        <v>BAVM 13 </v>
      </c>
      <c r="B1126" s="15" t="str">
        <f t="shared" si="103"/>
        <v>I</v>
      </c>
      <c r="C1126" s="2">
        <f t="shared" si="104"/>
        <v>36851.321000000004</v>
      </c>
      <c r="D1126" t="str">
        <f t="shared" si="105"/>
        <v>vis</v>
      </c>
      <c r="E1126">
        <f>VLOOKUP(C1126,'Active 1'!C$21:E$973,3,FALSE)</f>
        <v>-5816.9791480535077</v>
      </c>
      <c r="F1126" s="15" t="s">
        <v>434</v>
      </c>
      <c r="G1126" t="str">
        <f t="shared" si="106"/>
        <v>36851.321</v>
      </c>
      <c r="H1126" s="2">
        <f t="shared" si="107"/>
        <v>-5817</v>
      </c>
      <c r="I1126" s="76" t="s">
        <v>3227</v>
      </c>
      <c r="J1126" s="77" t="s">
        <v>3228</v>
      </c>
      <c r="K1126" s="76">
        <v>-5817</v>
      </c>
      <c r="L1126" s="76" t="s">
        <v>450</v>
      </c>
      <c r="M1126" s="77" t="s">
        <v>438</v>
      </c>
      <c r="N1126" s="77"/>
      <c r="O1126" s="78" t="s">
        <v>1748</v>
      </c>
      <c r="P1126" s="79" t="s">
        <v>116</v>
      </c>
    </row>
    <row r="1127" spans="1:16" x14ac:dyDescent="0.2">
      <c r="A1127" s="2" t="str">
        <f t="shared" si="102"/>
        <v> SCA 8.27 </v>
      </c>
      <c r="B1127" s="15" t="str">
        <f t="shared" si="103"/>
        <v>I</v>
      </c>
      <c r="C1127" s="2">
        <f t="shared" si="104"/>
        <v>36884.351000000002</v>
      </c>
      <c r="D1127" t="str">
        <f t="shared" si="105"/>
        <v>vis</v>
      </c>
      <c r="E1127">
        <f>VLOOKUP(C1127,'Active 1'!C$21:E$973,3,FALSE)</f>
        <v>-5782.9814092170773</v>
      </c>
      <c r="F1127" s="15" t="s">
        <v>434</v>
      </c>
      <c r="G1127" t="str">
        <f t="shared" si="106"/>
        <v>36884.351</v>
      </c>
      <c r="H1127" s="2">
        <f t="shared" si="107"/>
        <v>-5783</v>
      </c>
      <c r="I1127" s="76" t="s">
        <v>3229</v>
      </c>
      <c r="J1127" s="77" t="s">
        <v>3230</v>
      </c>
      <c r="K1127" s="76">
        <v>-5783</v>
      </c>
      <c r="L1127" s="76" t="s">
        <v>461</v>
      </c>
      <c r="M1127" s="77" t="s">
        <v>465</v>
      </c>
      <c r="N1127" s="77"/>
      <c r="O1127" s="78" t="s">
        <v>453</v>
      </c>
      <c r="P1127" s="78" t="s">
        <v>112</v>
      </c>
    </row>
    <row r="1128" spans="1:16" x14ac:dyDescent="0.2">
      <c r="A1128" s="2" t="str">
        <f t="shared" si="102"/>
        <v> SCA 8.27 </v>
      </c>
      <c r="B1128" s="15" t="str">
        <f t="shared" si="103"/>
        <v>I</v>
      </c>
      <c r="C1128" s="2">
        <f t="shared" si="104"/>
        <v>36887.267</v>
      </c>
      <c r="D1128" t="str">
        <f t="shared" si="105"/>
        <v>vis</v>
      </c>
      <c r="E1128">
        <f>VLOOKUP(C1128,'Active 1'!C$21:E$973,3,FALSE)</f>
        <v>-5779.9799739628552</v>
      </c>
      <c r="F1128" s="15" t="s">
        <v>434</v>
      </c>
      <c r="G1128" t="str">
        <f t="shared" si="106"/>
        <v>36887.267</v>
      </c>
      <c r="H1128" s="2">
        <f t="shared" si="107"/>
        <v>-5780</v>
      </c>
      <c r="I1128" s="76" t="s">
        <v>3231</v>
      </c>
      <c r="J1128" s="77" t="s">
        <v>3232</v>
      </c>
      <c r="K1128" s="76">
        <v>-5780</v>
      </c>
      <c r="L1128" s="76" t="s">
        <v>468</v>
      </c>
      <c r="M1128" s="77" t="s">
        <v>465</v>
      </c>
      <c r="N1128" s="77"/>
      <c r="O1128" s="78" t="s">
        <v>453</v>
      </c>
      <c r="P1128" s="78" t="s">
        <v>112</v>
      </c>
    </row>
    <row r="1129" spans="1:16" x14ac:dyDescent="0.2">
      <c r="A1129" s="2" t="str">
        <f t="shared" si="102"/>
        <v> SCA 8.27 </v>
      </c>
      <c r="B1129" s="15" t="str">
        <f t="shared" si="103"/>
        <v>I</v>
      </c>
      <c r="C1129" s="2">
        <f t="shared" si="104"/>
        <v>37151.525999999998</v>
      </c>
      <c r="D1129" t="str">
        <f t="shared" si="105"/>
        <v>vis</v>
      </c>
      <c r="E1129">
        <f>VLOOKUP(C1129,'Active 1'!C$21:E$973,3,FALSE)</f>
        <v>-5507.9785065945107</v>
      </c>
      <c r="F1129" s="15" t="s">
        <v>434</v>
      </c>
      <c r="G1129" t="str">
        <f t="shared" si="106"/>
        <v>37151.526</v>
      </c>
      <c r="H1129" s="2">
        <f t="shared" si="107"/>
        <v>-5508</v>
      </c>
      <c r="I1129" s="76" t="s">
        <v>3233</v>
      </c>
      <c r="J1129" s="77" t="s">
        <v>3234</v>
      </c>
      <c r="K1129" s="76">
        <v>-5508</v>
      </c>
      <c r="L1129" s="76" t="s">
        <v>475</v>
      </c>
      <c r="M1129" s="77" t="s">
        <v>438</v>
      </c>
      <c r="N1129" s="77"/>
      <c r="O1129" s="78" t="s">
        <v>453</v>
      </c>
      <c r="P1129" s="78" t="s">
        <v>112</v>
      </c>
    </row>
    <row r="1130" spans="1:16" x14ac:dyDescent="0.2">
      <c r="A1130" s="2" t="str">
        <f t="shared" si="102"/>
        <v> SCA 8.27 </v>
      </c>
      <c r="B1130" s="15" t="str">
        <f t="shared" si="103"/>
        <v>I</v>
      </c>
      <c r="C1130" s="2">
        <f t="shared" si="104"/>
        <v>37188.438999999998</v>
      </c>
      <c r="D1130" t="str">
        <f t="shared" si="105"/>
        <v>vis</v>
      </c>
      <c r="E1130">
        <f>VLOOKUP(C1130,'Active 1'!C$21:E$973,3,FALSE)</f>
        <v>-5469.9840005797005</v>
      </c>
      <c r="F1130" s="15" t="s">
        <v>434</v>
      </c>
      <c r="G1130" t="str">
        <f t="shared" si="106"/>
        <v>37188.439</v>
      </c>
      <c r="H1130" s="2">
        <f t="shared" si="107"/>
        <v>-5470</v>
      </c>
      <c r="I1130" s="76" t="s">
        <v>3235</v>
      </c>
      <c r="J1130" s="77" t="s">
        <v>3236</v>
      </c>
      <c r="K1130" s="76">
        <v>-5470</v>
      </c>
      <c r="L1130" s="76" t="s">
        <v>671</v>
      </c>
      <c r="M1130" s="77" t="s">
        <v>438</v>
      </c>
      <c r="N1130" s="77"/>
      <c r="O1130" s="78" t="s">
        <v>453</v>
      </c>
      <c r="P1130" s="78" t="s">
        <v>112</v>
      </c>
    </row>
    <row r="1131" spans="1:16" x14ac:dyDescent="0.2">
      <c r="A1131" s="2" t="str">
        <f t="shared" si="102"/>
        <v> SCA 8.27 </v>
      </c>
      <c r="B1131" s="15" t="str">
        <f t="shared" si="103"/>
        <v>I</v>
      </c>
      <c r="C1131" s="2">
        <f t="shared" si="104"/>
        <v>37188.442999999999</v>
      </c>
      <c r="D1131" t="str">
        <f t="shared" si="105"/>
        <v>vis</v>
      </c>
      <c r="E1131">
        <f>VLOOKUP(C1131,'Active 1'!C$21:E$973,3,FALSE)</f>
        <v>-5469.9798833845634</v>
      </c>
      <c r="F1131" s="15" t="s">
        <v>434</v>
      </c>
      <c r="G1131" t="str">
        <f t="shared" si="106"/>
        <v>37188.443</v>
      </c>
      <c r="H1131" s="2">
        <f t="shared" si="107"/>
        <v>-5470</v>
      </c>
      <c r="I1131" s="76" t="s">
        <v>3237</v>
      </c>
      <c r="J1131" s="77" t="s">
        <v>3238</v>
      </c>
      <c r="K1131" s="76">
        <v>-5470</v>
      </c>
      <c r="L1131" s="76" t="s">
        <v>450</v>
      </c>
      <c r="M1131" s="77" t="s">
        <v>465</v>
      </c>
      <c r="N1131" s="77"/>
      <c r="O1131" s="78" t="s">
        <v>453</v>
      </c>
      <c r="P1131" s="78" t="s">
        <v>112</v>
      </c>
    </row>
    <row r="1132" spans="1:16" x14ac:dyDescent="0.2">
      <c r="A1132" s="2" t="str">
        <f t="shared" si="102"/>
        <v> EBC 1-32 </v>
      </c>
      <c r="B1132" s="15" t="str">
        <f t="shared" si="103"/>
        <v>I</v>
      </c>
      <c r="C1132" s="2">
        <f t="shared" si="104"/>
        <v>37190.383000000002</v>
      </c>
      <c r="D1132" t="str">
        <f t="shared" si="105"/>
        <v>vis</v>
      </c>
      <c r="E1132">
        <f>VLOOKUP(C1132,'Active 1'!C$21:E$973,3,FALSE)</f>
        <v>-5467.9830437435476</v>
      </c>
      <c r="F1132" s="15" t="s">
        <v>434</v>
      </c>
      <c r="G1132" t="str">
        <f t="shared" si="106"/>
        <v>37190.3830</v>
      </c>
      <c r="H1132" s="2">
        <f t="shared" si="107"/>
        <v>-5468</v>
      </c>
      <c r="I1132" s="76" t="s">
        <v>3239</v>
      </c>
      <c r="J1132" s="77" t="s">
        <v>3240</v>
      </c>
      <c r="K1132" s="76">
        <v>-5468</v>
      </c>
      <c r="L1132" s="76" t="s">
        <v>2682</v>
      </c>
      <c r="M1132" s="77" t="s">
        <v>438</v>
      </c>
      <c r="N1132" s="77"/>
      <c r="O1132" s="78" t="s">
        <v>2831</v>
      </c>
      <c r="P1132" s="78" t="s">
        <v>119</v>
      </c>
    </row>
    <row r="1133" spans="1:16" x14ac:dyDescent="0.2">
      <c r="A1133" s="2" t="str">
        <f t="shared" si="102"/>
        <v> EBC 1-32 </v>
      </c>
      <c r="B1133" s="15" t="str">
        <f t="shared" si="103"/>
        <v>I</v>
      </c>
      <c r="C1133" s="2">
        <f t="shared" si="104"/>
        <v>37191.355000000003</v>
      </c>
      <c r="D1133" t="str">
        <f t="shared" si="105"/>
        <v>vis</v>
      </c>
      <c r="E1133">
        <f>VLOOKUP(C1133,'Active 1'!C$21:E$973,3,FALSE)</f>
        <v>-5466.9825653254711</v>
      </c>
      <c r="F1133" s="15" t="s">
        <v>434</v>
      </c>
      <c r="G1133" t="str">
        <f t="shared" si="106"/>
        <v>37191.3550</v>
      </c>
      <c r="H1133" s="2">
        <f t="shared" si="107"/>
        <v>-5467</v>
      </c>
      <c r="I1133" s="76" t="s">
        <v>3241</v>
      </c>
      <c r="J1133" s="77" t="s">
        <v>3242</v>
      </c>
      <c r="K1133" s="76">
        <v>-5467</v>
      </c>
      <c r="L1133" s="76" t="s">
        <v>3243</v>
      </c>
      <c r="M1133" s="77" t="s">
        <v>438</v>
      </c>
      <c r="N1133" s="77"/>
      <c r="O1133" s="78" t="s">
        <v>3244</v>
      </c>
      <c r="P1133" s="78" t="s">
        <v>119</v>
      </c>
    </row>
    <row r="1134" spans="1:16" x14ac:dyDescent="0.2">
      <c r="A1134" s="2" t="str">
        <f t="shared" si="102"/>
        <v> EBC 1-32 </v>
      </c>
      <c r="B1134" s="15" t="str">
        <f t="shared" si="103"/>
        <v>I</v>
      </c>
      <c r="C1134" s="2">
        <f t="shared" si="104"/>
        <v>37191.355300000003</v>
      </c>
      <c r="D1134" t="str">
        <f t="shared" si="105"/>
        <v>vis</v>
      </c>
      <c r="E1134">
        <f>VLOOKUP(C1134,'Active 1'!C$21:E$973,3,FALSE)</f>
        <v>-5466.9822565358354</v>
      </c>
      <c r="F1134" s="15" t="s">
        <v>434</v>
      </c>
      <c r="G1134" t="str">
        <f t="shared" si="106"/>
        <v>37191.3553</v>
      </c>
      <c r="H1134" s="2">
        <f t="shared" si="107"/>
        <v>-5467</v>
      </c>
      <c r="I1134" s="76" t="s">
        <v>3245</v>
      </c>
      <c r="J1134" s="77" t="s">
        <v>3242</v>
      </c>
      <c r="K1134" s="76">
        <v>-5467</v>
      </c>
      <c r="L1134" s="76" t="s">
        <v>3198</v>
      </c>
      <c r="M1134" s="77" t="s">
        <v>438</v>
      </c>
      <c r="N1134" s="77"/>
      <c r="O1134" s="78" t="s">
        <v>2831</v>
      </c>
      <c r="P1134" s="78" t="s">
        <v>119</v>
      </c>
    </row>
    <row r="1135" spans="1:16" x14ac:dyDescent="0.2">
      <c r="A1135" s="2" t="str">
        <f t="shared" si="102"/>
        <v> EBC 1-32 </v>
      </c>
      <c r="B1135" s="15" t="str">
        <f t="shared" si="103"/>
        <v>I</v>
      </c>
      <c r="C1135" s="2">
        <f t="shared" si="104"/>
        <v>37191.355600000003</v>
      </c>
      <c r="D1135" t="str">
        <f t="shared" si="105"/>
        <v>vis</v>
      </c>
      <c r="E1135">
        <f>VLOOKUP(C1135,'Active 1'!C$21:E$973,3,FALSE)</f>
        <v>-5466.9819477462006</v>
      </c>
      <c r="F1135" s="15" t="s">
        <v>434</v>
      </c>
      <c r="G1135" t="str">
        <f t="shared" si="106"/>
        <v>37191.3556</v>
      </c>
      <c r="H1135" s="2">
        <f t="shared" si="107"/>
        <v>-5467</v>
      </c>
      <c r="I1135" s="76" t="s">
        <v>3246</v>
      </c>
      <c r="J1135" s="77" t="s">
        <v>3247</v>
      </c>
      <c r="K1135" s="76">
        <v>-5467</v>
      </c>
      <c r="L1135" s="76" t="s">
        <v>3248</v>
      </c>
      <c r="M1135" s="77" t="s">
        <v>438</v>
      </c>
      <c r="N1135" s="77"/>
      <c r="O1135" s="78" t="s">
        <v>3249</v>
      </c>
      <c r="P1135" s="78" t="s">
        <v>119</v>
      </c>
    </row>
    <row r="1136" spans="1:16" x14ac:dyDescent="0.2">
      <c r="A1136" s="2" t="str">
        <f t="shared" si="102"/>
        <v> EBC 1-32 </v>
      </c>
      <c r="B1136" s="15" t="str">
        <f t="shared" si="103"/>
        <v>I</v>
      </c>
      <c r="C1136" s="2">
        <f t="shared" si="104"/>
        <v>37191.3557</v>
      </c>
      <c r="D1136" t="str">
        <f t="shared" si="105"/>
        <v>vis</v>
      </c>
      <c r="E1136">
        <f>VLOOKUP(C1136,'Active 1'!C$21:E$973,3,FALSE)</f>
        <v>-5466.9818448163251</v>
      </c>
      <c r="F1136" s="15" t="s">
        <v>434</v>
      </c>
      <c r="G1136" t="str">
        <f t="shared" si="106"/>
        <v>37191.3557</v>
      </c>
      <c r="H1136" s="2">
        <f t="shared" si="107"/>
        <v>-5467</v>
      </c>
      <c r="I1136" s="76" t="s">
        <v>3250</v>
      </c>
      <c r="J1136" s="77" t="s">
        <v>3247</v>
      </c>
      <c r="K1136" s="76">
        <v>-5467</v>
      </c>
      <c r="L1136" s="76" t="s">
        <v>3251</v>
      </c>
      <c r="M1136" s="77" t="s">
        <v>438</v>
      </c>
      <c r="N1136" s="77"/>
      <c r="O1136" s="78" t="s">
        <v>3252</v>
      </c>
      <c r="P1136" s="78" t="s">
        <v>119</v>
      </c>
    </row>
    <row r="1137" spans="1:16" x14ac:dyDescent="0.2">
      <c r="A1137" s="2" t="str">
        <f t="shared" si="102"/>
        <v> EBC 1-32 </v>
      </c>
      <c r="B1137" s="15" t="str">
        <f t="shared" si="103"/>
        <v>I</v>
      </c>
      <c r="C1137" s="2">
        <f t="shared" si="104"/>
        <v>37191.356299999999</v>
      </c>
      <c r="D1137" t="str">
        <f t="shared" si="105"/>
        <v>vis</v>
      </c>
      <c r="E1137">
        <f>VLOOKUP(C1137,'Active 1'!C$21:E$973,3,FALSE)</f>
        <v>-5466.9812272370555</v>
      </c>
      <c r="F1137" s="15" t="s">
        <v>434</v>
      </c>
      <c r="G1137" t="str">
        <f t="shared" si="106"/>
        <v>37191.3563</v>
      </c>
      <c r="H1137" s="2">
        <f t="shared" si="107"/>
        <v>-5467</v>
      </c>
      <c r="I1137" s="76" t="s">
        <v>3253</v>
      </c>
      <c r="J1137" s="77" t="s">
        <v>3254</v>
      </c>
      <c r="K1137" s="76">
        <v>-5467</v>
      </c>
      <c r="L1137" s="76" t="s">
        <v>3255</v>
      </c>
      <c r="M1137" s="77" t="s">
        <v>438</v>
      </c>
      <c r="N1137" s="77"/>
      <c r="O1137" s="78" t="s">
        <v>3256</v>
      </c>
      <c r="P1137" s="78" t="s">
        <v>119</v>
      </c>
    </row>
    <row r="1138" spans="1:16" x14ac:dyDescent="0.2">
      <c r="A1138" s="2" t="str">
        <f t="shared" si="102"/>
        <v> SCA 8.27 </v>
      </c>
      <c r="B1138" s="15" t="str">
        <f t="shared" si="103"/>
        <v>I</v>
      </c>
      <c r="C1138" s="2">
        <f t="shared" si="104"/>
        <v>37191.358</v>
      </c>
      <c r="D1138" t="str">
        <f t="shared" si="105"/>
        <v>vis</v>
      </c>
      <c r="E1138">
        <f>VLOOKUP(C1138,'Active 1'!C$21:E$973,3,FALSE)</f>
        <v>-5466.9794774291222</v>
      </c>
      <c r="F1138" s="15" t="s">
        <v>434</v>
      </c>
      <c r="G1138" t="str">
        <f t="shared" si="106"/>
        <v>37191.358</v>
      </c>
      <c r="H1138" s="2">
        <f t="shared" si="107"/>
        <v>-5467</v>
      </c>
      <c r="I1138" s="76" t="s">
        <v>3257</v>
      </c>
      <c r="J1138" s="77" t="s">
        <v>3258</v>
      </c>
      <c r="K1138" s="76">
        <v>-5467</v>
      </c>
      <c r="L1138" s="76" t="s">
        <v>450</v>
      </c>
      <c r="M1138" s="77" t="s">
        <v>3015</v>
      </c>
      <c r="N1138" s="77"/>
      <c r="O1138" s="78" t="s">
        <v>3259</v>
      </c>
      <c r="P1138" s="78" t="s">
        <v>112</v>
      </c>
    </row>
    <row r="1139" spans="1:16" x14ac:dyDescent="0.2">
      <c r="A1139" s="2" t="str">
        <f t="shared" si="102"/>
        <v> AA 17.62 </v>
      </c>
      <c r="B1139" s="15" t="str">
        <f t="shared" si="103"/>
        <v>I</v>
      </c>
      <c r="C1139" s="2">
        <f t="shared" si="104"/>
        <v>37191.358</v>
      </c>
      <c r="D1139" t="str">
        <f t="shared" si="105"/>
        <v>vis</v>
      </c>
      <c r="E1139">
        <f>VLOOKUP(C1139,'Active 1'!C$21:E$973,3,FALSE)</f>
        <v>-5466.9794774291222</v>
      </c>
      <c r="F1139" s="15" t="s">
        <v>434</v>
      </c>
      <c r="G1139" t="str">
        <f t="shared" si="106"/>
        <v>37191.358</v>
      </c>
      <c r="H1139" s="2">
        <f t="shared" si="107"/>
        <v>-5467</v>
      </c>
      <c r="I1139" s="76" t="s">
        <v>3257</v>
      </c>
      <c r="J1139" s="77" t="s">
        <v>3258</v>
      </c>
      <c r="K1139" s="76">
        <v>-5467</v>
      </c>
      <c r="L1139" s="76" t="s">
        <v>450</v>
      </c>
      <c r="M1139" s="77" t="s">
        <v>438</v>
      </c>
      <c r="N1139" s="77"/>
      <c r="O1139" s="78" t="s">
        <v>3260</v>
      </c>
      <c r="P1139" s="78" t="s">
        <v>120</v>
      </c>
    </row>
    <row r="1140" spans="1:16" x14ac:dyDescent="0.2">
      <c r="A1140" s="2" t="str">
        <f t="shared" si="102"/>
        <v> EBC 1-32 </v>
      </c>
      <c r="B1140" s="15" t="str">
        <f t="shared" si="103"/>
        <v>I</v>
      </c>
      <c r="C1140" s="2">
        <f t="shared" si="104"/>
        <v>37192.322999999997</v>
      </c>
      <c r="D1140" t="str">
        <f t="shared" si="105"/>
        <v>vis</v>
      </c>
      <c r="E1140">
        <f>VLOOKUP(C1140,'Active 1'!C$21:E$973,3,FALSE)</f>
        <v>-5465.986204102539</v>
      </c>
      <c r="F1140" s="15" t="s">
        <v>434</v>
      </c>
      <c r="G1140" t="str">
        <f t="shared" si="106"/>
        <v>37192.3230</v>
      </c>
      <c r="H1140" s="2">
        <f t="shared" si="107"/>
        <v>-5466</v>
      </c>
      <c r="I1140" s="76" t="s">
        <v>3261</v>
      </c>
      <c r="J1140" s="77" t="s">
        <v>3262</v>
      </c>
      <c r="K1140" s="76">
        <v>-5466</v>
      </c>
      <c r="L1140" s="76" t="s">
        <v>613</v>
      </c>
      <c r="M1140" s="77" t="s">
        <v>438</v>
      </c>
      <c r="N1140" s="77"/>
      <c r="O1140" s="78" t="s">
        <v>3263</v>
      </c>
      <c r="P1140" s="78" t="s">
        <v>119</v>
      </c>
    </row>
    <row r="1141" spans="1:16" x14ac:dyDescent="0.2">
      <c r="A1141" s="2" t="str">
        <f t="shared" si="102"/>
        <v> EBC 1-32 </v>
      </c>
      <c r="B1141" s="15" t="str">
        <f t="shared" si="103"/>
        <v>I</v>
      </c>
      <c r="C1141" s="2">
        <f t="shared" si="104"/>
        <v>37192.325199999999</v>
      </c>
      <c r="D1141" t="str">
        <f t="shared" si="105"/>
        <v>vis</v>
      </c>
      <c r="E1141">
        <f>VLOOKUP(C1141,'Active 1'!C$21:E$973,3,FALSE)</f>
        <v>-5465.9839396452107</v>
      </c>
      <c r="F1141" s="15" t="s">
        <v>434</v>
      </c>
      <c r="G1141" t="str">
        <f t="shared" si="106"/>
        <v>37192.3252</v>
      </c>
      <c r="H1141" s="2">
        <f t="shared" si="107"/>
        <v>-5466</v>
      </c>
      <c r="I1141" s="76" t="s">
        <v>3264</v>
      </c>
      <c r="J1141" s="77" t="s">
        <v>3265</v>
      </c>
      <c r="K1141" s="76">
        <v>-5466</v>
      </c>
      <c r="L1141" s="76" t="s">
        <v>3266</v>
      </c>
      <c r="M1141" s="77" t="s">
        <v>438</v>
      </c>
      <c r="N1141" s="77"/>
      <c r="O1141" s="78" t="s">
        <v>3267</v>
      </c>
      <c r="P1141" s="78" t="s">
        <v>119</v>
      </c>
    </row>
    <row r="1142" spans="1:16" x14ac:dyDescent="0.2">
      <c r="A1142" s="2" t="str">
        <f t="shared" si="102"/>
        <v> EBC 1-32 </v>
      </c>
      <c r="B1142" s="15" t="str">
        <f t="shared" si="103"/>
        <v>I</v>
      </c>
      <c r="C1142" s="2">
        <f t="shared" si="104"/>
        <v>37192.325499999999</v>
      </c>
      <c r="D1142" t="str">
        <f t="shared" si="105"/>
        <v>vis</v>
      </c>
      <c r="E1142">
        <f>VLOOKUP(C1142,'Active 1'!C$21:E$973,3,FALSE)</f>
        <v>-5465.9836308555759</v>
      </c>
      <c r="F1142" s="15" t="s">
        <v>434</v>
      </c>
      <c r="G1142" t="str">
        <f t="shared" si="106"/>
        <v>37192.3255</v>
      </c>
      <c r="H1142" s="2">
        <f t="shared" si="107"/>
        <v>-5466</v>
      </c>
      <c r="I1142" s="76" t="s">
        <v>3268</v>
      </c>
      <c r="J1142" s="77" t="s">
        <v>3265</v>
      </c>
      <c r="K1142" s="76">
        <v>-5466</v>
      </c>
      <c r="L1142" s="76" t="s">
        <v>631</v>
      </c>
      <c r="M1142" s="77" t="s">
        <v>438</v>
      </c>
      <c r="N1142" s="77"/>
      <c r="O1142" s="78" t="s">
        <v>2831</v>
      </c>
      <c r="P1142" s="78" t="s">
        <v>119</v>
      </c>
    </row>
    <row r="1143" spans="1:16" x14ac:dyDescent="0.2">
      <c r="A1143" s="2" t="str">
        <f t="shared" si="102"/>
        <v> AA 17.62 </v>
      </c>
      <c r="B1143" s="15" t="str">
        <f t="shared" si="103"/>
        <v>I</v>
      </c>
      <c r="C1143" s="2">
        <f t="shared" si="104"/>
        <v>37192.328000000001</v>
      </c>
      <c r="D1143" t="str">
        <f t="shared" si="105"/>
        <v>vis</v>
      </c>
      <c r="E1143">
        <f>VLOOKUP(C1143,'Active 1'!C$21:E$973,3,FALSE)</f>
        <v>-5465.9810576086138</v>
      </c>
      <c r="F1143" s="15" t="s">
        <v>434</v>
      </c>
      <c r="G1143" t="str">
        <f t="shared" si="106"/>
        <v>37192.328</v>
      </c>
      <c r="H1143" s="2">
        <f t="shared" si="107"/>
        <v>-5466</v>
      </c>
      <c r="I1143" s="76" t="s">
        <v>3269</v>
      </c>
      <c r="J1143" s="77" t="s">
        <v>3270</v>
      </c>
      <c r="K1143" s="76">
        <v>-5466</v>
      </c>
      <c r="L1143" s="76" t="s">
        <v>461</v>
      </c>
      <c r="M1143" s="77" t="s">
        <v>438</v>
      </c>
      <c r="N1143" s="77"/>
      <c r="O1143" s="78" t="s">
        <v>3271</v>
      </c>
      <c r="P1143" s="78" t="s">
        <v>120</v>
      </c>
    </row>
    <row r="1144" spans="1:16" x14ac:dyDescent="0.2">
      <c r="A1144" s="2" t="str">
        <f t="shared" si="102"/>
        <v> AA 18.332 </v>
      </c>
      <c r="B1144" s="15" t="str">
        <f t="shared" si="103"/>
        <v>I</v>
      </c>
      <c r="C1144" s="2">
        <f t="shared" si="104"/>
        <v>37192.334000000003</v>
      </c>
      <c r="D1144" t="str">
        <f t="shared" si="105"/>
        <v>vis</v>
      </c>
      <c r="E1144">
        <f>VLOOKUP(C1144,'Active 1'!C$21:E$973,3,FALSE)</f>
        <v>-5465.9748818159087</v>
      </c>
      <c r="F1144" s="15" t="s">
        <v>434</v>
      </c>
      <c r="G1144" t="str">
        <f t="shared" si="106"/>
        <v>37192.334</v>
      </c>
      <c r="H1144" s="2">
        <f t="shared" si="107"/>
        <v>-5466</v>
      </c>
      <c r="I1144" s="76" t="s">
        <v>3272</v>
      </c>
      <c r="J1144" s="77" t="s">
        <v>3273</v>
      </c>
      <c r="K1144" s="76">
        <v>-5466</v>
      </c>
      <c r="L1144" s="76" t="s">
        <v>478</v>
      </c>
      <c r="M1144" s="77" t="s">
        <v>438</v>
      </c>
      <c r="N1144" s="77"/>
      <c r="O1144" s="78" t="s">
        <v>3274</v>
      </c>
      <c r="P1144" s="78" t="s">
        <v>121</v>
      </c>
    </row>
    <row r="1145" spans="1:16" x14ac:dyDescent="0.2">
      <c r="A1145" s="2" t="str">
        <f t="shared" si="102"/>
        <v> AC 217.12 </v>
      </c>
      <c r="B1145" s="15" t="str">
        <f t="shared" si="103"/>
        <v>I</v>
      </c>
      <c r="C1145" s="2">
        <f t="shared" si="104"/>
        <v>37193.296000000002</v>
      </c>
      <c r="D1145" t="str">
        <f t="shared" si="105"/>
        <v>vis</v>
      </c>
      <c r="E1145">
        <f>VLOOKUP(C1145,'Active 1'!C$21:E$973,3,FALSE)</f>
        <v>-5464.9846963856744</v>
      </c>
      <c r="F1145" s="15" t="s">
        <v>434</v>
      </c>
      <c r="G1145" t="str">
        <f t="shared" si="106"/>
        <v>37193.296</v>
      </c>
      <c r="H1145" s="2">
        <f t="shared" si="107"/>
        <v>-5465</v>
      </c>
      <c r="I1145" s="76" t="s">
        <v>3275</v>
      </c>
      <c r="J1145" s="77" t="s">
        <v>3276</v>
      </c>
      <c r="K1145" s="76">
        <v>-5465</v>
      </c>
      <c r="L1145" s="76" t="s">
        <v>674</v>
      </c>
      <c r="M1145" s="77" t="s">
        <v>438</v>
      </c>
      <c r="N1145" s="77"/>
      <c r="O1145" s="78" t="s">
        <v>2353</v>
      </c>
      <c r="P1145" s="78" t="s">
        <v>122</v>
      </c>
    </row>
    <row r="1146" spans="1:16" x14ac:dyDescent="0.2">
      <c r="A1146" s="2" t="str">
        <f t="shared" si="102"/>
        <v> MVS 2.127 </v>
      </c>
      <c r="B1146" s="15" t="str">
        <f t="shared" si="103"/>
        <v>I</v>
      </c>
      <c r="C1146" s="2">
        <f t="shared" si="104"/>
        <v>37222.421999999999</v>
      </c>
      <c r="D1146" t="str">
        <f t="shared" si="105"/>
        <v>vis</v>
      </c>
      <c r="E1146">
        <f>VLOOKUP(C1146,'Active 1'!C$21:E$973,3,FALSE)</f>
        <v>-5435.0053400020906</v>
      </c>
      <c r="F1146" s="15" t="s">
        <v>434</v>
      </c>
      <c r="G1146" t="str">
        <f t="shared" si="106"/>
        <v>37222.422</v>
      </c>
      <c r="H1146" s="2">
        <f t="shared" si="107"/>
        <v>-5435</v>
      </c>
      <c r="I1146" s="76" t="s">
        <v>3277</v>
      </c>
      <c r="J1146" s="77" t="s">
        <v>3278</v>
      </c>
      <c r="K1146" s="76">
        <v>-5435</v>
      </c>
      <c r="L1146" s="76" t="s">
        <v>1131</v>
      </c>
      <c r="M1146" s="77" t="s">
        <v>3126</v>
      </c>
      <c r="N1146" s="77"/>
      <c r="O1146" s="78" t="s">
        <v>3127</v>
      </c>
      <c r="P1146" s="78" t="s">
        <v>111</v>
      </c>
    </row>
    <row r="1147" spans="1:16" x14ac:dyDescent="0.2">
      <c r="A1147" s="2" t="str">
        <f t="shared" si="102"/>
        <v> SCA 8.27 </v>
      </c>
      <c r="B1147" s="15" t="str">
        <f t="shared" si="103"/>
        <v>I</v>
      </c>
      <c r="C1147" s="2">
        <f t="shared" si="104"/>
        <v>37222.449000000001</v>
      </c>
      <c r="D1147" t="str">
        <f t="shared" si="105"/>
        <v>vis</v>
      </c>
      <c r="E1147">
        <f>VLOOKUP(C1147,'Active 1'!C$21:E$973,3,FALSE)</f>
        <v>-5434.9775489349195</v>
      </c>
      <c r="F1147" s="15" t="s">
        <v>434</v>
      </c>
      <c r="G1147" t="str">
        <f t="shared" si="106"/>
        <v>37222.449</v>
      </c>
      <c r="H1147" s="2">
        <f t="shared" si="107"/>
        <v>-5435</v>
      </c>
      <c r="I1147" s="76" t="s">
        <v>3279</v>
      </c>
      <c r="J1147" s="77" t="s">
        <v>3280</v>
      </c>
      <c r="K1147" s="76">
        <v>-5435</v>
      </c>
      <c r="L1147" s="76" t="s">
        <v>464</v>
      </c>
      <c r="M1147" s="77" t="s">
        <v>465</v>
      </c>
      <c r="N1147" s="77"/>
      <c r="O1147" s="78" t="s">
        <v>453</v>
      </c>
      <c r="P1147" s="78" t="s">
        <v>112</v>
      </c>
    </row>
    <row r="1148" spans="1:16" x14ac:dyDescent="0.2">
      <c r="A1148" s="2" t="str">
        <f t="shared" si="102"/>
        <v> SCA 8.27 </v>
      </c>
      <c r="B1148" s="15" t="str">
        <f t="shared" si="103"/>
        <v>I</v>
      </c>
      <c r="C1148" s="2">
        <f t="shared" si="104"/>
        <v>37226.332000000002</v>
      </c>
      <c r="D1148" t="str">
        <f t="shared" si="105"/>
        <v>vis</v>
      </c>
      <c r="E1148">
        <f>VLOOKUP(C1148,'Active 1'!C$21:E$973,3,FALSE)</f>
        <v>-5430.9807817565388</v>
      </c>
      <c r="F1148" s="15" t="s">
        <v>434</v>
      </c>
      <c r="G1148" t="str">
        <f t="shared" si="106"/>
        <v>37226.332</v>
      </c>
      <c r="H1148" s="2">
        <f t="shared" si="107"/>
        <v>-5431</v>
      </c>
      <c r="I1148" s="76" t="s">
        <v>3281</v>
      </c>
      <c r="J1148" s="77" t="s">
        <v>3282</v>
      </c>
      <c r="K1148" s="76">
        <v>-5431</v>
      </c>
      <c r="L1148" s="76" t="s">
        <v>468</v>
      </c>
      <c r="M1148" s="77" t="s">
        <v>465</v>
      </c>
      <c r="N1148" s="77"/>
      <c r="O1148" s="78" t="s">
        <v>453</v>
      </c>
      <c r="P1148" s="78" t="s">
        <v>112</v>
      </c>
    </row>
    <row r="1149" spans="1:16" x14ac:dyDescent="0.2">
      <c r="A1149" s="2" t="str">
        <f t="shared" si="102"/>
        <v> SCA 8.27 </v>
      </c>
      <c r="B1149" s="15" t="str">
        <f t="shared" si="103"/>
        <v>I</v>
      </c>
      <c r="C1149" s="2">
        <f t="shared" si="104"/>
        <v>37227.303</v>
      </c>
      <c r="D1149" t="str">
        <f t="shared" si="105"/>
        <v>vis</v>
      </c>
      <c r="E1149">
        <f>VLOOKUP(C1149,'Active 1'!C$21:E$973,3,FALSE)</f>
        <v>-5429.9813326372505</v>
      </c>
      <c r="F1149" s="15" t="s">
        <v>434</v>
      </c>
      <c r="G1149" t="str">
        <f t="shared" si="106"/>
        <v>37227.303</v>
      </c>
      <c r="H1149" s="2">
        <f t="shared" si="107"/>
        <v>-5430</v>
      </c>
      <c r="I1149" s="76" t="s">
        <v>3283</v>
      </c>
      <c r="J1149" s="77" t="s">
        <v>3284</v>
      </c>
      <c r="K1149" s="76">
        <v>-5430</v>
      </c>
      <c r="L1149" s="76" t="s">
        <v>461</v>
      </c>
      <c r="M1149" s="77" t="s">
        <v>465</v>
      </c>
      <c r="N1149" s="77"/>
      <c r="O1149" s="78" t="s">
        <v>453</v>
      </c>
      <c r="P1149" s="78" t="s">
        <v>112</v>
      </c>
    </row>
    <row r="1150" spans="1:16" x14ac:dyDescent="0.2">
      <c r="A1150" s="2" t="str">
        <f t="shared" si="102"/>
        <v> SCA 8.27 </v>
      </c>
      <c r="B1150" s="15" t="str">
        <f t="shared" si="103"/>
        <v>I</v>
      </c>
      <c r="C1150" s="2">
        <f t="shared" si="104"/>
        <v>37227.303</v>
      </c>
      <c r="D1150" t="str">
        <f t="shared" si="105"/>
        <v>vis</v>
      </c>
      <c r="E1150">
        <f>VLOOKUP(C1150,'Active 1'!C$21:E$973,3,FALSE)</f>
        <v>-5429.9813326372505</v>
      </c>
      <c r="F1150" s="15" t="s">
        <v>434</v>
      </c>
      <c r="G1150" t="str">
        <f t="shared" si="106"/>
        <v>37227.303</v>
      </c>
      <c r="H1150" s="2">
        <f t="shared" si="107"/>
        <v>-5430</v>
      </c>
      <c r="I1150" s="76" t="s">
        <v>3283</v>
      </c>
      <c r="J1150" s="77" t="s">
        <v>3284</v>
      </c>
      <c r="K1150" s="76">
        <v>-5430</v>
      </c>
      <c r="L1150" s="76" t="s">
        <v>461</v>
      </c>
      <c r="M1150" s="77" t="s">
        <v>438</v>
      </c>
      <c r="N1150" s="77"/>
      <c r="O1150" s="78" t="s">
        <v>453</v>
      </c>
      <c r="P1150" s="78" t="s">
        <v>112</v>
      </c>
    </row>
    <row r="1151" spans="1:16" x14ac:dyDescent="0.2">
      <c r="A1151" s="2" t="str">
        <f t="shared" si="102"/>
        <v> AN 288.72 </v>
      </c>
      <c r="B1151" s="15" t="str">
        <f t="shared" si="103"/>
        <v>I</v>
      </c>
      <c r="C1151" s="2">
        <f t="shared" si="104"/>
        <v>37364.29</v>
      </c>
      <c r="D1151" t="str">
        <f t="shared" si="105"/>
        <v>vis</v>
      </c>
      <c r="E1151">
        <f>VLOOKUP(C1151,'Active 1'!C$21:E$973,3,FALSE)</f>
        <v>-5288.9807801096622</v>
      </c>
      <c r="F1151" s="15" t="s">
        <v>434</v>
      </c>
      <c r="G1151" t="str">
        <f t="shared" si="106"/>
        <v>37364.290</v>
      </c>
      <c r="H1151" s="2">
        <f t="shared" si="107"/>
        <v>-5289</v>
      </c>
      <c r="I1151" s="76" t="s">
        <v>3285</v>
      </c>
      <c r="J1151" s="77" t="s">
        <v>3286</v>
      </c>
      <c r="K1151" s="76">
        <v>-5289</v>
      </c>
      <c r="L1151" s="76" t="s">
        <v>468</v>
      </c>
      <c r="M1151" s="77" t="s">
        <v>438</v>
      </c>
      <c r="N1151" s="77"/>
      <c r="O1151" s="78" t="s">
        <v>2893</v>
      </c>
      <c r="P1151" s="78" t="s">
        <v>124</v>
      </c>
    </row>
    <row r="1152" spans="1:16" x14ac:dyDescent="0.2">
      <c r="A1152" s="2" t="str">
        <f t="shared" si="102"/>
        <v> SCA 8.27 </v>
      </c>
      <c r="B1152" s="15" t="str">
        <f t="shared" si="103"/>
        <v>I</v>
      </c>
      <c r="C1152" s="2">
        <f t="shared" si="104"/>
        <v>37365.262999999999</v>
      </c>
      <c r="D1152" t="str">
        <f t="shared" si="105"/>
        <v>vis</v>
      </c>
      <c r="E1152">
        <f>VLOOKUP(C1152,'Active 1'!C$21:E$973,3,FALSE)</f>
        <v>-5287.9792723928049</v>
      </c>
      <c r="F1152" s="15" t="s">
        <v>434</v>
      </c>
      <c r="G1152" t="str">
        <f t="shared" si="106"/>
        <v>37365.263</v>
      </c>
      <c r="H1152" s="2">
        <f t="shared" si="107"/>
        <v>-5288</v>
      </c>
      <c r="I1152" s="76" t="s">
        <v>3287</v>
      </c>
      <c r="J1152" s="77" t="s">
        <v>3288</v>
      </c>
      <c r="K1152" s="76">
        <v>-5288</v>
      </c>
      <c r="L1152" s="76" t="s">
        <v>450</v>
      </c>
      <c r="M1152" s="77" t="s">
        <v>438</v>
      </c>
      <c r="N1152" s="77"/>
      <c r="O1152" s="78" t="s">
        <v>453</v>
      </c>
      <c r="P1152" s="78" t="s">
        <v>112</v>
      </c>
    </row>
    <row r="1153" spans="1:16" x14ac:dyDescent="0.2">
      <c r="A1153" s="2" t="str">
        <f t="shared" si="102"/>
        <v> AC 228.24 </v>
      </c>
      <c r="B1153" s="15" t="str">
        <f t="shared" si="103"/>
        <v>I</v>
      </c>
      <c r="C1153" s="2">
        <f t="shared" si="104"/>
        <v>37494.475400000003</v>
      </c>
      <c r="D1153" t="str">
        <f t="shared" si="105"/>
        <v>vis</v>
      </c>
      <c r="E1153">
        <f>VLOOKUP(C1153,'Active 1'!C$21:E$973,3,FALSE)</f>
        <v>-5154.9811061915143</v>
      </c>
      <c r="F1153" s="15" t="s">
        <v>434</v>
      </c>
      <c r="G1153" t="str">
        <f t="shared" si="106"/>
        <v>37494.4754</v>
      </c>
      <c r="H1153" s="2">
        <f t="shared" si="107"/>
        <v>-5155</v>
      </c>
      <c r="I1153" s="76" t="s">
        <v>3289</v>
      </c>
      <c r="J1153" s="77" t="s">
        <v>3290</v>
      </c>
      <c r="K1153" s="76">
        <v>-5155</v>
      </c>
      <c r="L1153" s="76" t="s">
        <v>3185</v>
      </c>
      <c r="M1153" s="77" t="s">
        <v>438</v>
      </c>
      <c r="N1153" s="77"/>
      <c r="O1153" s="78" t="s">
        <v>2353</v>
      </c>
      <c r="P1153" s="78" t="s">
        <v>125</v>
      </c>
    </row>
    <row r="1154" spans="1:16" x14ac:dyDescent="0.2">
      <c r="A1154" s="2" t="str">
        <f t="shared" si="102"/>
        <v> SCA 8.27 </v>
      </c>
      <c r="B1154" s="15" t="str">
        <f t="shared" si="103"/>
        <v>I</v>
      </c>
      <c r="C1154" s="2">
        <f t="shared" si="104"/>
        <v>37495.449000000001</v>
      </c>
      <c r="D1154" t="str">
        <f t="shared" si="105"/>
        <v>vis</v>
      </c>
      <c r="E1154">
        <f>VLOOKUP(C1154,'Active 1'!C$21:E$973,3,FALSE)</f>
        <v>-5153.9789808953883</v>
      </c>
      <c r="F1154" s="15" t="s">
        <v>434</v>
      </c>
      <c r="G1154" t="str">
        <f t="shared" si="106"/>
        <v>37495.449</v>
      </c>
      <c r="H1154" s="2">
        <f t="shared" si="107"/>
        <v>-5154</v>
      </c>
      <c r="I1154" s="76" t="s">
        <v>3291</v>
      </c>
      <c r="J1154" s="77" t="s">
        <v>3292</v>
      </c>
      <c r="K1154" s="76">
        <v>-5154</v>
      </c>
      <c r="L1154" s="76" t="s">
        <v>450</v>
      </c>
      <c r="M1154" s="77" t="s">
        <v>438</v>
      </c>
      <c r="N1154" s="77"/>
      <c r="O1154" s="78" t="s">
        <v>453</v>
      </c>
      <c r="P1154" s="78" t="s">
        <v>112</v>
      </c>
    </row>
    <row r="1155" spans="1:16" x14ac:dyDescent="0.2">
      <c r="A1155" s="2" t="str">
        <f t="shared" si="102"/>
        <v> SCA 8.27 </v>
      </c>
      <c r="B1155" s="15" t="str">
        <f t="shared" si="103"/>
        <v>I</v>
      </c>
      <c r="C1155" s="2">
        <f t="shared" si="104"/>
        <v>37496.419000000002</v>
      </c>
      <c r="D1155" t="str">
        <f t="shared" si="105"/>
        <v>vis</v>
      </c>
      <c r="E1155">
        <f>VLOOKUP(C1155,'Active 1'!C$21:E$973,3,FALSE)</f>
        <v>-5152.9805610748799</v>
      </c>
      <c r="F1155" s="15" t="s">
        <v>434</v>
      </c>
      <c r="G1155" t="str">
        <f t="shared" si="106"/>
        <v>37496.419</v>
      </c>
      <c r="H1155" s="2">
        <f t="shared" si="107"/>
        <v>-5153</v>
      </c>
      <c r="I1155" s="76" t="s">
        <v>3293</v>
      </c>
      <c r="J1155" s="77" t="s">
        <v>3294</v>
      </c>
      <c r="K1155" s="76">
        <v>-5153</v>
      </c>
      <c r="L1155" s="76" t="s">
        <v>468</v>
      </c>
      <c r="M1155" s="77" t="s">
        <v>438</v>
      </c>
      <c r="N1155" s="77"/>
      <c r="O1155" s="78" t="s">
        <v>453</v>
      </c>
      <c r="P1155" s="78" t="s">
        <v>112</v>
      </c>
    </row>
    <row r="1156" spans="1:16" x14ac:dyDescent="0.2">
      <c r="A1156" s="2" t="str">
        <f t="shared" si="102"/>
        <v> AC 228.24 </v>
      </c>
      <c r="B1156" s="15" t="str">
        <f t="shared" si="103"/>
        <v>I</v>
      </c>
      <c r="C1156" s="2">
        <f t="shared" si="104"/>
        <v>37496.422100000003</v>
      </c>
      <c r="D1156" t="str">
        <f t="shared" si="105"/>
        <v>vis</v>
      </c>
      <c r="E1156">
        <f>VLOOKUP(C1156,'Active 1'!C$21:E$973,3,FALSE)</f>
        <v>-5152.9773702486482</v>
      </c>
      <c r="F1156" s="15" t="s">
        <v>434</v>
      </c>
      <c r="G1156" t="str">
        <f t="shared" si="106"/>
        <v>37496.4221</v>
      </c>
      <c r="H1156" s="2">
        <f t="shared" si="107"/>
        <v>-5153</v>
      </c>
      <c r="I1156" s="76" t="s">
        <v>3295</v>
      </c>
      <c r="J1156" s="77" t="s">
        <v>3296</v>
      </c>
      <c r="K1156" s="76">
        <v>-5153</v>
      </c>
      <c r="L1156" s="76" t="s">
        <v>2695</v>
      </c>
      <c r="M1156" s="77" t="s">
        <v>438</v>
      </c>
      <c r="N1156" s="77"/>
      <c r="O1156" s="78" t="s">
        <v>2353</v>
      </c>
      <c r="P1156" s="78" t="s">
        <v>125</v>
      </c>
    </row>
    <row r="1157" spans="1:16" x14ac:dyDescent="0.2">
      <c r="A1157" s="2" t="str">
        <f t="shared" si="102"/>
        <v> AC 228.24 </v>
      </c>
      <c r="B1157" s="15" t="str">
        <f t="shared" si="103"/>
        <v>I</v>
      </c>
      <c r="C1157" s="2">
        <f t="shared" si="104"/>
        <v>37528.478799999997</v>
      </c>
      <c r="D1157" t="str">
        <f t="shared" si="105"/>
        <v>vis</v>
      </c>
      <c r="E1157">
        <f>VLOOKUP(C1157,'Active 1'!C$21:E$973,3,FALSE)</f>
        <v>-5119.9814479187171</v>
      </c>
      <c r="F1157" s="15" t="s">
        <v>434</v>
      </c>
      <c r="G1157" t="str">
        <f t="shared" si="106"/>
        <v>37528.4788</v>
      </c>
      <c r="H1157" s="2">
        <f t="shared" si="107"/>
        <v>-5120</v>
      </c>
      <c r="I1157" s="76" t="s">
        <v>3297</v>
      </c>
      <c r="J1157" s="77" t="s">
        <v>3298</v>
      </c>
      <c r="K1157" s="76">
        <v>-5120</v>
      </c>
      <c r="L1157" s="76" t="s">
        <v>3299</v>
      </c>
      <c r="M1157" s="77" t="s">
        <v>438</v>
      </c>
      <c r="N1157" s="77"/>
      <c r="O1157" s="78" t="s">
        <v>2353</v>
      </c>
      <c r="P1157" s="78" t="s">
        <v>125</v>
      </c>
    </row>
    <row r="1158" spans="1:16" x14ac:dyDescent="0.2">
      <c r="A1158" s="2" t="str">
        <f t="shared" si="102"/>
        <v> SCA 8.27 </v>
      </c>
      <c r="B1158" s="15" t="str">
        <f t="shared" si="103"/>
        <v>I</v>
      </c>
      <c r="C1158" s="2">
        <f t="shared" si="104"/>
        <v>37528.478999999999</v>
      </c>
      <c r="D1158" t="str">
        <f t="shared" si="105"/>
        <v>vis</v>
      </c>
      <c r="E1158">
        <f>VLOOKUP(C1158,'Active 1'!C$21:E$973,3,FALSE)</f>
        <v>-5119.9812420589578</v>
      </c>
      <c r="F1158" s="15" t="s">
        <v>434</v>
      </c>
      <c r="G1158" t="str">
        <f t="shared" si="106"/>
        <v>37528.479</v>
      </c>
      <c r="H1158" s="2">
        <f t="shared" si="107"/>
        <v>-5120</v>
      </c>
      <c r="I1158" s="76" t="s">
        <v>3300</v>
      </c>
      <c r="J1158" s="77" t="s">
        <v>3298</v>
      </c>
      <c r="K1158" s="76">
        <v>-5120</v>
      </c>
      <c r="L1158" s="76" t="s">
        <v>461</v>
      </c>
      <c r="M1158" s="77" t="s">
        <v>438</v>
      </c>
      <c r="N1158" s="77"/>
      <c r="O1158" s="78" t="s">
        <v>453</v>
      </c>
      <c r="P1158" s="78" t="s">
        <v>112</v>
      </c>
    </row>
    <row r="1159" spans="1:16" x14ac:dyDescent="0.2">
      <c r="A1159" s="2" t="str">
        <f t="shared" si="102"/>
        <v> AC 228.24 </v>
      </c>
      <c r="B1159" s="15" t="str">
        <f t="shared" si="103"/>
        <v>I</v>
      </c>
      <c r="C1159" s="2">
        <f t="shared" si="104"/>
        <v>37531.3845</v>
      </c>
      <c r="D1159" t="str">
        <f t="shared" si="105"/>
        <v>vis</v>
      </c>
      <c r="E1159">
        <f>VLOOKUP(C1159,'Active 1'!C$21:E$973,3,FALSE)</f>
        <v>-5116.9906144419647</v>
      </c>
      <c r="F1159" s="15" t="s">
        <v>434</v>
      </c>
      <c r="G1159" t="str">
        <f t="shared" si="106"/>
        <v>37531.3845</v>
      </c>
      <c r="H1159" s="2">
        <f t="shared" si="107"/>
        <v>-5117</v>
      </c>
      <c r="I1159" s="76" t="s">
        <v>3301</v>
      </c>
      <c r="J1159" s="77" t="s">
        <v>3302</v>
      </c>
      <c r="K1159" s="76">
        <v>-5117</v>
      </c>
      <c r="L1159" s="76" t="s">
        <v>3303</v>
      </c>
      <c r="M1159" s="77" t="s">
        <v>438</v>
      </c>
      <c r="N1159" s="77"/>
      <c r="O1159" s="78" t="s">
        <v>2353</v>
      </c>
      <c r="P1159" s="78" t="s">
        <v>125</v>
      </c>
    </row>
    <row r="1160" spans="1:16" x14ac:dyDescent="0.2">
      <c r="A1160" s="2" t="str">
        <f t="shared" si="102"/>
        <v> SCA 8.27 </v>
      </c>
      <c r="B1160" s="15" t="str">
        <f t="shared" si="103"/>
        <v>I</v>
      </c>
      <c r="C1160" s="2">
        <f t="shared" si="104"/>
        <v>37557.625</v>
      </c>
      <c r="D1160" t="str">
        <f t="shared" si="105"/>
        <v>vis</v>
      </c>
      <c r="E1160">
        <f>VLOOKUP(C1160,'Active 1'!C$21:E$973,3,FALSE)</f>
        <v>-5089.9812996996889</v>
      </c>
      <c r="F1160" s="15" t="s">
        <v>434</v>
      </c>
      <c r="G1160" t="str">
        <f t="shared" si="106"/>
        <v>37557.625</v>
      </c>
      <c r="H1160" s="2">
        <f t="shared" si="107"/>
        <v>-5090</v>
      </c>
      <c r="I1160" s="76" t="s">
        <v>3304</v>
      </c>
      <c r="J1160" s="77" t="s">
        <v>3305</v>
      </c>
      <c r="K1160" s="76">
        <v>-5090</v>
      </c>
      <c r="L1160" s="76" t="s">
        <v>461</v>
      </c>
      <c r="M1160" s="77" t="s">
        <v>465</v>
      </c>
      <c r="N1160" s="77"/>
      <c r="O1160" s="78" t="s">
        <v>453</v>
      </c>
      <c r="P1160" s="78" t="s">
        <v>112</v>
      </c>
    </row>
    <row r="1161" spans="1:16" x14ac:dyDescent="0.2">
      <c r="A1161" s="2" t="str">
        <f t="shared" si="102"/>
        <v>BAVM 15 </v>
      </c>
      <c r="B1161" s="15" t="str">
        <f t="shared" si="103"/>
        <v>I</v>
      </c>
      <c r="C1161" s="2">
        <f t="shared" si="104"/>
        <v>37559.57</v>
      </c>
      <c r="D1161" t="str">
        <f t="shared" si="105"/>
        <v>vis</v>
      </c>
      <c r="E1161">
        <f>VLOOKUP(C1161,'Active 1'!C$21:E$973,3,FALSE)</f>
        <v>-5087.979313564756</v>
      </c>
      <c r="F1161" s="15" t="s">
        <v>434</v>
      </c>
      <c r="G1161" t="str">
        <f t="shared" si="106"/>
        <v>37559.570</v>
      </c>
      <c r="H1161" s="2">
        <f t="shared" si="107"/>
        <v>-5088</v>
      </c>
      <c r="I1161" s="76" t="s">
        <v>3306</v>
      </c>
      <c r="J1161" s="77" t="s">
        <v>3307</v>
      </c>
      <c r="K1161" s="76">
        <v>-5088</v>
      </c>
      <c r="L1161" s="76" t="s">
        <v>450</v>
      </c>
      <c r="M1161" s="77" t="s">
        <v>438</v>
      </c>
      <c r="N1161" s="77"/>
      <c r="O1161" s="78" t="s">
        <v>3308</v>
      </c>
      <c r="P1161" s="79" t="s">
        <v>126</v>
      </c>
    </row>
    <row r="1162" spans="1:16" x14ac:dyDescent="0.2">
      <c r="A1162" s="2" t="str">
        <f t="shared" si="102"/>
        <v>BAVM 15 </v>
      </c>
      <c r="B1162" s="15" t="str">
        <f t="shared" si="103"/>
        <v>I</v>
      </c>
      <c r="C1162" s="2">
        <f t="shared" si="104"/>
        <v>37559.571000000004</v>
      </c>
      <c r="D1162" t="str">
        <f t="shared" si="105"/>
        <v>vis</v>
      </c>
      <c r="E1162">
        <f>VLOOKUP(C1162,'Active 1'!C$21:E$973,3,FALSE)</f>
        <v>-5087.9782842659679</v>
      </c>
      <c r="F1162" s="15" t="s">
        <v>434</v>
      </c>
      <c r="G1162" t="str">
        <f t="shared" si="106"/>
        <v>37559.571</v>
      </c>
      <c r="H1162" s="2">
        <f t="shared" si="107"/>
        <v>-5088</v>
      </c>
      <c r="I1162" s="76" t="s">
        <v>3309</v>
      </c>
      <c r="J1162" s="77" t="s">
        <v>3310</v>
      </c>
      <c r="K1162" s="76">
        <v>-5088</v>
      </c>
      <c r="L1162" s="76" t="s">
        <v>475</v>
      </c>
      <c r="M1162" s="77" t="s">
        <v>438</v>
      </c>
      <c r="N1162" s="77"/>
      <c r="O1162" s="78" t="s">
        <v>3311</v>
      </c>
      <c r="P1162" s="79" t="s">
        <v>126</v>
      </c>
    </row>
    <row r="1163" spans="1:16" x14ac:dyDescent="0.2">
      <c r="A1163" s="2" t="str">
        <f t="shared" ref="A1163:A1226" si="108">P1163</f>
        <v>BAVM 15 </v>
      </c>
      <c r="B1163" s="15" t="str">
        <f t="shared" ref="B1163:B1226" si="109">IF(H1163=INT(H1163),"I","II")</f>
        <v>I</v>
      </c>
      <c r="C1163" s="2">
        <f t="shared" ref="C1163:C1226" si="110">1*G1163</f>
        <v>37559.572</v>
      </c>
      <c r="D1163" t="str">
        <f t="shared" ref="D1163:D1226" si="111">VLOOKUP(F1163,I$1:J$5,2,FALSE)</f>
        <v>vis</v>
      </c>
      <c r="E1163">
        <f>VLOOKUP(C1163,'Active 1'!C$21:E$973,3,FALSE)</f>
        <v>-5087.977254967187</v>
      </c>
      <c r="F1163" s="15" t="s">
        <v>434</v>
      </c>
      <c r="G1163" t="str">
        <f t="shared" ref="G1163:G1226" si="112">MID(I1163,3,LEN(I1163)-3)</f>
        <v>37559.572</v>
      </c>
      <c r="H1163" s="2">
        <f t="shared" ref="H1163:H1226" si="113">1*K1163</f>
        <v>-5088</v>
      </c>
      <c r="I1163" s="76" t="s">
        <v>3312</v>
      </c>
      <c r="J1163" s="77" t="s">
        <v>3313</v>
      </c>
      <c r="K1163" s="76">
        <v>-5088</v>
      </c>
      <c r="L1163" s="76" t="s">
        <v>464</v>
      </c>
      <c r="M1163" s="77" t="s">
        <v>438</v>
      </c>
      <c r="N1163" s="77"/>
      <c r="O1163" s="78" t="s">
        <v>1957</v>
      </c>
      <c r="P1163" s="79" t="s">
        <v>126</v>
      </c>
    </row>
    <row r="1164" spans="1:16" x14ac:dyDescent="0.2">
      <c r="A1164" s="2" t="str">
        <f t="shared" si="108"/>
        <v>BAVM 15 </v>
      </c>
      <c r="B1164" s="15" t="str">
        <f t="shared" si="109"/>
        <v>I</v>
      </c>
      <c r="C1164" s="2">
        <f t="shared" si="110"/>
        <v>37559.572999999997</v>
      </c>
      <c r="D1164" t="str">
        <f t="shared" si="111"/>
        <v>vis</v>
      </c>
      <c r="E1164">
        <f>VLOOKUP(C1164,'Active 1'!C$21:E$973,3,FALSE)</f>
        <v>-5087.9762256684071</v>
      </c>
      <c r="F1164" s="15" t="s">
        <v>434</v>
      </c>
      <c r="G1164" t="str">
        <f t="shared" si="112"/>
        <v>37559.573</v>
      </c>
      <c r="H1164" s="2">
        <f t="shared" si="113"/>
        <v>-5088</v>
      </c>
      <c r="I1164" s="76" t="s">
        <v>3314</v>
      </c>
      <c r="J1164" s="77" t="s">
        <v>3315</v>
      </c>
      <c r="K1164" s="76">
        <v>-5088</v>
      </c>
      <c r="L1164" s="76" t="s">
        <v>437</v>
      </c>
      <c r="M1164" s="77" t="s">
        <v>438</v>
      </c>
      <c r="N1164" s="77"/>
      <c r="O1164" s="78" t="s">
        <v>3316</v>
      </c>
      <c r="P1164" s="79" t="s">
        <v>126</v>
      </c>
    </row>
    <row r="1165" spans="1:16" x14ac:dyDescent="0.2">
      <c r="A1165" s="2" t="str">
        <f t="shared" si="108"/>
        <v> SCA 8.27 </v>
      </c>
      <c r="B1165" s="15" t="str">
        <f t="shared" si="109"/>
        <v>I</v>
      </c>
      <c r="C1165" s="2">
        <f t="shared" si="110"/>
        <v>37560.540999999997</v>
      </c>
      <c r="D1165" t="str">
        <f t="shared" si="111"/>
        <v>vis</v>
      </c>
      <c r="E1165">
        <f>VLOOKUP(C1165,'Active 1'!C$21:E$973,3,FALSE)</f>
        <v>-5086.9798644454677</v>
      </c>
      <c r="F1165" s="15" t="s">
        <v>434</v>
      </c>
      <c r="G1165" t="str">
        <f t="shared" si="112"/>
        <v>37560.541</v>
      </c>
      <c r="H1165" s="2">
        <f t="shared" si="113"/>
        <v>-5087</v>
      </c>
      <c r="I1165" s="76" t="s">
        <v>3317</v>
      </c>
      <c r="J1165" s="77" t="s">
        <v>3318</v>
      </c>
      <c r="K1165" s="76">
        <v>-5087</v>
      </c>
      <c r="L1165" s="76" t="s">
        <v>450</v>
      </c>
      <c r="M1165" s="77" t="s">
        <v>465</v>
      </c>
      <c r="N1165" s="77"/>
      <c r="O1165" s="78" t="s">
        <v>453</v>
      </c>
      <c r="P1165" s="78" t="s">
        <v>112</v>
      </c>
    </row>
    <row r="1166" spans="1:16" x14ac:dyDescent="0.2">
      <c r="A1166" s="2" t="str">
        <f t="shared" si="108"/>
        <v> SCA 8.27 </v>
      </c>
      <c r="B1166" s="15" t="str">
        <f t="shared" si="109"/>
        <v>I</v>
      </c>
      <c r="C1166" s="2">
        <f t="shared" si="110"/>
        <v>37561.512999999999</v>
      </c>
      <c r="D1166" t="str">
        <f t="shared" si="111"/>
        <v>vis</v>
      </c>
      <c r="E1166">
        <f>VLOOKUP(C1166,'Active 1'!C$21:E$973,3,FALSE)</f>
        <v>-5085.9793860273912</v>
      </c>
      <c r="F1166" s="15" t="s">
        <v>434</v>
      </c>
      <c r="G1166" t="str">
        <f t="shared" si="112"/>
        <v>37561.513</v>
      </c>
      <c r="H1166" s="2">
        <f t="shared" si="113"/>
        <v>-5086</v>
      </c>
      <c r="I1166" s="76" t="s">
        <v>3319</v>
      </c>
      <c r="J1166" s="77" t="s">
        <v>3320</v>
      </c>
      <c r="K1166" s="76">
        <v>-5086</v>
      </c>
      <c r="L1166" s="76" t="s">
        <v>450</v>
      </c>
      <c r="M1166" s="77" t="s">
        <v>465</v>
      </c>
      <c r="N1166" s="77"/>
      <c r="O1166" s="78" t="s">
        <v>453</v>
      </c>
      <c r="P1166" s="78" t="s">
        <v>112</v>
      </c>
    </row>
    <row r="1167" spans="1:16" x14ac:dyDescent="0.2">
      <c r="A1167" s="2" t="str">
        <f t="shared" si="108"/>
        <v> SCA 8.27 </v>
      </c>
      <c r="B1167" s="15" t="str">
        <f t="shared" si="109"/>
        <v>I</v>
      </c>
      <c r="C1167" s="2">
        <f t="shared" si="110"/>
        <v>37562.487000000001</v>
      </c>
      <c r="D1167" t="str">
        <f t="shared" si="111"/>
        <v>vis</v>
      </c>
      <c r="E1167">
        <f>VLOOKUP(C1167,'Active 1'!C$21:E$973,3,FALSE)</f>
        <v>-5084.9768490117458</v>
      </c>
      <c r="F1167" s="15" t="s">
        <v>434</v>
      </c>
      <c r="G1167" t="str">
        <f t="shared" si="112"/>
        <v>37562.487</v>
      </c>
      <c r="H1167" s="2">
        <f t="shared" si="113"/>
        <v>-5085</v>
      </c>
      <c r="I1167" s="76" t="s">
        <v>3321</v>
      </c>
      <c r="J1167" s="77" t="s">
        <v>3322</v>
      </c>
      <c r="K1167" s="76">
        <v>-5085</v>
      </c>
      <c r="L1167" s="76" t="s">
        <v>464</v>
      </c>
      <c r="M1167" s="77" t="s">
        <v>438</v>
      </c>
      <c r="N1167" s="77"/>
      <c r="O1167" s="78" t="s">
        <v>453</v>
      </c>
      <c r="P1167" s="78" t="s">
        <v>112</v>
      </c>
    </row>
    <row r="1168" spans="1:16" x14ac:dyDescent="0.2">
      <c r="A1168" s="2" t="str">
        <f t="shared" si="108"/>
        <v> SCA 8.27 </v>
      </c>
      <c r="B1168" s="15" t="str">
        <f t="shared" si="109"/>
        <v>I</v>
      </c>
      <c r="C1168" s="2">
        <f t="shared" si="110"/>
        <v>37564.428999999996</v>
      </c>
      <c r="D1168" t="str">
        <f t="shared" si="111"/>
        <v>vis</v>
      </c>
      <c r="E1168">
        <f>VLOOKUP(C1168,'Active 1'!C$21:E$973,3,FALSE)</f>
        <v>-5082.9779507731691</v>
      </c>
      <c r="F1168" s="15" t="s">
        <v>434</v>
      </c>
      <c r="G1168" t="str">
        <f t="shared" si="112"/>
        <v>37564.429</v>
      </c>
      <c r="H1168" s="2">
        <f t="shared" si="113"/>
        <v>-5083</v>
      </c>
      <c r="I1168" s="76" t="s">
        <v>3323</v>
      </c>
      <c r="J1168" s="77" t="s">
        <v>3324</v>
      </c>
      <c r="K1168" s="76">
        <v>-5083</v>
      </c>
      <c r="L1168" s="76" t="s">
        <v>475</v>
      </c>
      <c r="M1168" s="77" t="s">
        <v>438</v>
      </c>
      <c r="N1168" s="77"/>
      <c r="O1168" s="78" t="s">
        <v>453</v>
      </c>
      <c r="P1168" s="78" t="s">
        <v>112</v>
      </c>
    </row>
    <row r="1169" spans="1:16" x14ac:dyDescent="0.2">
      <c r="A1169" s="2" t="str">
        <f t="shared" si="108"/>
        <v> SCA 8.27 </v>
      </c>
      <c r="B1169" s="15" t="str">
        <f t="shared" si="109"/>
        <v>I</v>
      </c>
      <c r="C1169" s="2">
        <f t="shared" si="110"/>
        <v>37565.402000000002</v>
      </c>
      <c r="D1169" t="str">
        <f t="shared" si="111"/>
        <v>vis</v>
      </c>
      <c r="E1169">
        <f>VLOOKUP(C1169,'Active 1'!C$21:E$973,3,FALSE)</f>
        <v>-5081.9764430563046</v>
      </c>
      <c r="F1169" s="15" t="s">
        <v>434</v>
      </c>
      <c r="G1169" t="str">
        <f t="shared" si="112"/>
        <v>37565.402</v>
      </c>
      <c r="H1169" s="2">
        <f t="shared" si="113"/>
        <v>-5082</v>
      </c>
      <c r="I1169" s="76" t="s">
        <v>3325</v>
      </c>
      <c r="J1169" s="77" t="s">
        <v>3326</v>
      </c>
      <c r="K1169" s="76">
        <v>-5082</v>
      </c>
      <c r="L1169" s="76" t="s">
        <v>437</v>
      </c>
      <c r="M1169" s="77" t="s">
        <v>438</v>
      </c>
      <c r="N1169" s="77"/>
      <c r="O1169" s="78" t="s">
        <v>453</v>
      </c>
      <c r="P1169" s="78" t="s">
        <v>112</v>
      </c>
    </row>
    <row r="1170" spans="1:16" x14ac:dyDescent="0.2">
      <c r="A1170" s="2" t="str">
        <f t="shared" si="108"/>
        <v> AC 228.24 </v>
      </c>
      <c r="B1170" s="15" t="str">
        <f t="shared" si="109"/>
        <v>I</v>
      </c>
      <c r="C1170" s="2">
        <f t="shared" si="110"/>
        <v>37603.286800000002</v>
      </c>
      <c r="D1170" t="str">
        <f t="shared" si="111"/>
        <v>vis</v>
      </c>
      <c r="E1170">
        <f>VLOOKUP(C1170,'Active 1'!C$21:E$973,3,FALSE)</f>
        <v>-5042.9816644831762</v>
      </c>
      <c r="F1170" s="15" t="s">
        <v>434</v>
      </c>
      <c r="G1170" t="str">
        <f t="shared" si="112"/>
        <v>37603.2868</v>
      </c>
      <c r="H1170" s="2">
        <f t="shared" si="113"/>
        <v>-5043</v>
      </c>
      <c r="I1170" s="76" t="s">
        <v>3327</v>
      </c>
      <c r="J1170" s="77" t="s">
        <v>3328</v>
      </c>
      <c r="K1170" s="76">
        <v>-5043</v>
      </c>
      <c r="L1170" s="76" t="s">
        <v>3329</v>
      </c>
      <c r="M1170" s="77" t="s">
        <v>438</v>
      </c>
      <c r="N1170" s="77"/>
      <c r="O1170" s="78" t="s">
        <v>2353</v>
      </c>
      <c r="P1170" s="78" t="s">
        <v>125</v>
      </c>
    </row>
    <row r="1171" spans="1:16" x14ac:dyDescent="0.2">
      <c r="A1171" s="2" t="str">
        <f t="shared" si="108"/>
        <v> AC 228.24 </v>
      </c>
      <c r="B1171" s="15" t="str">
        <f t="shared" si="109"/>
        <v>I</v>
      </c>
      <c r="C1171" s="2">
        <f t="shared" si="110"/>
        <v>37605.230499999998</v>
      </c>
      <c r="D1171" t="str">
        <f t="shared" si="111"/>
        <v>vis</v>
      </c>
      <c r="E1171">
        <f>VLOOKUP(C1171,'Active 1'!C$21:E$973,3,FALSE)</f>
        <v>-5040.9810164366663</v>
      </c>
      <c r="F1171" s="15" t="s">
        <v>434</v>
      </c>
      <c r="G1171" t="str">
        <f t="shared" si="112"/>
        <v>37605.2305</v>
      </c>
      <c r="H1171" s="2">
        <f t="shared" si="113"/>
        <v>-5041</v>
      </c>
      <c r="I1171" s="76" t="s">
        <v>3330</v>
      </c>
      <c r="J1171" s="77" t="s">
        <v>3331</v>
      </c>
      <c r="K1171" s="76">
        <v>-5041</v>
      </c>
      <c r="L1171" s="76" t="s">
        <v>3185</v>
      </c>
      <c r="M1171" s="77" t="s">
        <v>438</v>
      </c>
      <c r="N1171" s="77"/>
      <c r="O1171" s="78" t="s">
        <v>2353</v>
      </c>
      <c r="P1171" s="78" t="s">
        <v>125</v>
      </c>
    </row>
    <row r="1172" spans="1:16" x14ac:dyDescent="0.2">
      <c r="A1172" s="2" t="str">
        <f t="shared" si="108"/>
        <v> AC 228.24 </v>
      </c>
      <c r="B1172" s="15" t="str">
        <f t="shared" si="109"/>
        <v>I</v>
      </c>
      <c r="C1172" s="2">
        <f t="shared" si="110"/>
        <v>37606.203800000003</v>
      </c>
      <c r="D1172" t="str">
        <f t="shared" si="111"/>
        <v>vis</v>
      </c>
      <c r="E1172">
        <f>VLOOKUP(C1172,'Active 1'!C$21:E$973,3,FALSE)</f>
        <v>-5039.9791999301669</v>
      </c>
      <c r="F1172" s="15" t="s">
        <v>434</v>
      </c>
      <c r="G1172" t="str">
        <f t="shared" si="112"/>
        <v>37606.2038</v>
      </c>
      <c r="H1172" s="2">
        <f t="shared" si="113"/>
        <v>-5040</v>
      </c>
      <c r="I1172" s="76" t="s">
        <v>3332</v>
      </c>
      <c r="J1172" s="77" t="s">
        <v>3333</v>
      </c>
      <c r="K1172" s="76">
        <v>-5040</v>
      </c>
      <c r="L1172" s="76" t="s">
        <v>3334</v>
      </c>
      <c r="M1172" s="77" t="s">
        <v>438</v>
      </c>
      <c r="N1172" s="77"/>
      <c r="O1172" s="78" t="s">
        <v>2353</v>
      </c>
      <c r="P1172" s="78" t="s">
        <v>125</v>
      </c>
    </row>
    <row r="1173" spans="1:16" x14ac:dyDescent="0.2">
      <c r="A1173" s="2" t="str">
        <f t="shared" si="108"/>
        <v> AC 228.24 </v>
      </c>
      <c r="B1173" s="15" t="str">
        <f t="shared" si="109"/>
        <v>I</v>
      </c>
      <c r="C1173" s="2">
        <f t="shared" si="110"/>
        <v>37607.176299999999</v>
      </c>
      <c r="D1173" t="str">
        <f t="shared" si="111"/>
        <v>vis</v>
      </c>
      <c r="E1173">
        <f>VLOOKUP(C1173,'Active 1'!C$21:E$973,3,FALSE)</f>
        <v>-5038.9782068627037</v>
      </c>
      <c r="F1173" s="15" t="s">
        <v>434</v>
      </c>
      <c r="G1173" t="str">
        <f t="shared" si="112"/>
        <v>37607.1763</v>
      </c>
      <c r="H1173" s="2">
        <f t="shared" si="113"/>
        <v>-5039</v>
      </c>
      <c r="I1173" s="76" t="s">
        <v>3335</v>
      </c>
      <c r="J1173" s="77" t="s">
        <v>3336</v>
      </c>
      <c r="K1173" s="76">
        <v>-5039</v>
      </c>
      <c r="L1173" s="76" t="s">
        <v>2782</v>
      </c>
      <c r="M1173" s="77" t="s">
        <v>438</v>
      </c>
      <c r="N1173" s="77"/>
      <c r="O1173" s="78" t="s">
        <v>2353</v>
      </c>
      <c r="P1173" s="78" t="s">
        <v>125</v>
      </c>
    </row>
    <row r="1174" spans="1:16" x14ac:dyDescent="0.2">
      <c r="A1174" s="2" t="str">
        <f t="shared" si="108"/>
        <v> AC 228.24 </v>
      </c>
      <c r="B1174" s="15" t="str">
        <f t="shared" si="109"/>
        <v>I</v>
      </c>
      <c r="C1174" s="2">
        <f t="shared" si="110"/>
        <v>37675.183900000004</v>
      </c>
      <c r="D1174" t="str">
        <f t="shared" si="111"/>
        <v>vis</v>
      </c>
      <c r="E1174">
        <f>VLOOKUP(C1174,'Active 1'!C$21:E$973,3,FALSE)</f>
        <v>-4968.978066878065</v>
      </c>
      <c r="F1174" s="15" t="s">
        <v>434</v>
      </c>
      <c r="G1174" t="str">
        <f t="shared" si="112"/>
        <v>37675.1839</v>
      </c>
      <c r="H1174" s="2">
        <f t="shared" si="113"/>
        <v>-4969</v>
      </c>
      <c r="I1174" s="76" t="s">
        <v>3337</v>
      </c>
      <c r="J1174" s="77" t="s">
        <v>3338</v>
      </c>
      <c r="K1174" s="76">
        <v>-4969</v>
      </c>
      <c r="L1174" s="76" t="s">
        <v>3339</v>
      </c>
      <c r="M1174" s="77" t="s">
        <v>438</v>
      </c>
      <c r="N1174" s="77"/>
      <c r="O1174" s="78" t="s">
        <v>2353</v>
      </c>
      <c r="P1174" s="78" t="s">
        <v>125</v>
      </c>
    </row>
    <row r="1175" spans="1:16" x14ac:dyDescent="0.2">
      <c r="A1175" s="2" t="str">
        <f t="shared" si="108"/>
        <v> PZ 15.104 </v>
      </c>
      <c r="B1175" s="15" t="str">
        <f t="shared" si="109"/>
        <v>I</v>
      </c>
      <c r="C1175" s="2">
        <f t="shared" si="110"/>
        <v>37869.488799999999</v>
      </c>
      <c r="D1175" t="str">
        <f t="shared" si="111"/>
        <v>vis</v>
      </c>
      <c r="E1175">
        <f>VLOOKUP(C1175,'Active 1'!C$21:E$973,3,FALSE)</f>
        <v>-4768.980269577467</v>
      </c>
      <c r="F1175" s="15" t="s">
        <v>434</v>
      </c>
      <c r="G1175" t="str">
        <f t="shared" si="112"/>
        <v>37869.4888</v>
      </c>
      <c r="H1175" s="2">
        <f t="shared" si="113"/>
        <v>-4769</v>
      </c>
      <c r="I1175" s="76" t="s">
        <v>3340</v>
      </c>
      <c r="J1175" s="77" t="s">
        <v>3341</v>
      </c>
      <c r="K1175" s="76">
        <v>-4769</v>
      </c>
      <c r="L1175" s="76" t="s">
        <v>3342</v>
      </c>
      <c r="M1175" s="77" t="s">
        <v>438</v>
      </c>
      <c r="N1175" s="77"/>
      <c r="O1175" s="78" t="s">
        <v>3343</v>
      </c>
      <c r="P1175" s="78" t="s">
        <v>127</v>
      </c>
    </row>
    <row r="1176" spans="1:16" x14ac:dyDescent="0.2">
      <c r="A1176" s="2" t="str">
        <f t="shared" si="108"/>
        <v> PZ 15.104 </v>
      </c>
      <c r="B1176" s="15" t="str">
        <f t="shared" si="109"/>
        <v>I</v>
      </c>
      <c r="C1176" s="2">
        <f t="shared" si="110"/>
        <v>37871.433299999997</v>
      </c>
      <c r="D1176" t="str">
        <f t="shared" si="111"/>
        <v>vis</v>
      </c>
      <c r="E1176">
        <f>VLOOKUP(C1176,'Active 1'!C$21:E$973,3,FALSE)</f>
        <v>-4766.9787980919273</v>
      </c>
      <c r="F1176" s="15" t="s">
        <v>434</v>
      </c>
      <c r="G1176" t="str">
        <f t="shared" si="112"/>
        <v>37871.4333</v>
      </c>
      <c r="H1176" s="2">
        <f t="shared" si="113"/>
        <v>-4767</v>
      </c>
      <c r="I1176" s="76" t="s">
        <v>3344</v>
      </c>
      <c r="J1176" s="77" t="s">
        <v>3345</v>
      </c>
      <c r="K1176" s="76">
        <v>-4767</v>
      </c>
      <c r="L1176" s="76" t="s">
        <v>3346</v>
      </c>
      <c r="M1176" s="77" t="s">
        <v>438</v>
      </c>
      <c r="N1176" s="77"/>
      <c r="O1176" s="78" t="s">
        <v>3343</v>
      </c>
      <c r="P1176" s="78" t="s">
        <v>127</v>
      </c>
    </row>
    <row r="1177" spans="1:16" x14ac:dyDescent="0.2">
      <c r="A1177" s="2" t="str">
        <f t="shared" si="108"/>
        <v> PZ 15.104 </v>
      </c>
      <c r="B1177" s="15" t="str">
        <f t="shared" si="109"/>
        <v>I</v>
      </c>
      <c r="C1177" s="2">
        <f t="shared" si="110"/>
        <v>37902.525800000003</v>
      </c>
      <c r="D1177" t="str">
        <f t="shared" si="111"/>
        <v>vis</v>
      </c>
      <c r="E1177">
        <f>VLOOKUP(C1177,'Active 1'!C$21:E$973,3,FALSE)</f>
        <v>-4734.9753256495433</v>
      </c>
      <c r="F1177" s="15" t="s">
        <v>434</v>
      </c>
      <c r="G1177" t="str">
        <f t="shared" si="112"/>
        <v>37902.5258</v>
      </c>
      <c r="H1177" s="2">
        <f t="shared" si="113"/>
        <v>-4735</v>
      </c>
      <c r="I1177" s="76" t="s">
        <v>3347</v>
      </c>
      <c r="J1177" s="77" t="s">
        <v>3348</v>
      </c>
      <c r="K1177" s="76">
        <v>-4735</v>
      </c>
      <c r="L1177" s="76" t="s">
        <v>3349</v>
      </c>
      <c r="M1177" s="77" t="s">
        <v>438</v>
      </c>
      <c r="N1177" s="77"/>
      <c r="O1177" s="78" t="s">
        <v>3343</v>
      </c>
      <c r="P1177" s="78" t="s">
        <v>127</v>
      </c>
    </row>
    <row r="1178" spans="1:16" x14ac:dyDescent="0.2">
      <c r="A1178" s="2" t="str">
        <f t="shared" si="108"/>
        <v> AA 17.62 </v>
      </c>
      <c r="B1178" s="15" t="str">
        <f t="shared" si="109"/>
        <v>I</v>
      </c>
      <c r="C1178" s="2">
        <f t="shared" si="110"/>
        <v>37903.495000000003</v>
      </c>
      <c r="D1178" t="str">
        <f t="shared" si="111"/>
        <v>vis</v>
      </c>
      <c r="E1178">
        <f>VLOOKUP(C1178,'Active 1'!C$21:E$973,3,FALSE)</f>
        <v>-4733.9777292680646</v>
      </c>
      <c r="F1178" s="15" t="s">
        <v>434</v>
      </c>
      <c r="G1178" t="str">
        <f t="shared" si="112"/>
        <v>37903.495</v>
      </c>
      <c r="H1178" s="2">
        <f t="shared" si="113"/>
        <v>-4734</v>
      </c>
      <c r="I1178" s="76" t="s">
        <v>3350</v>
      </c>
      <c r="J1178" s="77" t="s">
        <v>3351</v>
      </c>
      <c r="K1178" s="76">
        <v>-4734</v>
      </c>
      <c r="L1178" s="76" t="s">
        <v>464</v>
      </c>
      <c r="M1178" s="77" t="s">
        <v>438</v>
      </c>
      <c r="N1178" s="77"/>
      <c r="O1178" s="78" t="s">
        <v>3260</v>
      </c>
      <c r="P1178" s="78" t="s">
        <v>120</v>
      </c>
    </row>
    <row r="1179" spans="1:16" x14ac:dyDescent="0.2">
      <c r="A1179" s="2" t="str">
        <f t="shared" si="108"/>
        <v> MVS 720 </v>
      </c>
      <c r="B1179" s="15" t="str">
        <f t="shared" si="109"/>
        <v>I</v>
      </c>
      <c r="C1179" s="2">
        <f t="shared" si="110"/>
        <v>37903.495999999999</v>
      </c>
      <c r="D1179" t="str">
        <f t="shared" si="111"/>
        <v>vis</v>
      </c>
      <c r="E1179">
        <f>VLOOKUP(C1179,'Active 1'!C$21:E$973,3,FALSE)</f>
        <v>-4733.9766999692838</v>
      </c>
      <c r="F1179" s="15" t="s">
        <v>434</v>
      </c>
      <c r="G1179" t="str">
        <f t="shared" si="112"/>
        <v>37903.496</v>
      </c>
      <c r="H1179" s="2">
        <f t="shared" si="113"/>
        <v>-4734</v>
      </c>
      <c r="I1179" s="76" t="s">
        <v>3352</v>
      </c>
      <c r="J1179" s="77" t="s">
        <v>3353</v>
      </c>
      <c r="K1179" s="76">
        <v>-4734</v>
      </c>
      <c r="L1179" s="76" t="s">
        <v>437</v>
      </c>
      <c r="M1179" s="77" t="s">
        <v>438</v>
      </c>
      <c r="N1179" s="77"/>
      <c r="O1179" s="78" t="s">
        <v>771</v>
      </c>
      <c r="P1179" s="78" t="s">
        <v>128</v>
      </c>
    </row>
    <row r="1180" spans="1:16" x14ac:dyDescent="0.2">
      <c r="A1180" s="2" t="str">
        <f t="shared" si="108"/>
        <v> PZ 15.104 </v>
      </c>
      <c r="B1180" s="15" t="str">
        <f t="shared" si="109"/>
        <v>I</v>
      </c>
      <c r="C1180" s="2">
        <f t="shared" si="110"/>
        <v>37903.496700000003</v>
      </c>
      <c r="D1180" t="str">
        <f t="shared" si="111"/>
        <v>vis</v>
      </c>
      <c r="E1180">
        <f>VLOOKUP(C1180,'Active 1'!C$21:E$973,3,FALSE)</f>
        <v>-4733.9759794601314</v>
      </c>
      <c r="F1180" s="15" t="s">
        <v>434</v>
      </c>
      <c r="G1180" t="str">
        <f t="shared" si="112"/>
        <v>37903.4967</v>
      </c>
      <c r="H1180" s="2">
        <f t="shared" si="113"/>
        <v>-4734</v>
      </c>
      <c r="I1180" s="76" t="s">
        <v>3354</v>
      </c>
      <c r="J1180" s="77" t="s">
        <v>3355</v>
      </c>
      <c r="K1180" s="76">
        <v>-4734</v>
      </c>
      <c r="L1180" s="76" t="s">
        <v>3114</v>
      </c>
      <c r="M1180" s="77" t="s">
        <v>438</v>
      </c>
      <c r="N1180" s="77"/>
      <c r="O1180" s="78" t="s">
        <v>3343</v>
      </c>
      <c r="P1180" s="78" t="s">
        <v>127</v>
      </c>
    </row>
    <row r="1181" spans="1:16" x14ac:dyDescent="0.2">
      <c r="A1181" s="2" t="str">
        <f t="shared" si="108"/>
        <v>BAVM 15 </v>
      </c>
      <c r="B1181" s="15" t="str">
        <f t="shared" si="109"/>
        <v>I</v>
      </c>
      <c r="C1181" s="2">
        <f t="shared" si="110"/>
        <v>37903.497000000003</v>
      </c>
      <c r="D1181" t="str">
        <f t="shared" si="111"/>
        <v>vis</v>
      </c>
      <c r="E1181">
        <f>VLOOKUP(C1181,'Active 1'!C$21:E$973,3,FALSE)</f>
        <v>-4733.9756706704957</v>
      </c>
      <c r="F1181" s="15" t="s">
        <v>434</v>
      </c>
      <c r="G1181" t="str">
        <f t="shared" si="112"/>
        <v>37903.497</v>
      </c>
      <c r="H1181" s="2">
        <f t="shared" si="113"/>
        <v>-4734</v>
      </c>
      <c r="I1181" s="76" t="s">
        <v>3356</v>
      </c>
      <c r="J1181" s="77" t="s">
        <v>3355</v>
      </c>
      <c r="K1181" s="76">
        <v>-4734</v>
      </c>
      <c r="L1181" s="76" t="s">
        <v>478</v>
      </c>
      <c r="M1181" s="77" t="s">
        <v>438</v>
      </c>
      <c r="N1181" s="77"/>
      <c r="O1181" s="78" t="s">
        <v>3357</v>
      </c>
      <c r="P1181" s="79" t="s">
        <v>126</v>
      </c>
    </row>
    <row r="1182" spans="1:16" x14ac:dyDescent="0.2">
      <c r="A1182" s="2" t="str">
        <f t="shared" si="108"/>
        <v> AA 17.62 </v>
      </c>
      <c r="B1182" s="15" t="str">
        <f t="shared" si="109"/>
        <v>I</v>
      </c>
      <c r="C1182" s="2">
        <f t="shared" si="110"/>
        <v>37903.497000000003</v>
      </c>
      <c r="D1182" t="str">
        <f t="shared" si="111"/>
        <v>vis</v>
      </c>
      <c r="E1182">
        <f>VLOOKUP(C1182,'Active 1'!C$21:E$973,3,FALSE)</f>
        <v>-4733.9756706704957</v>
      </c>
      <c r="F1182" s="15" t="s">
        <v>434</v>
      </c>
      <c r="G1182" t="str">
        <f t="shared" si="112"/>
        <v>37903.497</v>
      </c>
      <c r="H1182" s="2">
        <f t="shared" si="113"/>
        <v>-4734</v>
      </c>
      <c r="I1182" s="76" t="s">
        <v>3356</v>
      </c>
      <c r="J1182" s="77" t="s">
        <v>3355</v>
      </c>
      <c r="K1182" s="76">
        <v>-4734</v>
      </c>
      <c r="L1182" s="76" t="s">
        <v>478</v>
      </c>
      <c r="M1182" s="77" t="s">
        <v>438</v>
      </c>
      <c r="N1182" s="77"/>
      <c r="O1182" s="78" t="s">
        <v>3358</v>
      </c>
      <c r="P1182" s="78" t="s">
        <v>120</v>
      </c>
    </row>
    <row r="1183" spans="1:16" x14ac:dyDescent="0.2">
      <c r="A1183" s="2" t="str">
        <f t="shared" si="108"/>
        <v> AA 17.62 </v>
      </c>
      <c r="B1183" s="15" t="str">
        <f t="shared" si="109"/>
        <v>I</v>
      </c>
      <c r="C1183" s="2">
        <f t="shared" si="110"/>
        <v>37903.502</v>
      </c>
      <c r="D1183" t="str">
        <f t="shared" si="111"/>
        <v>vis</v>
      </c>
      <c r="E1183">
        <f>VLOOKUP(C1183,'Active 1'!C$21:E$973,3,FALSE)</f>
        <v>-4733.9705241765787</v>
      </c>
      <c r="F1183" s="15" t="s">
        <v>434</v>
      </c>
      <c r="G1183" t="str">
        <f t="shared" si="112"/>
        <v>37903.502</v>
      </c>
      <c r="H1183" s="2">
        <f t="shared" si="113"/>
        <v>-4734</v>
      </c>
      <c r="I1183" s="76" t="s">
        <v>3359</v>
      </c>
      <c r="J1183" s="77" t="s">
        <v>3360</v>
      </c>
      <c r="K1183" s="76">
        <v>-4734</v>
      </c>
      <c r="L1183" s="76" t="s">
        <v>2739</v>
      </c>
      <c r="M1183" s="77" t="s">
        <v>438</v>
      </c>
      <c r="N1183" s="77"/>
      <c r="O1183" s="78" t="s">
        <v>3361</v>
      </c>
      <c r="P1183" s="78" t="s">
        <v>120</v>
      </c>
    </row>
    <row r="1184" spans="1:16" x14ac:dyDescent="0.2">
      <c r="A1184" s="2" t="str">
        <f t="shared" si="108"/>
        <v>BAVM 15 </v>
      </c>
      <c r="B1184" s="15" t="str">
        <f t="shared" si="109"/>
        <v>I</v>
      </c>
      <c r="C1184" s="2">
        <f t="shared" si="110"/>
        <v>37904.468000000001</v>
      </c>
      <c r="D1184" t="str">
        <f t="shared" si="111"/>
        <v>vis</v>
      </c>
      <c r="E1184">
        <f>VLOOKUP(C1184,'Active 1'!C$21:E$973,3,FALSE)</f>
        <v>-4732.9762215512073</v>
      </c>
      <c r="F1184" s="15" t="s">
        <v>434</v>
      </c>
      <c r="G1184" t="str">
        <f t="shared" si="112"/>
        <v>37904.468</v>
      </c>
      <c r="H1184" s="2">
        <f t="shared" si="113"/>
        <v>-4733</v>
      </c>
      <c r="I1184" s="76" t="s">
        <v>3362</v>
      </c>
      <c r="J1184" s="77" t="s">
        <v>3363</v>
      </c>
      <c r="K1184" s="76">
        <v>-4733</v>
      </c>
      <c r="L1184" s="76" t="s">
        <v>437</v>
      </c>
      <c r="M1184" s="77" t="s">
        <v>438</v>
      </c>
      <c r="N1184" s="77"/>
      <c r="O1184" s="78" t="s">
        <v>3357</v>
      </c>
      <c r="P1184" s="79" t="s">
        <v>126</v>
      </c>
    </row>
    <row r="1185" spans="1:16" x14ac:dyDescent="0.2">
      <c r="A1185" s="2" t="str">
        <f t="shared" si="108"/>
        <v> AA 17.62 </v>
      </c>
      <c r="B1185" s="15" t="str">
        <f t="shared" si="109"/>
        <v>I</v>
      </c>
      <c r="C1185" s="2">
        <f t="shared" si="110"/>
        <v>37905.440000000002</v>
      </c>
      <c r="D1185" t="str">
        <f t="shared" si="111"/>
        <v>vis</v>
      </c>
      <c r="E1185">
        <f>VLOOKUP(C1185,'Active 1'!C$21:E$973,3,FALSE)</f>
        <v>-4731.9757431331309</v>
      </c>
      <c r="F1185" s="15" t="s">
        <v>434</v>
      </c>
      <c r="G1185" t="str">
        <f t="shared" si="112"/>
        <v>37905.440</v>
      </c>
      <c r="H1185" s="2">
        <f t="shared" si="113"/>
        <v>-4732</v>
      </c>
      <c r="I1185" s="76" t="s">
        <v>3364</v>
      </c>
      <c r="J1185" s="77" t="s">
        <v>3365</v>
      </c>
      <c r="K1185" s="76">
        <v>-4732</v>
      </c>
      <c r="L1185" s="76" t="s">
        <v>478</v>
      </c>
      <c r="M1185" s="77" t="s">
        <v>438</v>
      </c>
      <c r="N1185" s="77"/>
      <c r="O1185" s="78" t="s">
        <v>3361</v>
      </c>
      <c r="P1185" s="78" t="s">
        <v>120</v>
      </c>
    </row>
    <row r="1186" spans="1:16" x14ac:dyDescent="0.2">
      <c r="A1186" s="2" t="str">
        <f t="shared" si="108"/>
        <v> AA 17.62 </v>
      </c>
      <c r="B1186" s="15" t="str">
        <f t="shared" si="109"/>
        <v>I</v>
      </c>
      <c r="C1186" s="2">
        <f t="shared" si="110"/>
        <v>37905.440999999999</v>
      </c>
      <c r="D1186" t="str">
        <f t="shared" si="111"/>
        <v>vis</v>
      </c>
      <c r="E1186">
        <f>VLOOKUP(C1186,'Active 1'!C$21:E$973,3,FALSE)</f>
        <v>-4731.974713834351</v>
      </c>
      <c r="F1186" s="15" t="s">
        <v>434</v>
      </c>
      <c r="G1186" t="str">
        <f t="shared" si="112"/>
        <v>37905.441</v>
      </c>
      <c r="H1186" s="2">
        <f t="shared" si="113"/>
        <v>-4732</v>
      </c>
      <c r="I1186" s="76" t="s">
        <v>3366</v>
      </c>
      <c r="J1186" s="77" t="s">
        <v>3367</v>
      </c>
      <c r="K1186" s="76">
        <v>-4732</v>
      </c>
      <c r="L1186" s="76" t="s">
        <v>445</v>
      </c>
      <c r="M1186" s="77" t="s">
        <v>438</v>
      </c>
      <c r="N1186" s="77"/>
      <c r="O1186" s="78" t="s">
        <v>3358</v>
      </c>
      <c r="P1186" s="78" t="s">
        <v>120</v>
      </c>
    </row>
    <row r="1187" spans="1:16" x14ac:dyDescent="0.2">
      <c r="A1187" s="2" t="str">
        <f t="shared" si="108"/>
        <v> PZ 15.104 </v>
      </c>
      <c r="B1187" s="15" t="str">
        <f t="shared" si="109"/>
        <v>I</v>
      </c>
      <c r="C1187" s="2">
        <f t="shared" si="110"/>
        <v>37906.412600000003</v>
      </c>
      <c r="D1187" t="str">
        <f t="shared" si="111"/>
        <v>vis</v>
      </c>
      <c r="E1187">
        <f>VLOOKUP(C1187,'Active 1'!C$21:E$973,3,FALSE)</f>
        <v>-4730.9746471357848</v>
      </c>
      <c r="F1187" s="15" t="s">
        <v>434</v>
      </c>
      <c r="G1187" t="str">
        <f t="shared" si="112"/>
        <v>37906.4126</v>
      </c>
      <c r="H1187" s="2">
        <f t="shared" si="113"/>
        <v>-4731</v>
      </c>
      <c r="I1187" s="76" t="s">
        <v>3368</v>
      </c>
      <c r="J1187" s="77" t="s">
        <v>3369</v>
      </c>
      <c r="K1187" s="76">
        <v>-4731</v>
      </c>
      <c r="L1187" s="76" t="s">
        <v>3370</v>
      </c>
      <c r="M1187" s="77" t="s">
        <v>438</v>
      </c>
      <c r="N1187" s="77"/>
      <c r="O1187" s="78" t="s">
        <v>3343</v>
      </c>
      <c r="P1187" s="78" t="s">
        <v>127</v>
      </c>
    </row>
    <row r="1188" spans="1:16" x14ac:dyDescent="0.2">
      <c r="A1188" s="2" t="str">
        <f t="shared" si="108"/>
        <v> PZ 15.104 </v>
      </c>
      <c r="B1188" s="15" t="str">
        <f t="shared" si="109"/>
        <v>I</v>
      </c>
      <c r="C1188" s="2">
        <f t="shared" si="110"/>
        <v>37908.354800000001</v>
      </c>
      <c r="D1188" t="str">
        <f t="shared" si="111"/>
        <v>vis</v>
      </c>
      <c r="E1188">
        <f>VLOOKUP(C1188,'Active 1'!C$21:E$973,3,FALSE)</f>
        <v>-4728.9755430374489</v>
      </c>
      <c r="F1188" s="15" t="s">
        <v>434</v>
      </c>
      <c r="G1188" t="str">
        <f t="shared" si="112"/>
        <v>37908.3548</v>
      </c>
      <c r="H1188" s="2">
        <f t="shared" si="113"/>
        <v>-4729</v>
      </c>
      <c r="I1188" s="76" t="s">
        <v>3371</v>
      </c>
      <c r="J1188" s="77" t="s">
        <v>3372</v>
      </c>
      <c r="K1188" s="76">
        <v>-4729</v>
      </c>
      <c r="L1188" s="76" t="s">
        <v>3373</v>
      </c>
      <c r="M1188" s="77" t="s">
        <v>438</v>
      </c>
      <c r="N1188" s="77"/>
      <c r="O1188" s="78" t="s">
        <v>3343</v>
      </c>
      <c r="P1188" s="78" t="s">
        <v>127</v>
      </c>
    </row>
    <row r="1189" spans="1:16" x14ac:dyDescent="0.2">
      <c r="A1189" s="2" t="str">
        <f t="shared" si="108"/>
        <v>BAVM 15 </v>
      </c>
      <c r="B1189" s="15" t="str">
        <f t="shared" si="109"/>
        <v>I</v>
      </c>
      <c r="C1189" s="2">
        <f t="shared" si="110"/>
        <v>37937.498</v>
      </c>
      <c r="D1189" t="str">
        <f t="shared" si="111"/>
        <v>vis</v>
      </c>
      <c r="E1189">
        <f>VLOOKUP(C1189,'Active 1'!C$21:E$973,3,FALSE)</f>
        <v>-4698.9784827147778</v>
      </c>
      <c r="F1189" s="15" t="s">
        <v>434</v>
      </c>
      <c r="G1189" t="str">
        <f t="shared" si="112"/>
        <v>37937.498</v>
      </c>
      <c r="H1189" s="2">
        <f t="shared" si="113"/>
        <v>-4699</v>
      </c>
      <c r="I1189" s="76" t="s">
        <v>3374</v>
      </c>
      <c r="J1189" s="77" t="s">
        <v>3375</v>
      </c>
      <c r="K1189" s="76">
        <v>-4699</v>
      </c>
      <c r="L1189" s="76" t="s">
        <v>475</v>
      </c>
      <c r="M1189" s="77" t="s">
        <v>438</v>
      </c>
      <c r="N1189" s="77"/>
      <c r="O1189" s="78" t="s">
        <v>3357</v>
      </c>
      <c r="P1189" s="79" t="s">
        <v>126</v>
      </c>
    </row>
    <row r="1190" spans="1:16" x14ac:dyDescent="0.2">
      <c r="A1190" s="2" t="str">
        <f t="shared" si="108"/>
        <v> BAC 15.24 </v>
      </c>
      <c r="B1190" s="15" t="str">
        <f t="shared" si="109"/>
        <v>I</v>
      </c>
      <c r="C1190" s="2">
        <f t="shared" si="110"/>
        <v>37939.4424</v>
      </c>
      <c r="D1190" t="str">
        <f t="shared" si="111"/>
        <v>vis</v>
      </c>
      <c r="E1190">
        <f>VLOOKUP(C1190,'Active 1'!C$21:E$973,3,FALSE)</f>
        <v>-4696.9771141591136</v>
      </c>
      <c r="F1190" s="15" t="s">
        <v>434</v>
      </c>
      <c r="G1190" t="str">
        <f t="shared" si="112"/>
        <v>37939.4424</v>
      </c>
      <c r="H1190" s="2">
        <f t="shared" si="113"/>
        <v>-4697</v>
      </c>
      <c r="I1190" s="76" t="s">
        <v>3376</v>
      </c>
      <c r="J1190" s="77" t="s">
        <v>3377</v>
      </c>
      <c r="K1190" s="76">
        <v>-4697</v>
      </c>
      <c r="L1190" s="76" t="s">
        <v>3378</v>
      </c>
      <c r="M1190" s="77" t="s">
        <v>609</v>
      </c>
      <c r="N1190" s="77"/>
      <c r="O1190" s="78" t="s">
        <v>3379</v>
      </c>
      <c r="P1190" s="78" t="s">
        <v>129</v>
      </c>
    </row>
    <row r="1191" spans="1:16" x14ac:dyDescent="0.2">
      <c r="A1191" s="2" t="str">
        <f t="shared" si="108"/>
        <v> SCA 8.243 </v>
      </c>
      <c r="B1191" s="15" t="str">
        <f t="shared" si="109"/>
        <v>I</v>
      </c>
      <c r="C1191" s="2">
        <f t="shared" si="110"/>
        <v>37940.413</v>
      </c>
      <c r="D1191" t="str">
        <f t="shared" si="111"/>
        <v>vis</v>
      </c>
      <c r="E1191">
        <f>VLOOKUP(C1191,'Active 1'!C$21:E$973,3,FALSE)</f>
        <v>-4695.9780767593365</v>
      </c>
      <c r="F1191" s="15" t="s">
        <v>434</v>
      </c>
      <c r="G1191" t="str">
        <f t="shared" si="112"/>
        <v>37940.413</v>
      </c>
      <c r="H1191" s="2">
        <f t="shared" si="113"/>
        <v>-4696</v>
      </c>
      <c r="I1191" s="76" t="s">
        <v>3380</v>
      </c>
      <c r="J1191" s="77" t="s">
        <v>3381</v>
      </c>
      <c r="K1191" s="76">
        <v>-4696</v>
      </c>
      <c r="L1191" s="76" t="s">
        <v>475</v>
      </c>
      <c r="M1191" s="77" t="s">
        <v>438</v>
      </c>
      <c r="N1191" s="77"/>
      <c r="O1191" s="78" t="s">
        <v>453</v>
      </c>
      <c r="P1191" s="78" t="s">
        <v>130</v>
      </c>
    </row>
    <row r="1192" spans="1:16" x14ac:dyDescent="0.2">
      <c r="A1192" s="2" t="str">
        <f t="shared" si="108"/>
        <v> AN 288.72 </v>
      </c>
      <c r="B1192" s="15" t="str">
        <f t="shared" si="109"/>
        <v>I</v>
      </c>
      <c r="C1192" s="2">
        <f t="shared" si="110"/>
        <v>37940.413999999997</v>
      </c>
      <c r="D1192" t="str">
        <f t="shared" si="111"/>
        <v>vis</v>
      </c>
      <c r="E1192">
        <f>VLOOKUP(C1192,'Active 1'!C$21:E$973,3,FALSE)</f>
        <v>-4695.9770474605557</v>
      </c>
      <c r="F1192" s="15" t="s">
        <v>434</v>
      </c>
      <c r="G1192" t="str">
        <f t="shared" si="112"/>
        <v>37940.414</v>
      </c>
      <c r="H1192" s="2">
        <f t="shared" si="113"/>
        <v>-4696</v>
      </c>
      <c r="I1192" s="76" t="s">
        <v>3382</v>
      </c>
      <c r="J1192" s="77" t="s">
        <v>3383</v>
      </c>
      <c r="K1192" s="76">
        <v>-4696</v>
      </c>
      <c r="L1192" s="76" t="s">
        <v>464</v>
      </c>
      <c r="M1192" s="77" t="s">
        <v>438</v>
      </c>
      <c r="N1192" s="77"/>
      <c r="O1192" s="78" t="s">
        <v>3384</v>
      </c>
      <c r="P1192" s="78" t="s">
        <v>124</v>
      </c>
    </row>
    <row r="1193" spans="1:16" x14ac:dyDescent="0.2">
      <c r="A1193" s="2" t="str">
        <f t="shared" si="108"/>
        <v> MVS 720 </v>
      </c>
      <c r="B1193" s="15" t="str">
        <f t="shared" si="109"/>
        <v>I</v>
      </c>
      <c r="C1193" s="2">
        <f t="shared" si="110"/>
        <v>37940.417999999998</v>
      </c>
      <c r="D1193" t="str">
        <f t="shared" si="111"/>
        <v>vis</v>
      </c>
      <c r="E1193">
        <f>VLOOKUP(C1193,'Active 1'!C$21:E$973,3,FALSE)</f>
        <v>-4695.9729302654187</v>
      </c>
      <c r="F1193" s="15" t="s">
        <v>434</v>
      </c>
      <c r="G1193" t="str">
        <f t="shared" si="112"/>
        <v>37940.418</v>
      </c>
      <c r="H1193" s="2">
        <f t="shared" si="113"/>
        <v>-4696</v>
      </c>
      <c r="I1193" s="76" t="s">
        <v>3385</v>
      </c>
      <c r="J1193" s="77" t="s">
        <v>3386</v>
      </c>
      <c r="K1193" s="76">
        <v>-4696</v>
      </c>
      <c r="L1193" s="76" t="s">
        <v>532</v>
      </c>
      <c r="M1193" s="77" t="s">
        <v>438</v>
      </c>
      <c r="N1193" s="77"/>
      <c r="O1193" s="78" t="s">
        <v>771</v>
      </c>
      <c r="P1193" s="78" t="s">
        <v>128</v>
      </c>
    </row>
    <row r="1194" spans="1:16" x14ac:dyDescent="0.2">
      <c r="A1194" s="2" t="str">
        <f t="shared" si="108"/>
        <v>BAVM 15 </v>
      </c>
      <c r="B1194" s="15" t="str">
        <f t="shared" si="109"/>
        <v>I</v>
      </c>
      <c r="C1194" s="2">
        <f t="shared" si="110"/>
        <v>37940.417999999998</v>
      </c>
      <c r="D1194" t="str">
        <f t="shared" si="111"/>
        <v>vis</v>
      </c>
      <c r="E1194">
        <f>VLOOKUP(C1194,'Active 1'!C$21:E$973,3,FALSE)</f>
        <v>-4695.9729302654187</v>
      </c>
      <c r="F1194" s="15" t="s">
        <v>434</v>
      </c>
      <c r="G1194" t="str">
        <f t="shared" si="112"/>
        <v>37940.418</v>
      </c>
      <c r="H1194" s="2">
        <f t="shared" si="113"/>
        <v>-4696</v>
      </c>
      <c r="I1194" s="76" t="s">
        <v>3385</v>
      </c>
      <c r="J1194" s="77" t="s">
        <v>3386</v>
      </c>
      <c r="K1194" s="76">
        <v>-4696</v>
      </c>
      <c r="L1194" s="76" t="s">
        <v>532</v>
      </c>
      <c r="M1194" s="77" t="s">
        <v>438</v>
      </c>
      <c r="N1194" s="77"/>
      <c r="O1194" s="78" t="s">
        <v>3387</v>
      </c>
      <c r="P1194" s="79" t="s">
        <v>126</v>
      </c>
    </row>
    <row r="1195" spans="1:16" x14ac:dyDescent="0.2">
      <c r="A1195" s="2" t="str">
        <f t="shared" si="108"/>
        <v>BAVM 15 </v>
      </c>
      <c r="B1195" s="15" t="str">
        <f t="shared" si="109"/>
        <v>I</v>
      </c>
      <c r="C1195" s="2">
        <f t="shared" si="110"/>
        <v>37975.391000000003</v>
      </c>
      <c r="D1195" t="str">
        <f t="shared" si="111"/>
        <v>vis</v>
      </c>
      <c r="E1195">
        <f>VLOOKUP(C1195,'Active 1'!C$21:E$973,3,FALSE)</f>
        <v>-4659.9752638916161</v>
      </c>
      <c r="F1195" s="15" t="s">
        <v>434</v>
      </c>
      <c r="G1195" t="str">
        <f t="shared" si="112"/>
        <v>37975.391</v>
      </c>
      <c r="H1195" s="2">
        <f t="shared" si="113"/>
        <v>-4660</v>
      </c>
      <c r="I1195" s="76" t="s">
        <v>3388</v>
      </c>
      <c r="J1195" s="77" t="s">
        <v>3389</v>
      </c>
      <c r="K1195" s="76">
        <v>-4660</v>
      </c>
      <c r="L1195" s="76" t="s">
        <v>478</v>
      </c>
      <c r="M1195" s="77" t="s">
        <v>438</v>
      </c>
      <c r="N1195" s="77"/>
      <c r="O1195" s="78" t="s">
        <v>1748</v>
      </c>
      <c r="P1195" s="79" t="s">
        <v>126</v>
      </c>
    </row>
    <row r="1196" spans="1:16" x14ac:dyDescent="0.2">
      <c r="A1196" s="2" t="str">
        <f t="shared" si="108"/>
        <v> ST 29.255 </v>
      </c>
      <c r="B1196" s="15" t="str">
        <f t="shared" si="109"/>
        <v>I</v>
      </c>
      <c r="C1196" s="2">
        <f t="shared" si="110"/>
        <v>38683.637999999999</v>
      </c>
      <c r="D1196" t="str">
        <f t="shared" si="111"/>
        <v>vis</v>
      </c>
      <c r="E1196">
        <f>VLOOKUP(C1196,'Active 1'!C$21:E$973,3,FALSE)</f>
        <v>-3930.9774880004334</v>
      </c>
      <c r="F1196" s="15" t="s">
        <v>434</v>
      </c>
      <c r="G1196" t="str">
        <f t="shared" si="112"/>
        <v>38683.638</v>
      </c>
      <c r="H1196" s="2">
        <f t="shared" si="113"/>
        <v>-3931</v>
      </c>
      <c r="I1196" s="76" t="s">
        <v>3390</v>
      </c>
      <c r="J1196" s="77" t="s">
        <v>3391</v>
      </c>
      <c r="K1196" s="76">
        <v>-3931</v>
      </c>
      <c r="L1196" s="76" t="s">
        <v>464</v>
      </c>
      <c r="M1196" s="77" t="s">
        <v>438</v>
      </c>
      <c r="N1196" s="77"/>
      <c r="O1196" s="78" t="s">
        <v>496</v>
      </c>
      <c r="P1196" s="78" t="s">
        <v>131</v>
      </c>
    </row>
    <row r="1197" spans="1:16" x14ac:dyDescent="0.2">
      <c r="A1197" s="2" t="str">
        <f t="shared" si="108"/>
        <v> ST 29.255 </v>
      </c>
      <c r="B1197" s="15" t="str">
        <f t="shared" si="109"/>
        <v>I</v>
      </c>
      <c r="C1197" s="2">
        <f t="shared" si="110"/>
        <v>38713.754000000001</v>
      </c>
      <c r="D1197" t="str">
        <f t="shared" si="111"/>
        <v>vis</v>
      </c>
      <c r="E1197">
        <f>VLOOKUP(C1197,'Active 1'!C$21:E$973,3,FALSE)</f>
        <v>-3899.9791258206565</v>
      </c>
      <c r="F1197" s="15" t="s">
        <v>434</v>
      </c>
      <c r="G1197" t="str">
        <f t="shared" si="112"/>
        <v>38713.754</v>
      </c>
      <c r="H1197" s="2">
        <f t="shared" si="113"/>
        <v>-3900</v>
      </c>
      <c r="I1197" s="76" t="s">
        <v>3392</v>
      </c>
      <c r="J1197" s="77" t="s">
        <v>3393</v>
      </c>
      <c r="K1197" s="76">
        <v>-3900</v>
      </c>
      <c r="L1197" s="76" t="s">
        <v>450</v>
      </c>
      <c r="M1197" s="77" t="s">
        <v>438</v>
      </c>
      <c r="N1197" s="77"/>
      <c r="O1197" s="78" t="s">
        <v>496</v>
      </c>
      <c r="P1197" s="78" t="s">
        <v>131</v>
      </c>
    </row>
    <row r="1198" spans="1:16" x14ac:dyDescent="0.2">
      <c r="A1198" s="2" t="str">
        <f t="shared" si="108"/>
        <v> ST 29.255 </v>
      </c>
      <c r="B1198" s="15" t="str">
        <f t="shared" si="109"/>
        <v>I</v>
      </c>
      <c r="C1198" s="2">
        <f t="shared" si="110"/>
        <v>38714.726999999999</v>
      </c>
      <c r="D1198" t="str">
        <f t="shared" si="111"/>
        <v>vis</v>
      </c>
      <c r="E1198">
        <f>VLOOKUP(C1198,'Active 1'!C$21:E$973,3,FALSE)</f>
        <v>-3898.9776181037996</v>
      </c>
      <c r="F1198" s="15" t="s">
        <v>434</v>
      </c>
      <c r="G1198" t="str">
        <f t="shared" si="112"/>
        <v>38714.727</v>
      </c>
      <c r="H1198" s="2">
        <f t="shared" si="113"/>
        <v>-3899</v>
      </c>
      <c r="I1198" s="76" t="s">
        <v>3394</v>
      </c>
      <c r="J1198" s="77" t="s">
        <v>3395</v>
      </c>
      <c r="K1198" s="76">
        <v>-3899</v>
      </c>
      <c r="L1198" s="76" t="s">
        <v>464</v>
      </c>
      <c r="M1198" s="77" t="s">
        <v>438</v>
      </c>
      <c r="N1198" s="77"/>
      <c r="O1198" s="78" t="s">
        <v>496</v>
      </c>
      <c r="P1198" s="78" t="s">
        <v>131</v>
      </c>
    </row>
    <row r="1199" spans="1:16" x14ac:dyDescent="0.2">
      <c r="A1199" s="2" t="str">
        <f t="shared" si="108"/>
        <v> ST 29.255 </v>
      </c>
      <c r="B1199" s="15" t="str">
        <f t="shared" si="109"/>
        <v>I</v>
      </c>
      <c r="C1199" s="2">
        <f t="shared" si="110"/>
        <v>38717.641000000003</v>
      </c>
      <c r="D1199" t="str">
        <f t="shared" si="111"/>
        <v>vis</v>
      </c>
      <c r="E1199">
        <f>VLOOKUP(C1199,'Active 1'!C$21:E$973,3,FALSE)</f>
        <v>-3895.9782414471388</v>
      </c>
      <c r="F1199" s="15" t="s">
        <v>434</v>
      </c>
      <c r="G1199" t="str">
        <f t="shared" si="112"/>
        <v>38717.641</v>
      </c>
      <c r="H1199" s="2">
        <f t="shared" si="113"/>
        <v>-3896</v>
      </c>
      <c r="I1199" s="76" t="s">
        <v>3396</v>
      </c>
      <c r="J1199" s="77" t="s">
        <v>3397</v>
      </c>
      <c r="K1199" s="76">
        <v>-3896</v>
      </c>
      <c r="L1199" s="76" t="s">
        <v>475</v>
      </c>
      <c r="M1199" s="77" t="s">
        <v>438</v>
      </c>
      <c r="N1199" s="77"/>
      <c r="O1199" s="78" t="s">
        <v>496</v>
      </c>
      <c r="P1199" s="78" t="s">
        <v>131</v>
      </c>
    </row>
    <row r="1200" spans="1:16" x14ac:dyDescent="0.2">
      <c r="A1200" s="2" t="str">
        <f t="shared" si="108"/>
        <v> ST 29.255 </v>
      </c>
      <c r="B1200" s="15" t="str">
        <f t="shared" si="109"/>
        <v>I</v>
      </c>
      <c r="C1200" s="2">
        <f t="shared" si="110"/>
        <v>38718.612999999998</v>
      </c>
      <c r="D1200" t="str">
        <f t="shared" si="111"/>
        <v>vis</v>
      </c>
      <c r="E1200">
        <f>VLOOKUP(C1200,'Active 1'!C$21:E$973,3,FALSE)</f>
        <v>-3894.97776302907</v>
      </c>
      <c r="F1200" s="15" t="s">
        <v>434</v>
      </c>
      <c r="G1200" t="str">
        <f t="shared" si="112"/>
        <v>38718.613</v>
      </c>
      <c r="H1200" s="2">
        <f t="shared" si="113"/>
        <v>-3895</v>
      </c>
      <c r="I1200" s="76" t="s">
        <v>3398</v>
      </c>
      <c r="J1200" s="77" t="s">
        <v>3399</v>
      </c>
      <c r="K1200" s="76">
        <v>-3895</v>
      </c>
      <c r="L1200" s="76" t="s">
        <v>464</v>
      </c>
      <c r="M1200" s="77" t="s">
        <v>438</v>
      </c>
      <c r="N1200" s="77"/>
      <c r="O1200" s="78" t="s">
        <v>496</v>
      </c>
      <c r="P1200" s="78" t="s">
        <v>131</v>
      </c>
    </row>
    <row r="1201" spans="1:16" x14ac:dyDescent="0.2">
      <c r="A1201" s="2" t="str">
        <f t="shared" si="108"/>
        <v> BRNO 5 </v>
      </c>
      <c r="B1201" s="15" t="str">
        <f t="shared" si="109"/>
        <v>I</v>
      </c>
      <c r="C1201" s="2">
        <f t="shared" si="110"/>
        <v>38797.307999999997</v>
      </c>
      <c r="D1201" t="str">
        <f t="shared" si="111"/>
        <v>vis</v>
      </c>
      <c r="E1201">
        <f>VLOOKUP(C1201,'Active 1'!C$21:E$973,3,FALSE)</f>
        <v>-3813.9770952200192</v>
      </c>
      <c r="F1201" s="15" t="s">
        <v>434</v>
      </c>
      <c r="G1201" t="str">
        <f t="shared" si="112"/>
        <v>38797.308</v>
      </c>
      <c r="H1201" s="2">
        <f t="shared" si="113"/>
        <v>-3814</v>
      </c>
      <c r="I1201" s="76" t="s">
        <v>3400</v>
      </c>
      <c r="J1201" s="77" t="s">
        <v>3401</v>
      </c>
      <c r="K1201" s="76">
        <v>-3814</v>
      </c>
      <c r="L1201" s="76" t="s">
        <v>464</v>
      </c>
      <c r="M1201" s="77" t="s">
        <v>438</v>
      </c>
      <c r="N1201" s="77"/>
      <c r="O1201" s="78" t="s">
        <v>3402</v>
      </c>
      <c r="P1201" s="78" t="s">
        <v>135</v>
      </c>
    </row>
    <row r="1202" spans="1:16" x14ac:dyDescent="0.2">
      <c r="A1202" s="2" t="str">
        <f t="shared" si="108"/>
        <v>BAVM 18 </v>
      </c>
      <c r="B1202" s="15" t="str">
        <f t="shared" si="109"/>
        <v>I</v>
      </c>
      <c r="C1202" s="2">
        <f t="shared" si="110"/>
        <v>39026.588000000003</v>
      </c>
      <c r="D1202" t="str">
        <f t="shared" si="111"/>
        <v>vis</v>
      </c>
      <c r="E1202">
        <f>VLOOKUP(C1202,'Active 1'!C$21:E$973,3,FALSE)</f>
        <v>-3577.9794700181674</v>
      </c>
      <c r="F1202" s="15" t="s">
        <v>434</v>
      </c>
      <c r="G1202" t="str">
        <f t="shared" si="112"/>
        <v>39026.588</v>
      </c>
      <c r="H1202" s="2">
        <f t="shared" si="113"/>
        <v>-3578</v>
      </c>
      <c r="I1202" s="76" t="s">
        <v>3403</v>
      </c>
      <c r="J1202" s="77" t="s">
        <v>3404</v>
      </c>
      <c r="K1202" s="76">
        <v>-3578</v>
      </c>
      <c r="L1202" s="76" t="s">
        <v>450</v>
      </c>
      <c r="M1202" s="77" t="s">
        <v>438</v>
      </c>
      <c r="N1202" s="77"/>
      <c r="O1202" s="78" t="s">
        <v>1748</v>
      </c>
      <c r="P1202" s="79" t="s">
        <v>136</v>
      </c>
    </row>
    <row r="1203" spans="1:16" x14ac:dyDescent="0.2">
      <c r="A1203" s="2" t="str">
        <f t="shared" si="108"/>
        <v> MVS 4.137 </v>
      </c>
      <c r="B1203" s="15" t="str">
        <f t="shared" si="109"/>
        <v>I</v>
      </c>
      <c r="C1203" s="2">
        <f t="shared" si="110"/>
        <v>39027.559000000001</v>
      </c>
      <c r="D1203" t="str">
        <f t="shared" si="111"/>
        <v>vis</v>
      </c>
      <c r="E1203">
        <f>VLOOKUP(C1203,'Active 1'!C$21:E$973,3,FALSE)</f>
        <v>-3576.980020898879</v>
      </c>
      <c r="F1203" s="15" t="s">
        <v>434</v>
      </c>
      <c r="G1203" t="str">
        <f t="shared" si="112"/>
        <v>39027.559</v>
      </c>
      <c r="H1203" s="2">
        <f t="shared" si="113"/>
        <v>-3577</v>
      </c>
      <c r="I1203" s="76" t="s">
        <v>3405</v>
      </c>
      <c r="J1203" s="77" t="s">
        <v>3406</v>
      </c>
      <c r="K1203" s="76">
        <v>-3577</v>
      </c>
      <c r="L1203" s="76" t="s">
        <v>468</v>
      </c>
      <c r="M1203" s="77" t="s">
        <v>438</v>
      </c>
      <c r="N1203" s="77"/>
      <c r="O1203" s="78" t="s">
        <v>771</v>
      </c>
      <c r="P1203" s="78" t="s">
        <v>137</v>
      </c>
    </row>
    <row r="1204" spans="1:16" x14ac:dyDescent="0.2">
      <c r="A1204" s="2" t="str">
        <f t="shared" si="108"/>
        <v>BAVM 18 </v>
      </c>
      <c r="B1204" s="15" t="str">
        <f t="shared" si="109"/>
        <v>I</v>
      </c>
      <c r="C1204" s="2">
        <f t="shared" si="110"/>
        <v>39027.561000000002</v>
      </c>
      <c r="D1204" t="str">
        <f t="shared" si="111"/>
        <v>vis</v>
      </c>
      <c r="E1204">
        <f>VLOOKUP(C1204,'Active 1'!C$21:E$973,3,FALSE)</f>
        <v>-3576.9779623013105</v>
      </c>
      <c r="F1204" s="15" t="s">
        <v>434</v>
      </c>
      <c r="G1204" t="str">
        <f t="shared" si="112"/>
        <v>39027.561</v>
      </c>
      <c r="H1204" s="2">
        <f t="shared" si="113"/>
        <v>-3577</v>
      </c>
      <c r="I1204" s="76" t="s">
        <v>3407</v>
      </c>
      <c r="J1204" s="77" t="s">
        <v>3408</v>
      </c>
      <c r="K1204" s="76">
        <v>-3577</v>
      </c>
      <c r="L1204" s="76" t="s">
        <v>475</v>
      </c>
      <c r="M1204" s="77" t="s">
        <v>438</v>
      </c>
      <c r="N1204" s="77"/>
      <c r="O1204" s="78" t="s">
        <v>1748</v>
      </c>
      <c r="P1204" s="79" t="s">
        <v>136</v>
      </c>
    </row>
    <row r="1205" spans="1:16" x14ac:dyDescent="0.2">
      <c r="A1205" s="2" t="str">
        <f t="shared" si="108"/>
        <v> HABZ 83 </v>
      </c>
      <c r="B1205" s="15" t="str">
        <f t="shared" si="109"/>
        <v>I</v>
      </c>
      <c r="C1205" s="2">
        <f t="shared" si="110"/>
        <v>39028.533000000003</v>
      </c>
      <c r="D1205" t="str">
        <f t="shared" si="111"/>
        <v>vis</v>
      </c>
      <c r="E1205">
        <f>VLOOKUP(C1205,'Active 1'!C$21:E$973,3,FALSE)</f>
        <v>-3575.9774838832341</v>
      </c>
      <c r="F1205" s="15" t="s">
        <v>434</v>
      </c>
      <c r="G1205" t="str">
        <f t="shared" si="112"/>
        <v>39028.533</v>
      </c>
      <c r="H1205" s="2">
        <f t="shared" si="113"/>
        <v>-3576</v>
      </c>
      <c r="I1205" s="76" t="s">
        <v>3409</v>
      </c>
      <c r="J1205" s="77" t="s">
        <v>3410</v>
      </c>
      <c r="K1205" s="76">
        <v>-3576</v>
      </c>
      <c r="L1205" s="76" t="s">
        <v>464</v>
      </c>
      <c r="M1205" s="77" t="s">
        <v>3126</v>
      </c>
      <c r="N1205" s="77"/>
      <c r="O1205" s="78" t="s">
        <v>3411</v>
      </c>
      <c r="P1205" s="78" t="s">
        <v>138</v>
      </c>
    </row>
    <row r="1206" spans="1:16" x14ac:dyDescent="0.2">
      <c r="A1206" s="2" t="str">
        <f t="shared" si="108"/>
        <v> MVS 4.137 </v>
      </c>
      <c r="B1206" s="15" t="str">
        <f t="shared" si="109"/>
        <v>I</v>
      </c>
      <c r="C1206" s="2">
        <f t="shared" si="110"/>
        <v>39029.502</v>
      </c>
      <c r="D1206" t="str">
        <f t="shared" si="111"/>
        <v>vis</v>
      </c>
      <c r="E1206">
        <f>VLOOKUP(C1206,'Active 1'!C$21:E$973,3,FALSE)</f>
        <v>-3574.9800933615138</v>
      </c>
      <c r="F1206" s="15" t="s">
        <v>434</v>
      </c>
      <c r="G1206" t="str">
        <f t="shared" si="112"/>
        <v>39029.502</v>
      </c>
      <c r="H1206" s="2">
        <f t="shared" si="113"/>
        <v>-3575</v>
      </c>
      <c r="I1206" s="76" t="s">
        <v>3412</v>
      </c>
      <c r="J1206" s="77" t="s">
        <v>3413</v>
      </c>
      <c r="K1206" s="76">
        <v>-3575</v>
      </c>
      <c r="L1206" s="76" t="s">
        <v>468</v>
      </c>
      <c r="M1206" s="77" t="s">
        <v>438</v>
      </c>
      <c r="N1206" s="77"/>
      <c r="O1206" s="78" t="s">
        <v>771</v>
      </c>
      <c r="P1206" s="78" t="s">
        <v>137</v>
      </c>
    </row>
    <row r="1207" spans="1:16" x14ac:dyDescent="0.2">
      <c r="A1207" s="2" t="str">
        <f t="shared" si="108"/>
        <v>BAVM 18 </v>
      </c>
      <c r="B1207" s="15" t="str">
        <f t="shared" si="109"/>
        <v>I</v>
      </c>
      <c r="C1207" s="2">
        <f t="shared" si="110"/>
        <v>39029.502</v>
      </c>
      <c r="D1207" t="str">
        <f t="shared" si="111"/>
        <v>vis</v>
      </c>
      <c r="E1207">
        <f>VLOOKUP(C1207,'Active 1'!C$21:E$973,3,FALSE)</f>
        <v>-3574.9800933615138</v>
      </c>
      <c r="F1207" s="15" t="s">
        <v>434</v>
      </c>
      <c r="G1207" t="str">
        <f t="shared" si="112"/>
        <v>39029.502</v>
      </c>
      <c r="H1207" s="2">
        <f t="shared" si="113"/>
        <v>-3575</v>
      </c>
      <c r="I1207" s="76" t="s">
        <v>3412</v>
      </c>
      <c r="J1207" s="77" t="s">
        <v>3413</v>
      </c>
      <c r="K1207" s="76">
        <v>-3575</v>
      </c>
      <c r="L1207" s="76" t="s">
        <v>468</v>
      </c>
      <c r="M1207" s="77" t="s">
        <v>438</v>
      </c>
      <c r="N1207" s="77"/>
      <c r="O1207" s="78" t="s">
        <v>3414</v>
      </c>
      <c r="P1207" s="79" t="s">
        <v>136</v>
      </c>
    </row>
    <row r="1208" spans="1:16" x14ac:dyDescent="0.2">
      <c r="A1208" s="2" t="str">
        <f t="shared" si="108"/>
        <v>BAVM 18 </v>
      </c>
      <c r="B1208" s="15" t="str">
        <f t="shared" si="109"/>
        <v>I</v>
      </c>
      <c r="C1208" s="2">
        <f t="shared" si="110"/>
        <v>39029.502999999997</v>
      </c>
      <c r="D1208" t="str">
        <f t="shared" si="111"/>
        <v>vis</v>
      </c>
      <c r="E1208">
        <f>VLOOKUP(C1208,'Active 1'!C$21:E$973,3,FALSE)</f>
        <v>-3574.9790640627334</v>
      </c>
      <c r="F1208" s="15" t="s">
        <v>434</v>
      </c>
      <c r="G1208" t="str">
        <f t="shared" si="112"/>
        <v>39029.503</v>
      </c>
      <c r="H1208" s="2">
        <f t="shared" si="113"/>
        <v>-3575</v>
      </c>
      <c r="I1208" s="76" t="s">
        <v>3415</v>
      </c>
      <c r="J1208" s="77" t="s">
        <v>3416</v>
      </c>
      <c r="K1208" s="76">
        <v>-3575</v>
      </c>
      <c r="L1208" s="76" t="s">
        <v>450</v>
      </c>
      <c r="M1208" s="77" t="s">
        <v>438</v>
      </c>
      <c r="N1208" s="77"/>
      <c r="O1208" s="78" t="s">
        <v>1748</v>
      </c>
      <c r="P1208" s="79" t="s">
        <v>136</v>
      </c>
    </row>
    <row r="1209" spans="1:16" x14ac:dyDescent="0.2">
      <c r="A1209" s="2" t="str">
        <f t="shared" si="108"/>
        <v> HABZ 83 </v>
      </c>
      <c r="B1209" s="15" t="str">
        <f t="shared" si="109"/>
        <v>I</v>
      </c>
      <c r="C1209" s="2">
        <f t="shared" si="110"/>
        <v>39029.502999999997</v>
      </c>
      <c r="D1209" t="str">
        <f t="shared" si="111"/>
        <v>vis</v>
      </c>
      <c r="E1209">
        <f>VLOOKUP(C1209,'Active 1'!C$21:E$973,3,FALSE)</f>
        <v>-3574.9790640627334</v>
      </c>
      <c r="F1209" s="15" t="s">
        <v>434</v>
      </c>
      <c r="G1209" t="str">
        <f t="shared" si="112"/>
        <v>39029.503</v>
      </c>
      <c r="H1209" s="2">
        <f t="shared" si="113"/>
        <v>-3575</v>
      </c>
      <c r="I1209" s="76" t="s">
        <v>3415</v>
      </c>
      <c r="J1209" s="77" t="s">
        <v>3416</v>
      </c>
      <c r="K1209" s="76">
        <v>-3575</v>
      </c>
      <c r="L1209" s="76" t="s">
        <v>450</v>
      </c>
      <c r="M1209" s="77" t="s">
        <v>3126</v>
      </c>
      <c r="N1209" s="77"/>
      <c r="O1209" s="78" t="s">
        <v>3411</v>
      </c>
      <c r="P1209" s="78" t="s">
        <v>138</v>
      </c>
    </row>
    <row r="1210" spans="1:16" x14ac:dyDescent="0.2">
      <c r="A1210" s="2" t="str">
        <f t="shared" si="108"/>
        <v>BAVM 18 </v>
      </c>
      <c r="B1210" s="15" t="str">
        <f t="shared" si="109"/>
        <v>I</v>
      </c>
      <c r="C1210" s="2">
        <f t="shared" si="110"/>
        <v>39029.506000000001</v>
      </c>
      <c r="D1210" t="str">
        <f t="shared" si="111"/>
        <v>vis</v>
      </c>
      <c r="E1210">
        <f>VLOOKUP(C1210,'Active 1'!C$21:E$973,3,FALSE)</f>
        <v>-3574.9759761663772</v>
      </c>
      <c r="F1210" s="15" t="s">
        <v>434</v>
      </c>
      <c r="G1210" t="str">
        <f t="shared" si="112"/>
        <v>39029.506</v>
      </c>
      <c r="H1210" s="2">
        <f t="shared" si="113"/>
        <v>-3575</v>
      </c>
      <c r="I1210" s="76" t="s">
        <v>3417</v>
      </c>
      <c r="J1210" s="77" t="s">
        <v>3418</v>
      </c>
      <c r="K1210" s="76">
        <v>-3575</v>
      </c>
      <c r="L1210" s="76" t="s">
        <v>437</v>
      </c>
      <c r="M1210" s="77" t="s">
        <v>438</v>
      </c>
      <c r="N1210" s="77"/>
      <c r="O1210" s="78" t="s">
        <v>3419</v>
      </c>
      <c r="P1210" s="79" t="s">
        <v>136</v>
      </c>
    </row>
    <row r="1211" spans="1:16" x14ac:dyDescent="0.2">
      <c r="A1211" s="2" t="str">
        <f t="shared" si="108"/>
        <v>BAVM 18 </v>
      </c>
      <c r="B1211" s="15" t="str">
        <f t="shared" si="109"/>
        <v>I</v>
      </c>
      <c r="C1211" s="2">
        <f t="shared" si="110"/>
        <v>39029.508000000002</v>
      </c>
      <c r="D1211" t="str">
        <f t="shared" si="111"/>
        <v>vis</v>
      </c>
      <c r="E1211">
        <f>VLOOKUP(C1211,'Active 1'!C$21:E$973,3,FALSE)</f>
        <v>-3574.9739175688087</v>
      </c>
      <c r="F1211" s="15" t="s">
        <v>434</v>
      </c>
      <c r="G1211" t="str">
        <f t="shared" si="112"/>
        <v>39029.508</v>
      </c>
      <c r="H1211" s="2">
        <f t="shared" si="113"/>
        <v>-3575</v>
      </c>
      <c r="I1211" s="76" t="s">
        <v>3420</v>
      </c>
      <c r="J1211" s="77" t="s">
        <v>3421</v>
      </c>
      <c r="K1211" s="76">
        <v>-3575</v>
      </c>
      <c r="L1211" s="76" t="s">
        <v>445</v>
      </c>
      <c r="M1211" s="77" t="s">
        <v>438</v>
      </c>
      <c r="N1211" s="77"/>
      <c r="O1211" s="78" t="s">
        <v>3422</v>
      </c>
      <c r="P1211" s="79" t="s">
        <v>136</v>
      </c>
    </row>
    <row r="1212" spans="1:16" x14ac:dyDescent="0.2">
      <c r="A1212" s="2" t="str">
        <f t="shared" si="108"/>
        <v> BRNO 5 </v>
      </c>
      <c r="B1212" s="15" t="str">
        <f t="shared" si="109"/>
        <v>I</v>
      </c>
      <c r="C1212" s="2">
        <f t="shared" si="110"/>
        <v>39033.387999999999</v>
      </c>
      <c r="D1212" t="str">
        <f t="shared" si="111"/>
        <v>vis</v>
      </c>
      <c r="E1212">
        <f>VLOOKUP(C1212,'Active 1'!C$21:E$973,3,FALSE)</f>
        <v>-3570.9802382867842</v>
      </c>
      <c r="F1212" s="15" t="s">
        <v>434</v>
      </c>
      <c r="G1212" t="str">
        <f t="shared" si="112"/>
        <v>39033.388</v>
      </c>
      <c r="H1212" s="2">
        <f t="shared" si="113"/>
        <v>-3571</v>
      </c>
      <c r="I1212" s="76" t="s">
        <v>3423</v>
      </c>
      <c r="J1212" s="77" t="s">
        <v>3424</v>
      </c>
      <c r="K1212" s="76">
        <v>-3571</v>
      </c>
      <c r="L1212" s="76" t="s">
        <v>468</v>
      </c>
      <c r="M1212" s="77" t="s">
        <v>438</v>
      </c>
      <c r="N1212" s="77"/>
      <c r="O1212" s="78" t="s">
        <v>3402</v>
      </c>
      <c r="P1212" s="78" t="s">
        <v>135</v>
      </c>
    </row>
    <row r="1213" spans="1:16" x14ac:dyDescent="0.2">
      <c r="A1213" s="2" t="str">
        <f t="shared" si="108"/>
        <v> AN 289.193 </v>
      </c>
      <c r="B1213" s="15" t="str">
        <f t="shared" si="109"/>
        <v>I</v>
      </c>
      <c r="C1213" s="2">
        <f t="shared" si="110"/>
        <v>39033.389000000003</v>
      </c>
      <c r="D1213" t="str">
        <f t="shared" si="111"/>
        <v>vis</v>
      </c>
      <c r="E1213">
        <f>VLOOKUP(C1213,'Active 1'!C$21:E$973,3,FALSE)</f>
        <v>-3570.9792089879961</v>
      </c>
      <c r="F1213" s="15" t="s">
        <v>434</v>
      </c>
      <c r="G1213" t="str">
        <f t="shared" si="112"/>
        <v>39033.389</v>
      </c>
      <c r="H1213" s="2">
        <f t="shared" si="113"/>
        <v>-3571</v>
      </c>
      <c r="I1213" s="76" t="s">
        <v>3425</v>
      </c>
      <c r="J1213" s="77" t="s">
        <v>3426</v>
      </c>
      <c r="K1213" s="76">
        <v>-3571</v>
      </c>
      <c r="L1213" s="76" t="s">
        <v>450</v>
      </c>
      <c r="M1213" s="77" t="s">
        <v>438</v>
      </c>
      <c r="N1213" s="77"/>
      <c r="O1213" s="78" t="s">
        <v>3427</v>
      </c>
      <c r="P1213" s="78" t="s">
        <v>139</v>
      </c>
    </row>
    <row r="1214" spans="1:16" x14ac:dyDescent="0.2">
      <c r="A1214" s="2" t="str">
        <f t="shared" si="108"/>
        <v>BAVM 23 </v>
      </c>
      <c r="B1214" s="15" t="str">
        <f t="shared" si="109"/>
        <v>I</v>
      </c>
      <c r="C1214" s="2">
        <f t="shared" si="110"/>
        <v>39406.457999999999</v>
      </c>
      <c r="D1214" t="str">
        <f t="shared" si="111"/>
        <v>vis</v>
      </c>
      <c r="E1214">
        <f>VLOOKUP(C1214,'Active 1'!C$21:E$973,3,FALSE)</f>
        <v>-3186.979740929612</v>
      </c>
      <c r="F1214" s="15" t="s">
        <v>434</v>
      </c>
      <c r="G1214" t="str">
        <f t="shared" si="112"/>
        <v>39406.458</v>
      </c>
      <c r="H1214" s="2">
        <f t="shared" si="113"/>
        <v>-3187</v>
      </c>
      <c r="I1214" s="76" t="s">
        <v>3428</v>
      </c>
      <c r="J1214" s="77" t="s">
        <v>3429</v>
      </c>
      <c r="K1214" s="76">
        <v>-3187</v>
      </c>
      <c r="L1214" s="76" t="s">
        <v>450</v>
      </c>
      <c r="M1214" s="77" t="s">
        <v>438</v>
      </c>
      <c r="N1214" s="77"/>
      <c r="O1214" s="78" t="s">
        <v>3419</v>
      </c>
      <c r="P1214" s="79" t="s">
        <v>146</v>
      </c>
    </row>
    <row r="1215" spans="1:16" x14ac:dyDescent="0.2">
      <c r="A1215" s="2" t="str">
        <f t="shared" si="108"/>
        <v>BAVM 23 </v>
      </c>
      <c r="B1215" s="15" t="str">
        <f t="shared" si="109"/>
        <v>I</v>
      </c>
      <c r="C1215" s="2">
        <f t="shared" si="110"/>
        <v>39406.461000000003</v>
      </c>
      <c r="D1215" t="str">
        <f t="shared" si="111"/>
        <v>vis</v>
      </c>
      <c r="E1215">
        <f>VLOOKUP(C1215,'Active 1'!C$21:E$973,3,FALSE)</f>
        <v>-3186.9766530332558</v>
      </c>
      <c r="F1215" s="15" t="s">
        <v>434</v>
      </c>
      <c r="G1215" t="str">
        <f t="shared" si="112"/>
        <v>39406.461</v>
      </c>
      <c r="H1215" s="2">
        <f t="shared" si="113"/>
        <v>-3187</v>
      </c>
      <c r="I1215" s="76" t="s">
        <v>3430</v>
      </c>
      <c r="J1215" s="77" t="s">
        <v>3431</v>
      </c>
      <c r="K1215" s="76">
        <v>-3187</v>
      </c>
      <c r="L1215" s="76" t="s">
        <v>437</v>
      </c>
      <c r="M1215" s="77" t="s">
        <v>438</v>
      </c>
      <c r="N1215" s="77"/>
      <c r="O1215" s="78" t="s">
        <v>1748</v>
      </c>
      <c r="P1215" s="79" t="s">
        <v>146</v>
      </c>
    </row>
    <row r="1216" spans="1:16" x14ac:dyDescent="0.2">
      <c r="A1216" s="2" t="str">
        <f t="shared" si="108"/>
        <v>BAVM 23 </v>
      </c>
      <c r="B1216" s="15" t="str">
        <f t="shared" si="109"/>
        <v>I</v>
      </c>
      <c r="C1216" s="2">
        <f t="shared" si="110"/>
        <v>39406.461000000003</v>
      </c>
      <c r="D1216" t="str">
        <f t="shared" si="111"/>
        <v>vis</v>
      </c>
      <c r="E1216">
        <f>VLOOKUP(C1216,'Active 1'!C$21:E$973,3,FALSE)</f>
        <v>-3186.9766530332558</v>
      </c>
      <c r="F1216" s="15" t="s">
        <v>434</v>
      </c>
      <c r="G1216" t="str">
        <f t="shared" si="112"/>
        <v>39406.461</v>
      </c>
      <c r="H1216" s="2">
        <f t="shared" si="113"/>
        <v>-3187</v>
      </c>
      <c r="I1216" s="76" t="s">
        <v>3430</v>
      </c>
      <c r="J1216" s="77" t="s">
        <v>3431</v>
      </c>
      <c r="K1216" s="76">
        <v>-3187</v>
      </c>
      <c r="L1216" s="76" t="s">
        <v>437</v>
      </c>
      <c r="M1216" s="77" t="s">
        <v>438</v>
      </c>
      <c r="N1216" s="77"/>
      <c r="O1216" s="78" t="s">
        <v>3432</v>
      </c>
      <c r="P1216" s="79" t="s">
        <v>146</v>
      </c>
    </row>
    <row r="1217" spans="1:16" x14ac:dyDescent="0.2">
      <c r="A1217" s="2" t="str">
        <f t="shared" si="108"/>
        <v> BRNO 9 </v>
      </c>
      <c r="B1217" s="15" t="str">
        <f t="shared" si="109"/>
        <v>I</v>
      </c>
      <c r="C1217" s="2">
        <f t="shared" si="110"/>
        <v>39407.432999999997</v>
      </c>
      <c r="D1217" t="str">
        <f t="shared" si="111"/>
        <v>vis</v>
      </c>
      <c r="E1217">
        <f>VLOOKUP(C1217,'Active 1'!C$21:E$973,3,FALSE)</f>
        <v>-3185.9761746151867</v>
      </c>
      <c r="F1217" s="15" t="s">
        <v>434</v>
      </c>
      <c r="G1217" t="str">
        <f t="shared" si="112"/>
        <v>39407.433</v>
      </c>
      <c r="H1217" s="2">
        <f t="shared" si="113"/>
        <v>-3186</v>
      </c>
      <c r="I1217" s="76" t="s">
        <v>3433</v>
      </c>
      <c r="J1217" s="77" t="s">
        <v>3434</v>
      </c>
      <c r="K1217" s="76">
        <v>-3186</v>
      </c>
      <c r="L1217" s="76" t="s">
        <v>437</v>
      </c>
      <c r="M1217" s="77" t="s">
        <v>438</v>
      </c>
      <c r="N1217" s="77"/>
      <c r="O1217" s="78" t="s">
        <v>1495</v>
      </c>
      <c r="P1217" s="78" t="s">
        <v>147</v>
      </c>
    </row>
    <row r="1218" spans="1:16" x14ac:dyDescent="0.2">
      <c r="A1218" s="2" t="str">
        <f t="shared" si="108"/>
        <v> AA 18.322 </v>
      </c>
      <c r="B1218" s="15" t="str">
        <f t="shared" si="109"/>
        <v>I</v>
      </c>
      <c r="C1218" s="2">
        <f t="shared" si="110"/>
        <v>39408.404999999999</v>
      </c>
      <c r="D1218" t="str">
        <f t="shared" si="111"/>
        <v>vis</v>
      </c>
      <c r="E1218">
        <f>VLOOKUP(C1218,'Active 1'!C$21:E$973,3,FALSE)</f>
        <v>-3184.9756961971102</v>
      </c>
      <c r="F1218" s="15" t="s">
        <v>434</v>
      </c>
      <c r="G1218" t="str">
        <f t="shared" si="112"/>
        <v>39408.405</v>
      </c>
      <c r="H1218" s="2">
        <f t="shared" si="113"/>
        <v>-3185</v>
      </c>
      <c r="I1218" s="76" t="s">
        <v>3435</v>
      </c>
      <c r="J1218" s="77" t="s">
        <v>3436</v>
      </c>
      <c r="K1218" s="76">
        <v>-3185</v>
      </c>
      <c r="L1218" s="76" t="s">
        <v>478</v>
      </c>
      <c r="M1218" s="77" t="s">
        <v>438</v>
      </c>
      <c r="N1218" s="77"/>
      <c r="O1218" s="78" t="s">
        <v>3260</v>
      </c>
      <c r="P1218" s="78" t="s">
        <v>148</v>
      </c>
    </row>
    <row r="1219" spans="1:16" x14ac:dyDescent="0.2">
      <c r="A1219" s="2" t="str">
        <f t="shared" si="108"/>
        <v> HABZ 83 </v>
      </c>
      <c r="B1219" s="15" t="str">
        <f t="shared" si="109"/>
        <v>I</v>
      </c>
      <c r="C1219" s="2">
        <f t="shared" si="110"/>
        <v>39443.383999999998</v>
      </c>
      <c r="D1219" t="str">
        <f t="shared" si="111"/>
        <v>vis</v>
      </c>
      <c r="E1219">
        <f>VLOOKUP(C1219,'Active 1'!C$21:E$973,3,FALSE)</f>
        <v>-3148.9718540306098</v>
      </c>
      <c r="F1219" s="15" t="s">
        <v>434</v>
      </c>
      <c r="G1219" t="str">
        <f t="shared" si="112"/>
        <v>39443.384</v>
      </c>
      <c r="H1219" s="2">
        <f t="shared" si="113"/>
        <v>-3149</v>
      </c>
      <c r="I1219" s="76" t="s">
        <v>3437</v>
      </c>
      <c r="J1219" s="77" t="s">
        <v>3438</v>
      </c>
      <c r="K1219" s="76">
        <v>-3149</v>
      </c>
      <c r="L1219" s="76" t="s">
        <v>456</v>
      </c>
      <c r="M1219" s="77" t="s">
        <v>3126</v>
      </c>
      <c r="N1219" s="77"/>
      <c r="O1219" s="78" t="s">
        <v>3411</v>
      </c>
      <c r="P1219" s="78" t="s">
        <v>138</v>
      </c>
    </row>
    <row r="1220" spans="1:16" x14ac:dyDescent="0.2">
      <c r="A1220" s="2" t="str">
        <f t="shared" si="108"/>
        <v> HABZ 83 </v>
      </c>
      <c r="B1220" s="15" t="str">
        <f t="shared" si="109"/>
        <v>I</v>
      </c>
      <c r="C1220" s="2">
        <f t="shared" si="110"/>
        <v>39444.355000000003</v>
      </c>
      <c r="D1220" t="str">
        <f t="shared" si="111"/>
        <v>vis</v>
      </c>
      <c r="E1220">
        <f>VLOOKUP(C1220,'Active 1'!C$21:E$973,3,FALSE)</f>
        <v>-3147.9724049113138</v>
      </c>
      <c r="F1220" s="15" t="s">
        <v>434</v>
      </c>
      <c r="G1220" t="str">
        <f t="shared" si="112"/>
        <v>39444.355</v>
      </c>
      <c r="H1220" s="2">
        <f t="shared" si="113"/>
        <v>-3148</v>
      </c>
      <c r="I1220" s="76" t="s">
        <v>3439</v>
      </c>
      <c r="J1220" s="77" t="s">
        <v>3440</v>
      </c>
      <c r="K1220" s="76">
        <v>-3148</v>
      </c>
      <c r="L1220" s="76" t="s">
        <v>456</v>
      </c>
      <c r="M1220" s="77" t="s">
        <v>3126</v>
      </c>
      <c r="N1220" s="77"/>
      <c r="O1220" s="78" t="s">
        <v>3411</v>
      </c>
      <c r="P1220" s="78" t="s">
        <v>138</v>
      </c>
    </row>
    <row r="1221" spans="1:16" x14ac:dyDescent="0.2">
      <c r="A1221" s="2" t="str">
        <f t="shared" si="108"/>
        <v> AVSJ 3.67 </v>
      </c>
      <c r="B1221" s="15" t="str">
        <f t="shared" si="109"/>
        <v>I</v>
      </c>
      <c r="C1221" s="2">
        <f t="shared" si="110"/>
        <v>39701.807999999997</v>
      </c>
      <c r="D1221" t="str">
        <f t="shared" si="111"/>
        <v>vis</v>
      </c>
      <c r="E1221">
        <f>VLOOKUP(C1221,'Active 1'!C$21:E$973,3,FALSE)</f>
        <v>-2882.9763450670653</v>
      </c>
      <c r="F1221" s="15" t="s">
        <v>434</v>
      </c>
      <c r="G1221" t="str">
        <f t="shared" si="112"/>
        <v>39701.808</v>
      </c>
      <c r="H1221" s="2">
        <f t="shared" si="113"/>
        <v>-2883</v>
      </c>
      <c r="I1221" s="76" t="s">
        <v>3441</v>
      </c>
      <c r="J1221" s="77" t="s">
        <v>3442</v>
      </c>
      <c r="K1221" s="76">
        <v>-2883</v>
      </c>
      <c r="L1221" s="76" t="s">
        <v>437</v>
      </c>
      <c r="M1221" s="77" t="s">
        <v>438</v>
      </c>
      <c r="N1221" s="77"/>
      <c r="O1221" s="78" t="s">
        <v>496</v>
      </c>
      <c r="P1221" s="78" t="s">
        <v>150</v>
      </c>
    </row>
    <row r="1222" spans="1:16" x14ac:dyDescent="0.2">
      <c r="A1222" s="2" t="str">
        <f t="shared" si="108"/>
        <v> AA 18.322 </v>
      </c>
      <c r="B1222" s="15" t="str">
        <f t="shared" si="109"/>
        <v>I</v>
      </c>
      <c r="C1222" s="2">
        <f t="shared" si="110"/>
        <v>39712.49</v>
      </c>
      <c r="D1222" t="str">
        <f t="shared" si="111"/>
        <v>vis</v>
      </c>
      <c r="E1222">
        <f>VLOOKUP(C1222,'Active 1'!C$21:E$973,3,FALSE)</f>
        <v>-2871.9813754560819</v>
      </c>
      <c r="F1222" s="15" t="s">
        <v>434</v>
      </c>
      <c r="G1222" t="str">
        <f t="shared" si="112"/>
        <v>39712.490</v>
      </c>
      <c r="H1222" s="2">
        <f t="shared" si="113"/>
        <v>-2872</v>
      </c>
      <c r="I1222" s="76" t="s">
        <v>3443</v>
      </c>
      <c r="J1222" s="77" t="s">
        <v>3444</v>
      </c>
      <c r="K1222" s="76">
        <v>-2872</v>
      </c>
      <c r="L1222" s="76" t="s">
        <v>461</v>
      </c>
      <c r="M1222" s="77" t="s">
        <v>438</v>
      </c>
      <c r="N1222" s="77"/>
      <c r="O1222" s="78" t="s">
        <v>3358</v>
      </c>
      <c r="P1222" s="78" t="s">
        <v>148</v>
      </c>
    </row>
    <row r="1223" spans="1:16" x14ac:dyDescent="0.2">
      <c r="A1223" s="2" t="str">
        <f t="shared" si="108"/>
        <v> AA 19.174 </v>
      </c>
      <c r="B1223" s="15" t="str">
        <f t="shared" si="109"/>
        <v>I</v>
      </c>
      <c r="C1223" s="2">
        <f t="shared" si="110"/>
        <v>39747.472999999998</v>
      </c>
      <c r="D1223" t="str">
        <f t="shared" si="111"/>
        <v>vis</v>
      </c>
      <c r="E1223">
        <f>VLOOKUP(C1223,'Active 1'!C$21:E$973,3,FALSE)</f>
        <v>-2835.9734160944445</v>
      </c>
      <c r="F1223" s="15" t="s">
        <v>434</v>
      </c>
      <c r="G1223" t="str">
        <f t="shared" si="112"/>
        <v>39747.473</v>
      </c>
      <c r="H1223" s="2">
        <f t="shared" si="113"/>
        <v>-2836</v>
      </c>
      <c r="I1223" s="76" t="s">
        <v>3445</v>
      </c>
      <c r="J1223" s="77" t="s">
        <v>3446</v>
      </c>
      <c r="K1223" s="76">
        <v>-2836</v>
      </c>
      <c r="L1223" s="76" t="s">
        <v>532</v>
      </c>
      <c r="M1223" s="77" t="s">
        <v>438</v>
      </c>
      <c r="N1223" s="77"/>
      <c r="O1223" s="78" t="s">
        <v>3447</v>
      </c>
      <c r="P1223" s="78" t="s">
        <v>153</v>
      </c>
    </row>
    <row r="1224" spans="1:16" x14ac:dyDescent="0.2">
      <c r="A1224" s="2" t="str">
        <f t="shared" si="108"/>
        <v> AVSJ 3.67 </v>
      </c>
      <c r="B1224" s="15" t="str">
        <f t="shared" si="109"/>
        <v>I</v>
      </c>
      <c r="C1224" s="2">
        <f t="shared" si="110"/>
        <v>39772.726999999999</v>
      </c>
      <c r="D1224" t="str">
        <f t="shared" si="111"/>
        <v>vis</v>
      </c>
      <c r="E1224">
        <f>VLOOKUP(C1224,'Active 1'!C$21:E$973,3,FALSE)</f>
        <v>-2809.9795046026111</v>
      </c>
      <c r="F1224" s="15" t="s">
        <v>434</v>
      </c>
      <c r="G1224" t="str">
        <f t="shared" si="112"/>
        <v>39772.727</v>
      </c>
      <c r="H1224" s="2">
        <f t="shared" si="113"/>
        <v>-2810</v>
      </c>
      <c r="I1224" s="76" t="s">
        <v>3448</v>
      </c>
      <c r="J1224" s="77" t="s">
        <v>3449</v>
      </c>
      <c r="K1224" s="76">
        <v>-2810</v>
      </c>
      <c r="L1224" s="76" t="s">
        <v>450</v>
      </c>
      <c r="M1224" s="77" t="s">
        <v>438</v>
      </c>
      <c r="N1224" s="77"/>
      <c r="O1224" s="78" t="s">
        <v>496</v>
      </c>
      <c r="P1224" s="78" t="s">
        <v>150</v>
      </c>
    </row>
    <row r="1225" spans="1:16" x14ac:dyDescent="0.2">
      <c r="A1225" s="2" t="str">
        <f t="shared" si="108"/>
        <v>IBVS 322 </v>
      </c>
      <c r="B1225" s="15" t="str">
        <f t="shared" si="109"/>
        <v>I</v>
      </c>
      <c r="C1225" s="2">
        <f t="shared" si="110"/>
        <v>39823.246500000001</v>
      </c>
      <c r="D1225" t="str">
        <f t="shared" si="111"/>
        <v>vis</v>
      </c>
      <c r="E1225">
        <f>VLOOKUP(C1225,'Active 1'!C$21:E$973,3,FALSE)</f>
        <v>-2757.9798446829273</v>
      </c>
      <c r="F1225" s="15" t="s">
        <v>434</v>
      </c>
      <c r="G1225" t="str">
        <f t="shared" si="112"/>
        <v>39823.2465</v>
      </c>
      <c r="H1225" s="2">
        <f t="shared" si="113"/>
        <v>-2758</v>
      </c>
      <c r="I1225" s="76" t="s">
        <v>3450</v>
      </c>
      <c r="J1225" s="77" t="s">
        <v>3451</v>
      </c>
      <c r="K1225" s="76">
        <v>-2758</v>
      </c>
      <c r="L1225" s="76" t="s">
        <v>3452</v>
      </c>
      <c r="M1225" s="77" t="s">
        <v>609</v>
      </c>
      <c r="N1225" s="77"/>
      <c r="O1225" s="78" t="s">
        <v>610</v>
      </c>
      <c r="P1225" s="79" t="s">
        <v>418</v>
      </c>
    </row>
    <row r="1226" spans="1:16" x14ac:dyDescent="0.2">
      <c r="A1226" s="2" t="str">
        <f t="shared" si="108"/>
        <v> AVSJ 3.67 </v>
      </c>
      <c r="B1226" s="15" t="str">
        <f t="shared" si="109"/>
        <v>I</v>
      </c>
      <c r="C1226" s="2">
        <f t="shared" si="110"/>
        <v>39844.622000000003</v>
      </c>
      <c r="D1226" t="str">
        <f t="shared" si="111"/>
        <v>vis</v>
      </c>
      <c r="E1226">
        <f>VLOOKUP(C1226,'Active 1'!C$21:E$973,3,FALSE)</f>
        <v>-2735.9780685249434</v>
      </c>
      <c r="F1226" s="15" t="s">
        <v>434</v>
      </c>
      <c r="G1226" t="str">
        <f t="shared" si="112"/>
        <v>39844.622</v>
      </c>
      <c r="H1226" s="2">
        <f t="shared" si="113"/>
        <v>-2736</v>
      </c>
      <c r="I1226" s="76" t="s">
        <v>3453</v>
      </c>
      <c r="J1226" s="77" t="s">
        <v>3454</v>
      </c>
      <c r="K1226" s="76">
        <v>-2736</v>
      </c>
      <c r="L1226" s="76" t="s">
        <v>475</v>
      </c>
      <c r="M1226" s="77" t="s">
        <v>438</v>
      </c>
      <c r="N1226" s="77"/>
      <c r="O1226" s="78" t="s">
        <v>3455</v>
      </c>
      <c r="P1226" s="78" t="s">
        <v>150</v>
      </c>
    </row>
    <row r="1227" spans="1:16" x14ac:dyDescent="0.2">
      <c r="A1227" s="2" t="str">
        <f t="shared" ref="A1227:A1290" si="114">P1227</f>
        <v> AVSJ 3.67 </v>
      </c>
      <c r="B1227" s="15" t="str">
        <f t="shared" ref="B1227:B1290" si="115">IF(H1227=INT(H1227),"I","II")</f>
        <v>I</v>
      </c>
      <c r="C1227" s="2">
        <f t="shared" ref="C1227:C1290" si="116">1*G1227</f>
        <v>39844.624000000003</v>
      </c>
      <c r="D1227" t="str">
        <f t="shared" ref="D1227:D1290" si="117">VLOOKUP(F1227,I$1:J$5,2,FALSE)</f>
        <v>vis</v>
      </c>
      <c r="E1227">
        <f>VLOOKUP(C1227,'Active 1'!C$21:E$973,3,FALSE)</f>
        <v>-2735.9760099273749</v>
      </c>
      <c r="F1227" s="15" t="s">
        <v>434</v>
      </c>
      <c r="G1227" t="str">
        <f t="shared" ref="G1227:G1290" si="118">MID(I1227,3,LEN(I1227)-3)</f>
        <v>39844.624</v>
      </c>
      <c r="H1227" s="2">
        <f t="shared" ref="H1227:H1290" si="119">1*K1227</f>
        <v>-2736</v>
      </c>
      <c r="I1227" s="76" t="s">
        <v>3456</v>
      </c>
      <c r="J1227" s="77" t="s">
        <v>3457</v>
      </c>
      <c r="K1227" s="76">
        <v>-2736</v>
      </c>
      <c r="L1227" s="76" t="s">
        <v>437</v>
      </c>
      <c r="M1227" s="77" t="s">
        <v>438</v>
      </c>
      <c r="N1227" s="77"/>
      <c r="O1227" s="78" t="s">
        <v>1503</v>
      </c>
      <c r="P1227" s="78" t="s">
        <v>150</v>
      </c>
    </row>
    <row r="1228" spans="1:16" x14ac:dyDescent="0.2">
      <c r="A1228" s="2" t="str">
        <f t="shared" si="114"/>
        <v> AVSJ 3.67 </v>
      </c>
      <c r="B1228" s="15" t="str">
        <f t="shared" si="115"/>
        <v>I</v>
      </c>
      <c r="C1228" s="2">
        <f t="shared" si="116"/>
        <v>39845.593000000001</v>
      </c>
      <c r="D1228" t="str">
        <f t="shared" si="117"/>
        <v>vis</v>
      </c>
      <c r="E1228">
        <f>VLOOKUP(C1228,'Active 1'!C$21:E$973,3,FALSE)</f>
        <v>-2734.9786194056551</v>
      </c>
      <c r="F1228" s="15" t="s">
        <v>434</v>
      </c>
      <c r="G1228" t="str">
        <f t="shared" si="118"/>
        <v>39845.593</v>
      </c>
      <c r="H1228" s="2">
        <f t="shared" si="119"/>
        <v>-2735</v>
      </c>
      <c r="I1228" s="76" t="s">
        <v>3458</v>
      </c>
      <c r="J1228" s="77" t="s">
        <v>3459</v>
      </c>
      <c r="K1228" s="76">
        <v>-2735</v>
      </c>
      <c r="L1228" s="76" t="s">
        <v>475</v>
      </c>
      <c r="M1228" s="77" t="s">
        <v>438</v>
      </c>
      <c r="N1228" s="77"/>
      <c r="O1228" s="78" t="s">
        <v>3455</v>
      </c>
      <c r="P1228" s="78" t="s">
        <v>150</v>
      </c>
    </row>
    <row r="1229" spans="1:16" x14ac:dyDescent="0.2">
      <c r="A1229" s="2" t="str">
        <f t="shared" si="114"/>
        <v> AVSJ 3.67 </v>
      </c>
      <c r="B1229" s="15" t="str">
        <f t="shared" si="115"/>
        <v>I</v>
      </c>
      <c r="C1229" s="2">
        <f t="shared" si="116"/>
        <v>39845.593000000001</v>
      </c>
      <c r="D1229" t="str">
        <f t="shared" si="117"/>
        <v>vis</v>
      </c>
      <c r="E1229">
        <f>VLOOKUP(C1229,'Active 1'!C$21:E$973,3,FALSE)</f>
        <v>-2734.9786194056551</v>
      </c>
      <c r="F1229" s="15" t="s">
        <v>434</v>
      </c>
      <c r="G1229" t="str">
        <f t="shared" si="118"/>
        <v>39845.593</v>
      </c>
      <c r="H1229" s="2">
        <f t="shared" si="119"/>
        <v>-2735</v>
      </c>
      <c r="I1229" s="76" t="s">
        <v>3458</v>
      </c>
      <c r="J1229" s="77" t="s">
        <v>3459</v>
      </c>
      <c r="K1229" s="76">
        <v>-2735</v>
      </c>
      <c r="L1229" s="76" t="s">
        <v>475</v>
      </c>
      <c r="M1229" s="77" t="s">
        <v>438</v>
      </c>
      <c r="N1229" s="77"/>
      <c r="O1229" s="78" t="s">
        <v>584</v>
      </c>
      <c r="P1229" s="78" t="s">
        <v>150</v>
      </c>
    </row>
    <row r="1230" spans="1:16" x14ac:dyDescent="0.2">
      <c r="A1230" s="2" t="str">
        <f t="shared" si="114"/>
        <v> AVSJ 3.67 </v>
      </c>
      <c r="B1230" s="15" t="str">
        <f t="shared" si="115"/>
        <v>I</v>
      </c>
      <c r="C1230" s="2">
        <f t="shared" si="116"/>
        <v>39845.595000000001</v>
      </c>
      <c r="D1230" t="str">
        <f t="shared" si="117"/>
        <v>vis</v>
      </c>
      <c r="E1230">
        <f>VLOOKUP(C1230,'Active 1'!C$21:E$973,3,FALSE)</f>
        <v>-2734.9765608080866</v>
      </c>
      <c r="F1230" s="15" t="s">
        <v>434</v>
      </c>
      <c r="G1230" t="str">
        <f t="shared" si="118"/>
        <v>39845.595</v>
      </c>
      <c r="H1230" s="2">
        <f t="shared" si="119"/>
        <v>-2735</v>
      </c>
      <c r="I1230" s="76" t="s">
        <v>3460</v>
      </c>
      <c r="J1230" s="77" t="s">
        <v>3461</v>
      </c>
      <c r="K1230" s="76">
        <v>-2735</v>
      </c>
      <c r="L1230" s="76" t="s">
        <v>437</v>
      </c>
      <c r="M1230" s="77" t="s">
        <v>438</v>
      </c>
      <c r="N1230" s="77"/>
      <c r="O1230" s="78" t="s">
        <v>520</v>
      </c>
      <c r="P1230" s="78" t="s">
        <v>150</v>
      </c>
    </row>
    <row r="1231" spans="1:16" x14ac:dyDescent="0.2">
      <c r="A1231" s="2" t="str">
        <f t="shared" si="114"/>
        <v> AVSJ 3.67 </v>
      </c>
      <c r="B1231" s="15" t="str">
        <f t="shared" si="115"/>
        <v>I</v>
      </c>
      <c r="C1231" s="2">
        <f t="shared" si="116"/>
        <v>39874.74</v>
      </c>
      <c r="D1231" t="str">
        <f t="shared" si="117"/>
        <v>vis</v>
      </c>
      <c r="E1231">
        <f>VLOOKUP(C1231,'Active 1'!C$21:E$973,3,FALSE)</f>
        <v>-2704.9776477476057</v>
      </c>
      <c r="F1231" s="15" t="s">
        <v>434</v>
      </c>
      <c r="G1231" t="str">
        <f t="shared" si="118"/>
        <v>39874.740</v>
      </c>
      <c r="H1231" s="2">
        <f t="shared" si="119"/>
        <v>-2705</v>
      </c>
      <c r="I1231" s="76" t="s">
        <v>3462</v>
      </c>
      <c r="J1231" s="77" t="s">
        <v>3463</v>
      </c>
      <c r="K1231" s="76">
        <v>-2705</v>
      </c>
      <c r="L1231" s="76" t="s">
        <v>464</v>
      </c>
      <c r="M1231" s="77" t="s">
        <v>438</v>
      </c>
      <c r="N1231" s="77"/>
      <c r="O1231" s="78" t="s">
        <v>1503</v>
      </c>
      <c r="P1231" s="78" t="s">
        <v>150</v>
      </c>
    </row>
    <row r="1232" spans="1:16" x14ac:dyDescent="0.2">
      <c r="A1232" s="2" t="str">
        <f t="shared" si="114"/>
        <v> AVSJ 3.67 </v>
      </c>
      <c r="B1232" s="15" t="str">
        <f t="shared" si="115"/>
        <v>I</v>
      </c>
      <c r="C1232" s="2">
        <f t="shared" si="116"/>
        <v>39876.682999999997</v>
      </c>
      <c r="D1232" t="str">
        <f t="shared" si="117"/>
        <v>vis</v>
      </c>
      <c r="E1232">
        <f>VLOOKUP(C1232,'Active 1'!C$21:E$973,3,FALSE)</f>
        <v>-2702.9777202102409</v>
      </c>
      <c r="F1232" s="15" t="s">
        <v>434</v>
      </c>
      <c r="G1232" t="str">
        <f t="shared" si="118"/>
        <v>39876.683</v>
      </c>
      <c r="H1232" s="2">
        <f t="shared" si="119"/>
        <v>-2703</v>
      </c>
      <c r="I1232" s="76" t="s">
        <v>3464</v>
      </c>
      <c r="J1232" s="77" t="s">
        <v>3465</v>
      </c>
      <c r="K1232" s="76">
        <v>-2703</v>
      </c>
      <c r="L1232" s="76" t="s">
        <v>464</v>
      </c>
      <c r="M1232" s="77" t="s">
        <v>438</v>
      </c>
      <c r="N1232" s="77"/>
      <c r="O1232" s="78" t="s">
        <v>1503</v>
      </c>
      <c r="P1232" s="78" t="s">
        <v>150</v>
      </c>
    </row>
    <row r="1233" spans="1:16" x14ac:dyDescent="0.2">
      <c r="A1233" s="2" t="str">
        <f t="shared" si="114"/>
        <v> AVSJ 3.67 </v>
      </c>
      <c r="B1233" s="15" t="str">
        <f t="shared" si="115"/>
        <v>I</v>
      </c>
      <c r="C1233" s="2">
        <f t="shared" si="116"/>
        <v>39876.682999999997</v>
      </c>
      <c r="D1233" t="str">
        <f t="shared" si="117"/>
        <v>vis</v>
      </c>
      <c r="E1233">
        <f>VLOOKUP(C1233,'Active 1'!C$21:E$973,3,FALSE)</f>
        <v>-2702.9777202102409</v>
      </c>
      <c r="F1233" s="15" t="s">
        <v>434</v>
      </c>
      <c r="G1233" t="str">
        <f t="shared" si="118"/>
        <v>39876.683</v>
      </c>
      <c r="H1233" s="2">
        <f t="shared" si="119"/>
        <v>-2703</v>
      </c>
      <c r="I1233" s="76" t="s">
        <v>3464</v>
      </c>
      <c r="J1233" s="77" t="s">
        <v>3465</v>
      </c>
      <c r="K1233" s="76">
        <v>-2703</v>
      </c>
      <c r="L1233" s="76" t="s">
        <v>464</v>
      </c>
      <c r="M1233" s="77" t="s">
        <v>438</v>
      </c>
      <c r="N1233" s="77"/>
      <c r="O1233" s="78" t="s">
        <v>3466</v>
      </c>
      <c r="P1233" s="78" t="s">
        <v>150</v>
      </c>
    </row>
    <row r="1234" spans="1:16" x14ac:dyDescent="0.2">
      <c r="A1234" s="2" t="str">
        <f t="shared" si="114"/>
        <v> AVSJ 3.67 </v>
      </c>
      <c r="B1234" s="15" t="str">
        <f t="shared" si="115"/>
        <v>I</v>
      </c>
      <c r="C1234" s="2">
        <f t="shared" si="116"/>
        <v>39877.652999999998</v>
      </c>
      <c r="D1234" t="str">
        <f t="shared" si="117"/>
        <v>vis</v>
      </c>
      <c r="E1234">
        <f>VLOOKUP(C1234,'Active 1'!C$21:E$973,3,FALSE)</f>
        <v>-2701.979300389733</v>
      </c>
      <c r="F1234" s="15" t="s">
        <v>434</v>
      </c>
      <c r="G1234" t="str">
        <f t="shared" si="118"/>
        <v>39877.653</v>
      </c>
      <c r="H1234" s="2">
        <f t="shared" si="119"/>
        <v>-2702</v>
      </c>
      <c r="I1234" s="76" t="s">
        <v>3467</v>
      </c>
      <c r="J1234" s="77" t="s">
        <v>3468</v>
      </c>
      <c r="K1234" s="76">
        <v>-2702</v>
      </c>
      <c r="L1234" s="76" t="s">
        <v>450</v>
      </c>
      <c r="M1234" s="77" t="s">
        <v>438</v>
      </c>
      <c r="N1234" s="77"/>
      <c r="O1234" s="78" t="s">
        <v>489</v>
      </c>
      <c r="P1234" s="78" t="s">
        <v>150</v>
      </c>
    </row>
    <row r="1235" spans="1:16" x14ac:dyDescent="0.2">
      <c r="A1235" s="2" t="str">
        <f t="shared" si="114"/>
        <v> AVSJ 3.67 </v>
      </c>
      <c r="B1235" s="15" t="str">
        <f t="shared" si="115"/>
        <v>I</v>
      </c>
      <c r="C1235" s="2">
        <f t="shared" si="116"/>
        <v>39878.623</v>
      </c>
      <c r="D1235" t="str">
        <f t="shared" si="117"/>
        <v>vis</v>
      </c>
      <c r="E1235">
        <f>VLOOKUP(C1235,'Active 1'!C$21:E$973,3,FALSE)</f>
        <v>-2700.9808805692251</v>
      </c>
      <c r="F1235" s="15" t="s">
        <v>434</v>
      </c>
      <c r="G1235" t="str">
        <f t="shared" si="118"/>
        <v>39878.623</v>
      </c>
      <c r="H1235" s="2">
        <f t="shared" si="119"/>
        <v>-2701</v>
      </c>
      <c r="I1235" s="76" t="s">
        <v>3469</v>
      </c>
      <c r="J1235" s="77" t="s">
        <v>3470</v>
      </c>
      <c r="K1235" s="76">
        <v>-2701</v>
      </c>
      <c r="L1235" s="76" t="s">
        <v>468</v>
      </c>
      <c r="M1235" s="77" t="s">
        <v>438</v>
      </c>
      <c r="N1235" s="77"/>
      <c r="O1235" s="78" t="s">
        <v>1503</v>
      </c>
      <c r="P1235" s="78" t="s">
        <v>150</v>
      </c>
    </row>
    <row r="1236" spans="1:16" x14ac:dyDescent="0.2">
      <c r="A1236" s="2" t="str">
        <f t="shared" si="114"/>
        <v> AVSJ 3.67 </v>
      </c>
      <c r="B1236" s="15" t="str">
        <f t="shared" si="115"/>
        <v>I</v>
      </c>
      <c r="C1236" s="2">
        <f t="shared" si="116"/>
        <v>39881.54</v>
      </c>
      <c r="D1236" t="str">
        <f t="shared" si="117"/>
        <v>vis</v>
      </c>
      <c r="E1236">
        <f>VLOOKUP(C1236,'Active 1'!C$21:E$973,3,FALSE)</f>
        <v>-2697.9784160162153</v>
      </c>
      <c r="F1236" s="15" t="s">
        <v>434</v>
      </c>
      <c r="G1236" t="str">
        <f t="shared" si="118"/>
        <v>39881.540</v>
      </c>
      <c r="H1236" s="2">
        <f t="shared" si="119"/>
        <v>-2698</v>
      </c>
      <c r="I1236" s="76" t="s">
        <v>3471</v>
      </c>
      <c r="J1236" s="77" t="s">
        <v>3472</v>
      </c>
      <c r="K1236" s="76">
        <v>-2698</v>
      </c>
      <c r="L1236" s="76" t="s">
        <v>475</v>
      </c>
      <c r="M1236" s="77" t="s">
        <v>438</v>
      </c>
      <c r="N1236" s="77"/>
      <c r="O1236" s="78" t="s">
        <v>520</v>
      </c>
      <c r="P1236" s="78" t="s">
        <v>150</v>
      </c>
    </row>
    <row r="1237" spans="1:16" x14ac:dyDescent="0.2">
      <c r="A1237" s="2" t="str">
        <f t="shared" si="114"/>
        <v> AVSJ 3.67 </v>
      </c>
      <c r="B1237" s="15" t="str">
        <f t="shared" si="115"/>
        <v>I</v>
      </c>
      <c r="C1237" s="2">
        <f t="shared" si="116"/>
        <v>39882.510999999999</v>
      </c>
      <c r="D1237" t="str">
        <f t="shared" si="117"/>
        <v>vis</v>
      </c>
      <c r="E1237">
        <f>VLOOKUP(C1237,'Active 1'!C$21:E$973,3,FALSE)</f>
        <v>-2696.9789668969265</v>
      </c>
      <c r="F1237" s="15" t="s">
        <v>434</v>
      </c>
      <c r="G1237" t="str">
        <f t="shared" si="118"/>
        <v>39882.511</v>
      </c>
      <c r="H1237" s="2">
        <f t="shared" si="119"/>
        <v>-2697</v>
      </c>
      <c r="I1237" s="76" t="s">
        <v>3473</v>
      </c>
      <c r="J1237" s="77" t="s">
        <v>3474</v>
      </c>
      <c r="K1237" s="76">
        <v>-2697</v>
      </c>
      <c r="L1237" s="76" t="s">
        <v>450</v>
      </c>
      <c r="M1237" s="77" t="s">
        <v>438</v>
      </c>
      <c r="N1237" s="77"/>
      <c r="O1237" s="78" t="s">
        <v>3475</v>
      </c>
      <c r="P1237" s="78" t="s">
        <v>150</v>
      </c>
    </row>
    <row r="1238" spans="1:16" x14ac:dyDescent="0.2">
      <c r="A1238" s="2" t="str">
        <f t="shared" si="114"/>
        <v> AVSJ 3.67 </v>
      </c>
      <c r="B1238" s="15" t="str">
        <f t="shared" si="115"/>
        <v>I</v>
      </c>
      <c r="C1238" s="2">
        <f t="shared" si="116"/>
        <v>39912.629000000001</v>
      </c>
      <c r="D1238" t="str">
        <f t="shared" si="117"/>
        <v>vis</v>
      </c>
      <c r="E1238">
        <f>VLOOKUP(C1238,'Active 1'!C$21:E$973,3,FALSE)</f>
        <v>-2665.9785461195816</v>
      </c>
      <c r="F1238" s="15" t="s">
        <v>434</v>
      </c>
      <c r="G1238" t="str">
        <f t="shared" si="118"/>
        <v>39912.629</v>
      </c>
      <c r="H1238" s="2">
        <f t="shared" si="119"/>
        <v>-2666</v>
      </c>
      <c r="I1238" s="76" t="s">
        <v>3476</v>
      </c>
      <c r="J1238" s="77" t="s">
        <v>3477</v>
      </c>
      <c r="K1238" s="76">
        <v>-2666</v>
      </c>
      <c r="L1238" s="76" t="s">
        <v>475</v>
      </c>
      <c r="M1238" s="77" t="s">
        <v>438</v>
      </c>
      <c r="N1238" s="77"/>
      <c r="O1238" s="78" t="s">
        <v>496</v>
      </c>
      <c r="P1238" s="78" t="s">
        <v>150</v>
      </c>
    </row>
    <row r="1239" spans="1:16" x14ac:dyDescent="0.2">
      <c r="A1239" s="2" t="str">
        <f t="shared" si="114"/>
        <v> BRNO 9 </v>
      </c>
      <c r="B1239" s="15" t="str">
        <f t="shared" si="115"/>
        <v>I</v>
      </c>
      <c r="C1239" s="2">
        <f t="shared" si="116"/>
        <v>40088.472999999998</v>
      </c>
      <c r="D1239" t="str">
        <f t="shared" si="117"/>
        <v>vis</v>
      </c>
      <c r="E1239">
        <f>VLOOKUP(C1239,'Active 1'!C$21:E$973,3,FALSE)</f>
        <v>-2484.982530741037</v>
      </c>
      <c r="F1239" s="15" t="s">
        <v>434</v>
      </c>
      <c r="G1239" t="str">
        <f t="shared" si="118"/>
        <v>40088.473</v>
      </c>
      <c r="H1239" s="2">
        <f t="shared" si="119"/>
        <v>-2485</v>
      </c>
      <c r="I1239" s="76" t="s">
        <v>3478</v>
      </c>
      <c r="J1239" s="77" t="s">
        <v>3479</v>
      </c>
      <c r="K1239" s="76">
        <v>-2485</v>
      </c>
      <c r="L1239" s="76" t="s">
        <v>500</v>
      </c>
      <c r="M1239" s="77" t="s">
        <v>438</v>
      </c>
      <c r="N1239" s="77"/>
      <c r="O1239" s="78" t="s">
        <v>3480</v>
      </c>
      <c r="P1239" s="78" t="s">
        <v>147</v>
      </c>
    </row>
    <row r="1240" spans="1:16" x14ac:dyDescent="0.2">
      <c r="A1240" s="2" t="str">
        <f t="shared" si="114"/>
        <v> BRNO 9 </v>
      </c>
      <c r="B1240" s="15" t="str">
        <f t="shared" si="115"/>
        <v>I</v>
      </c>
      <c r="C1240" s="2">
        <f t="shared" si="116"/>
        <v>40088.472999999998</v>
      </c>
      <c r="D1240" t="str">
        <f t="shared" si="117"/>
        <v>vis</v>
      </c>
      <c r="E1240">
        <f>VLOOKUP(C1240,'Active 1'!C$21:E$973,3,FALSE)</f>
        <v>-2484.982530741037</v>
      </c>
      <c r="F1240" s="15" t="s">
        <v>434</v>
      </c>
      <c r="G1240" t="str">
        <f t="shared" si="118"/>
        <v>40088.473</v>
      </c>
      <c r="H1240" s="2">
        <f t="shared" si="119"/>
        <v>-2485</v>
      </c>
      <c r="I1240" s="76" t="s">
        <v>3478</v>
      </c>
      <c r="J1240" s="77" t="s">
        <v>3479</v>
      </c>
      <c r="K1240" s="76">
        <v>-2485</v>
      </c>
      <c r="L1240" s="76" t="s">
        <v>500</v>
      </c>
      <c r="M1240" s="77" t="s">
        <v>438</v>
      </c>
      <c r="N1240" s="77"/>
      <c r="O1240" s="78" t="s">
        <v>3481</v>
      </c>
      <c r="P1240" s="78" t="s">
        <v>147</v>
      </c>
    </row>
    <row r="1241" spans="1:16" x14ac:dyDescent="0.2">
      <c r="A1241" s="2" t="str">
        <f t="shared" si="114"/>
        <v> AVSJ 3.67 </v>
      </c>
      <c r="B1241" s="15" t="str">
        <f t="shared" si="115"/>
        <v>I</v>
      </c>
      <c r="C1241" s="2">
        <f t="shared" si="116"/>
        <v>40118.593000000001</v>
      </c>
      <c r="D1241" t="str">
        <f t="shared" si="117"/>
        <v>vis</v>
      </c>
      <c r="E1241">
        <f>VLOOKUP(C1241,'Active 1'!C$21:E$973,3,FALSE)</f>
        <v>-2453.9800513661235</v>
      </c>
      <c r="F1241" s="15" t="s">
        <v>434</v>
      </c>
      <c r="G1241" t="str">
        <f t="shared" si="118"/>
        <v>40118.593</v>
      </c>
      <c r="H1241" s="2">
        <f t="shared" si="119"/>
        <v>-2454</v>
      </c>
      <c r="I1241" s="76" t="s">
        <v>3482</v>
      </c>
      <c r="J1241" s="77" t="s">
        <v>3483</v>
      </c>
      <c r="K1241" s="76">
        <v>-2454</v>
      </c>
      <c r="L1241" s="76" t="s">
        <v>468</v>
      </c>
      <c r="M1241" s="77" t="s">
        <v>438</v>
      </c>
      <c r="N1241" s="77"/>
      <c r="O1241" s="78" t="s">
        <v>3455</v>
      </c>
      <c r="P1241" s="78" t="s">
        <v>150</v>
      </c>
    </row>
    <row r="1242" spans="1:16" x14ac:dyDescent="0.2">
      <c r="A1242" s="2" t="str">
        <f t="shared" si="114"/>
        <v> AVSJ 3.67 </v>
      </c>
      <c r="B1242" s="15" t="str">
        <f t="shared" si="115"/>
        <v>I</v>
      </c>
      <c r="C1242" s="2">
        <f t="shared" si="116"/>
        <v>40149.69</v>
      </c>
      <c r="D1242" t="str">
        <f t="shared" si="117"/>
        <v>vis</v>
      </c>
      <c r="E1242">
        <f>VLOOKUP(C1242,'Active 1'!C$21:E$973,3,FALSE)</f>
        <v>-2421.9719470792156</v>
      </c>
      <c r="F1242" s="15" t="s">
        <v>434</v>
      </c>
      <c r="G1242" t="str">
        <f t="shared" si="118"/>
        <v>40149.690</v>
      </c>
      <c r="H1242" s="2">
        <f t="shared" si="119"/>
        <v>-2422</v>
      </c>
      <c r="I1242" s="76" t="s">
        <v>3484</v>
      </c>
      <c r="J1242" s="77" t="s">
        <v>3485</v>
      </c>
      <c r="K1242" s="76">
        <v>-2422</v>
      </c>
      <c r="L1242" s="76" t="s">
        <v>456</v>
      </c>
      <c r="M1242" s="77" t="s">
        <v>438</v>
      </c>
      <c r="N1242" s="77"/>
      <c r="O1242" s="78" t="s">
        <v>520</v>
      </c>
      <c r="P1242" s="78" t="s">
        <v>150</v>
      </c>
    </row>
    <row r="1243" spans="1:16" x14ac:dyDescent="0.2">
      <c r="A1243" s="2" t="str">
        <f t="shared" si="114"/>
        <v> AVSJ 3.67 </v>
      </c>
      <c r="B1243" s="15" t="str">
        <f t="shared" si="115"/>
        <v>I</v>
      </c>
      <c r="C1243" s="2">
        <f t="shared" si="116"/>
        <v>40151.624000000003</v>
      </c>
      <c r="D1243" t="str">
        <f t="shared" si="117"/>
        <v>vis</v>
      </c>
      <c r="E1243">
        <f>VLOOKUP(C1243,'Active 1'!C$21:E$973,3,FALSE)</f>
        <v>-2419.9812832309053</v>
      </c>
      <c r="F1243" s="15" t="s">
        <v>434</v>
      </c>
      <c r="G1243" t="str">
        <f t="shared" si="118"/>
        <v>40151.624</v>
      </c>
      <c r="H1243" s="2">
        <f t="shared" si="119"/>
        <v>-2420</v>
      </c>
      <c r="I1243" s="76" t="s">
        <v>3486</v>
      </c>
      <c r="J1243" s="77" t="s">
        <v>3487</v>
      </c>
      <c r="K1243" s="76">
        <v>-2420</v>
      </c>
      <c r="L1243" s="76" t="s">
        <v>461</v>
      </c>
      <c r="M1243" s="77" t="s">
        <v>438</v>
      </c>
      <c r="N1243" s="77"/>
      <c r="O1243" s="78" t="s">
        <v>3455</v>
      </c>
      <c r="P1243" s="78" t="s">
        <v>150</v>
      </c>
    </row>
    <row r="1244" spans="1:16" x14ac:dyDescent="0.2">
      <c r="A1244" s="2" t="str">
        <f t="shared" si="114"/>
        <v>IBVS 328 </v>
      </c>
      <c r="B1244" s="15" t="str">
        <f t="shared" si="115"/>
        <v>I</v>
      </c>
      <c r="C1244" s="2">
        <f t="shared" si="116"/>
        <v>40160.375999999997</v>
      </c>
      <c r="D1244" t="str">
        <f t="shared" si="117"/>
        <v>vis</v>
      </c>
      <c r="E1244">
        <f>VLOOKUP(C1244,'Active 1'!C$21:E$973,3,FALSE)</f>
        <v>-2410.9728602731029</v>
      </c>
      <c r="F1244" s="15" t="s">
        <v>434</v>
      </c>
      <c r="G1244" t="str">
        <f t="shared" si="118"/>
        <v>40160.376</v>
      </c>
      <c r="H1244" s="2">
        <f t="shared" si="119"/>
        <v>-2411</v>
      </c>
      <c r="I1244" s="76" t="s">
        <v>3488</v>
      </c>
      <c r="J1244" s="77" t="s">
        <v>3489</v>
      </c>
      <c r="K1244" s="76">
        <v>-2411</v>
      </c>
      <c r="L1244" s="76" t="s">
        <v>532</v>
      </c>
      <c r="M1244" s="77" t="s">
        <v>438</v>
      </c>
      <c r="N1244" s="77"/>
      <c r="O1244" s="78" t="s">
        <v>3490</v>
      </c>
      <c r="P1244" s="79" t="s">
        <v>419</v>
      </c>
    </row>
    <row r="1245" spans="1:16" x14ac:dyDescent="0.2">
      <c r="A1245" s="2" t="str">
        <f t="shared" si="114"/>
        <v> AVSJ 3.67 </v>
      </c>
      <c r="B1245" s="15" t="str">
        <f t="shared" si="115"/>
        <v>I</v>
      </c>
      <c r="C1245" s="2">
        <f t="shared" si="116"/>
        <v>40183.69</v>
      </c>
      <c r="D1245" t="str">
        <f t="shared" si="117"/>
        <v>vis</v>
      </c>
      <c r="E1245">
        <f>VLOOKUP(C1245,'Active 1'!C$21:E$973,3,FALSE)</f>
        <v>-2386.9757884222777</v>
      </c>
      <c r="F1245" s="15" t="s">
        <v>434</v>
      </c>
      <c r="G1245" t="str">
        <f t="shared" si="118"/>
        <v>40183.690</v>
      </c>
      <c r="H1245" s="2">
        <f t="shared" si="119"/>
        <v>-2387</v>
      </c>
      <c r="I1245" s="76" t="s">
        <v>3491</v>
      </c>
      <c r="J1245" s="77" t="s">
        <v>3492</v>
      </c>
      <c r="K1245" s="76">
        <v>-2387</v>
      </c>
      <c r="L1245" s="76" t="s">
        <v>478</v>
      </c>
      <c r="M1245" s="77" t="s">
        <v>438</v>
      </c>
      <c r="N1245" s="77"/>
      <c r="O1245" s="78" t="s">
        <v>489</v>
      </c>
      <c r="P1245" s="78" t="s">
        <v>150</v>
      </c>
    </row>
    <row r="1246" spans="1:16" x14ac:dyDescent="0.2">
      <c r="A1246" s="2" t="str">
        <f t="shared" si="114"/>
        <v>IBVS 328 </v>
      </c>
      <c r="B1246" s="15" t="str">
        <f t="shared" si="115"/>
        <v>I</v>
      </c>
      <c r="C1246" s="2">
        <f t="shared" si="116"/>
        <v>40188.548999999999</v>
      </c>
      <c r="D1246" t="str">
        <f t="shared" si="117"/>
        <v>vis</v>
      </c>
      <c r="E1246">
        <f>VLOOKUP(C1246,'Active 1'!C$21:E$973,3,FALSE)</f>
        <v>-2381.9744256306913</v>
      </c>
      <c r="F1246" s="15" t="s">
        <v>434</v>
      </c>
      <c r="G1246" t="str">
        <f t="shared" si="118"/>
        <v>40188.549</v>
      </c>
      <c r="H1246" s="2">
        <f t="shared" si="119"/>
        <v>-2382</v>
      </c>
      <c r="I1246" s="76" t="s">
        <v>3493</v>
      </c>
      <c r="J1246" s="77" t="s">
        <v>3494</v>
      </c>
      <c r="K1246" s="76">
        <v>-2382</v>
      </c>
      <c r="L1246" s="76" t="s">
        <v>445</v>
      </c>
      <c r="M1246" s="77" t="s">
        <v>438</v>
      </c>
      <c r="N1246" s="77"/>
      <c r="O1246" s="78" t="s">
        <v>3490</v>
      </c>
      <c r="P1246" s="79" t="s">
        <v>419</v>
      </c>
    </row>
    <row r="1247" spans="1:16" x14ac:dyDescent="0.2">
      <c r="A1247" s="2" t="str">
        <f t="shared" si="114"/>
        <v> AVSJ 3.67 </v>
      </c>
      <c r="B1247" s="15" t="str">
        <f t="shared" si="115"/>
        <v>I</v>
      </c>
      <c r="C1247" s="2">
        <f t="shared" si="116"/>
        <v>40220.603999999999</v>
      </c>
      <c r="D1247" t="str">
        <f t="shared" si="117"/>
        <v>vis</v>
      </c>
      <c r="E1247">
        <f>VLOOKUP(C1247,'Active 1'!C$21:E$973,3,FALSE)</f>
        <v>-2348.9802531086866</v>
      </c>
      <c r="F1247" s="15" t="s">
        <v>434</v>
      </c>
      <c r="G1247" t="str">
        <f t="shared" si="118"/>
        <v>40220.604</v>
      </c>
      <c r="H1247" s="2">
        <f t="shared" si="119"/>
        <v>-2349</v>
      </c>
      <c r="I1247" s="76" t="s">
        <v>3495</v>
      </c>
      <c r="J1247" s="77" t="s">
        <v>3496</v>
      </c>
      <c r="K1247" s="76">
        <v>-2349</v>
      </c>
      <c r="L1247" s="76" t="s">
        <v>468</v>
      </c>
      <c r="M1247" s="77" t="s">
        <v>438</v>
      </c>
      <c r="N1247" s="77"/>
      <c r="O1247" s="78" t="s">
        <v>3455</v>
      </c>
      <c r="P1247" s="78" t="s">
        <v>150</v>
      </c>
    </row>
    <row r="1248" spans="1:16" x14ac:dyDescent="0.2">
      <c r="A1248" s="2" t="str">
        <f t="shared" si="114"/>
        <v>IBVS 328 </v>
      </c>
      <c r="B1248" s="15" t="str">
        <f t="shared" si="115"/>
        <v>I</v>
      </c>
      <c r="C1248" s="2">
        <f t="shared" si="116"/>
        <v>40230.319000000003</v>
      </c>
      <c r="D1248" t="str">
        <f t="shared" si="117"/>
        <v>vis</v>
      </c>
      <c r="E1248">
        <f>VLOOKUP(C1248,'Active 1'!C$21:E$973,3,FALSE)</f>
        <v>-2338.9806154218545</v>
      </c>
      <c r="F1248" s="15" t="s">
        <v>434</v>
      </c>
      <c r="G1248" t="str">
        <f t="shared" si="118"/>
        <v>40230.319</v>
      </c>
      <c r="H1248" s="2">
        <f t="shared" si="119"/>
        <v>-2339</v>
      </c>
      <c r="I1248" s="76" t="s">
        <v>3497</v>
      </c>
      <c r="J1248" s="77" t="s">
        <v>3498</v>
      </c>
      <c r="K1248" s="76">
        <v>-2339</v>
      </c>
      <c r="L1248" s="76" t="s">
        <v>468</v>
      </c>
      <c r="M1248" s="77" t="s">
        <v>438</v>
      </c>
      <c r="N1248" s="77"/>
      <c r="O1248" s="78" t="s">
        <v>3490</v>
      </c>
      <c r="P1248" s="79" t="s">
        <v>419</v>
      </c>
    </row>
    <row r="1249" spans="1:16" x14ac:dyDescent="0.2">
      <c r="A1249" s="2" t="str">
        <f t="shared" si="114"/>
        <v>IBVS 328 </v>
      </c>
      <c r="B1249" s="15" t="str">
        <f t="shared" si="115"/>
        <v>I</v>
      </c>
      <c r="C1249" s="2">
        <f t="shared" si="116"/>
        <v>40233.233999999997</v>
      </c>
      <c r="D1249" t="str">
        <f t="shared" si="117"/>
        <v>vis</v>
      </c>
      <c r="E1249">
        <f>VLOOKUP(C1249,'Active 1'!C$21:E$973,3,FALSE)</f>
        <v>-2335.9802094664205</v>
      </c>
      <c r="F1249" s="15" t="s">
        <v>434</v>
      </c>
      <c r="G1249" t="str">
        <f t="shared" si="118"/>
        <v>40233.234</v>
      </c>
      <c r="H1249" s="2">
        <f t="shared" si="119"/>
        <v>-2336</v>
      </c>
      <c r="I1249" s="76" t="s">
        <v>3499</v>
      </c>
      <c r="J1249" s="77" t="s">
        <v>3500</v>
      </c>
      <c r="K1249" s="76">
        <v>-2336</v>
      </c>
      <c r="L1249" s="76" t="s">
        <v>468</v>
      </c>
      <c r="M1249" s="77" t="s">
        <v>438</v>
      </c>
      <c r="N1249" s="77"/>
      <c r="O1249" s="78" t="s">
        <v>3490</v>
      </c>
      <c r="P1249" s="79" t="s">
        <v>419</v>
      </c>
    </row>
    <row r="1250" spans="1:16" x14ac:dyDescent="0.2">
      <c r="A1250" s="2" t="str">
        <f t="shared" si="114"/>
        <v> BRNO 9 </v>
      </c>
      <c r="B1250" s="15" t="str">
        <f t="shared" si="115"/>
        <v>I</v>
      </c>
      <c r="C1250" s="2">
        <f t="shared" si="116"/>
        <v>40263.353000000003</v>
      </c>
      <c r="D1250" t="str">
        <f t="shared" si="117"/>
        <v>vis</v>
      </c>
      <c r="E1250">
        <f>VLOOKUP(C1250,'Active 1'!C$21:E$973,3,FALSE)</f>
        <v>-2304.9787593902875</v>
      </c>
      <c r="F1250" s="15" t="s">
        <v>434</v>
      </c>
      <c r="G1250" t="str">
        <f t="shared" si="118"/>
        <v>40263.353</v>
      </c>
      <c r="H1250" s="2">
        <f t="shared" si="119"/>
        <v>-2305</v>
      </c>
      <c r="I1250" s="76" t="s">
        <v>3501</v>
      </c>
      <c r="J1250" s="77" t="s">
        <v>3502</v>
      </c>
      <c r="K1250" s="76">
        <v>-2305</v>
      </c>
      <c r="L1250" s="76" t="s">
        <v>475</v>
      </c>
      <c r="M1250" s="77" t="s">
        <v>438</v>
      </c>
      <c r="N1250" s="77"/>
      <c r="O1250" s="78" t="s">
        <v>626</v>
      </c>
      <c r="P1250" s="78" t="s">
        <v>147</v>
      </c>
    </row>
    <row r="1251" spans="1:16" x14ac:dyDescent="0.2">
      <c r="A1251" s="2" t="str">
        <f t="shared" si="114"/>
        <v> AVSJ 3.67 </v>
      </c>
      <c r="B1251" s="15" t="str">
        <f t="shared" si="115"/>
        <v>I</v>
      </c>
      <c r="C1251" s="2">
        <f t="shared" si="116"/>
        <v>40451.824000000001</v>
      </c>
      <c r="D1251" t="str">
        <f t="shared" si="117"/>
        <v>vis</v>
      </c>
      <c r="E1251">
        <f>VLOOKUP(C1251,'Active 1'!C$21:E$973,3,FALSE)</f>
        <v>-2110.9857882658262</v>
      </c>
      <c r="F1251" s="15" t="s">
        <v>434</v>
      </c>
      <c r="G1251" t="str">
        <f t="shared" si="118"/>
        <v>40451.824</v>
      </c>
      <c r="H1251" s="2">
        <f t="shared" si="119"/>
        <v>-2111</v>
      </c>
      <c r="I1251" s="76" t="s">
        <v>3503</v>
      </c>
      <c r="J1251" s="77" t="s">
        <v>3504</v>
      </c>
      <c r="K1251" s="76">
        <v>-2111</v>
      </c>
      <c r="L1251" s="76" t="s">
        <v>649</v>
      </c>
      <c r="M1251" s="77" t="s">
        <v>438</v>
      </c>
      <c r="N1251" s="77"/>
      <c r="O1251" s="78" t="s">
        <v>520</v>
      </c>
      <c r="P1251" s="78" t="s">
        <v>150</v>
      </c>
    </row>
    <row r="1252" spans="1:16" x14ac:dyDescent="0.2">
      <c r="A1252" s="2" t="str">
        <f t="shared" si="114"/>
        <v> AVSJ 3.67 </v>
      </c>
      <c r="B1252" s="15" t="str">
        <f t="shared" si="115"/>
        <v>I</v>
      </c>
      <c r="C1252" s="2">
        <f t="shared" si="116"/>
        <v>40453.767</v>
      </c>
      <c r="D1252" t="str">
        <f t="shared" si="117"/>
        <v>vis</v>
      </c>
      <c r="E1252">
        <f>VLOOKUP(C1252,'Active 1'!C$21:E$973,3,FALSE)</f>
        <v>-2108.9858607284614</v>
      </c>
      <c r="F1252" s="15" t="s">
        <v>434</v>
      </c>
      <c r="G1252" t="str">
        <f t="shared" si="118"/>
        <v>40453.767</v>
      </c>
      <c r="H1252" s="2">
        <f t="shared" si="119"/>
        <v>-2109</v>
      </c>
      <c r="I1252" s="76" t="s">
        <v>3505</v>
      </c>
      <c r="J1252" s="77" t="s">
        <v>3506</v>
      </c>
      <c r="K1252" s="76">
        <v>-2109</v>
      </c>
      <c r="L1252" s="76" t="s">
        <v>649</v>
      </c>
      <c r="M1252" s="77" t="s">
        <v>438</v>
      </c>
      <c r="N1252" s="77"/>
      <c r="O1252" s="78" t="s">
        <v>520</v>
      </c>
      <c r="P1252" s="78" t="s">
        <v>150</v>
      </c>
    </row>
    <row r="1253" spans="1:16" x14ac:dyDescent="0.2">
      <c r="A1253" s="2" t="str">
        <f t="shared" si="114"/>
        <v> AVSJ 3.67 </v>
      </c>
      <c r="B1253" s="15" t="str">
        <f t="shared" si="115"/>
        <v>I</v>
      </c>
      <c r="C1253" s="2">
        <f t="shared" si="116"/>
        <v>40453.769999999997</v>
      </c>
      <c r="D1253" t="str">
        <f t="shared" si="117"/>
        <v>vis</v>
      </c>
      <c r="E1253">
        <f>VLOOKUP(C1253,'Active 1'!C$21:E$973,3,FALSE)</f>
        <v>-2108.9827728321125</v>
      </c>
      <c r="F1253" s="15" t="s">
        <v>434</v>
      </c>
      <c r="G1253" t="str">
        <f t="shared" si="118"/>
        <v>40453.770</v>
      </c>
      <c r="H1253" s="2">
        <f t="shared" si="119"/>
        <v>-2109</v>
      </c>
      <c r="I1253" s="76" t="s">
        <v>3507</v>
      </c>
      <c r="J1253" s="77" t="s">
        <v>3508</v>
      </c>
      <c r="K1253" s="76">
        <v>-2109</v>
      </c>
      <c r="L1253" s="76" t="s">
        <v>500</v>
      </c>
      <c r="M1253" s="77" t="s">
        <v>438</v>
      </c>
      <c r="N1253" s="77"/>
      <c r="O1253" s="78" t="s">
        <v>3509</v>
      </c>
      <c r="P1253" s="78" t="s">
        <v>150</v>
      </c>
    </row>
    <row r="1254" spans="1:16" x14ac:dyDescent="0.2">
      <c r="A1254" s="2" t="str">
        <f t="shared" si="114"/>
        <v> AVSJ 3.67 </v>
      </c>
      <c r="B1254" s="15" t="str">
        <f t="shared" si="115"/>
        <v>I</v>
      </c>
      <c r="C1254" s="2">
        <f t="shared" si="116"/>
        <v>40454.735000000001</v>
      </c>
      <c r="D1254" t="str">
        <f t="shared" si="117"/>
        <v>vis</v>
      </c>
      <c r="E1254">
        <f>VLOOKUP(C1254,'Active 1'!C$21:E$973,3,FALSE)</f>
        <v>-2107.989499505522</v>
      </c>
      <c r="F1254" s="15" t="s">
        <v>434</v>
      </c>
      <c r="G1254" t="str">
        <f t="shared" si="118"/>
        <v>40454.735</v>
      </c>
      <c r="H1254" s="2">
        <f t="shared" si="119"/>
        <v>-2108</v>
      </c>
      <c r="I1254" s="76" t="s">
        <v>3510</v>
      </c>
      <c r="J1254" s="77" t="s">
        <v>3511</v>
      </c>
      <c r="K1254" s="76">
        <v>-2108</v>
      </c>
      <c r="L1254" s="76" t="s">
        <v>663</v>
      </c>
      <c r="M1254" s="77" t="s">
        <v>438</v>
      </c>
      <c r="N1254" s="77"/>
      <c r="O1254" s="78" t="s">
        <v>520</v>
      </c>
      <c r="P1254" s="78" t="s">
        <v>150</v>
      </c>
    </row>
    <row r="1255" spans="1:16" x14ac:dyDescent="0.2">
      <c r="A1255" s="2" t="str">
        <f t="shared" si="114"/>
        <v> AVSJ 3.67 </v>
      </c>
      <c r="B1255" s="15" t="str">
        <f t="shared" si="115"/>
        <v>I</v>
      </c>
      <c r="C1255" s="2">
        <f t="shared" si="116"/>
        <v>40454.737999999998</v>
      </c>
      <c r="D1255" t="str">
        <f t="shared" si="117"/>
        <v>vis</v>
      </c>
      <c r="E1255">
        <f>VLOOKUP(C1255,'Active 1'!C$21:E$973,3,FALSE)</f>
        <v>-2107.986411609173</v>
      </c>
      <c r="F1255" s="15" t="s">
        <v>434</v>
      </c>
      <c r="G1255" t="str">
        <f t="shared" si="118"/>
        <v>40454.738</v>
      </c>
      <c r="H1255" s="2">
        <f t="shared" si="119"/>
        <v>-2108</v>
      </c>
      <c r="I1255" s="76" t="s">
        <v>3512</v>
      </c>
      <c r="J1255" s="77" t="s">
        <v>3513</v>
      </c>
      <c r="K1255" s="76">
        <v>-2108</v>
      </c>
      <c r="L1255" s="76" t="s">
        <v>785</v>
      </c>
      <c r="M1255" s="77" t="s">
        <v>438</v>
      </c>
      <c r="N1255" s="77"/>
      <c r="O1255" s="78" t="s">
        <v>3509</v>
      </c>
      <c r="P1255" s="78" t="s">
        <v>150</v>
      </c>
    </row>
    <row r="1256" spans="1:16" x14ac:dyDescent="0.2">
      <c r="A1256" s="2" t="str">
        <f t="shared" si="114"/>
        <v> AVSJ 3.67 </v>
      </c>
      <c r="B1256" s="15" t="str">
        <f t="shared" si="115"/>
        <v>I</v>
      </c>
      <c r="C1256" s="2">
        <f t="shared" si="116"/>
        <v>40525.660000000003</v>
      </c>
      <c r="D1256" t="str">
        <f t="shared" si="117"/>
        <v>vis</v>
      </c>
      <c r="E1256">
        <f>VLOOKUP(C1256,'Active 1'!C$21:E$973,3,FALSE)</f>
        <v>-2034.9864832483622</v>
      </c>
      <c r="F1256" s="15" t="s">
        <v>434</v>
      </c>
      <c r="G1256" t="str">
        <f t="shared" si="118"/>
        <v>40525.660</v>
      </c>
      <c r="H1256" s="2">
        <f t="shared" si="119"/>
        <v>-2035</v>
      </c>
      <c r="I1256" s="76" t="s">
        <v>3514</v>
      </c>
      <c r="J1256" s="77" t="s">
        <v>3515</v>
      </c>
      <c r="K1256" s="76">
        <v>-2035</v>
      </c>
      <c r="L1256" s="76" t="s">
        <v>785</v>
      </c>
      <c r="M1256" s="77" t="s">
        <v>438</v>
      </c>
      <c r="N1256" s="77"/>
      <c r="O1256" s="78" t="s">
        <v>3516</v>
      </c>
      <c r="P1256" s="78" t="s">
        <v>150</v>
      </c>
    </row>
    <row r="1257" spans="1:16" x14ac:dyDescent="0.2">
      <c r="A1257" s="2" t="str">
        <f t="shared" si="114"/>
        <v> AVSJ 3.67 </v>
      </c>
      <c r="B1257" s="15" t="str">
        <f t="shared" si="115"/>
        <v>I</v>
      </c>
      <c r="C1257" s="2">
        <f t="shared" si="116"/>
        <v>40525.661</v>
      </c>
      <c r="D1257" t="str">
        <f t="shared" si="117"/>
        <v>vis</v>
      </c>
      <c r="E1257">
        <f>VLOOKUP(C1257,'Active 1'!C$21:E$973,3,FALSE)</f>
        <v>-2034.9854539495816</v>
      </c>
      <c r="F1257" s="15" t="s">
        <v>434</v>
      </c>
      <c r="G1257" t="str">
        <f t="shared" si="118"/>
        <v>40525.661</v>
      </c>
      <c r="H1257" s="2">
        <f t="shared" si="119"/>
        <v>-2035</v>
      </c>
      <c r="I1257" s="76" t="s">
        <v>3517</v>
      </c>
      <c r="J1257" s="77" t="s">
        <v>3518</v>
      </c>
      <c r="K1257" s="76">
        <v>-2035</v>
      </c>
      <c r="L1257" s="76" t="s">
        <v>649</v>
      </c>
      <c r="M1257" s="77" t="s">
        <v>438</v>
      </c>
      <c r="N1257" s="77"/>
      <c r="O1257" s="78" t="s">
        <v>584</v>
      </c>
      <c r="P1257" s="78" t="s">
        <v>150</v>
      </c>
    </row>
    <row r="1258" spans="1:16" x14ac:dyDescent="0.2">
      <c r="A1258" s="2" t="str">
        <f t="shared" si="114"/>
        <v> AVSJ 3.67 </v>
      </c>
      <c r="B1258" s="15" t="str">
        <f t="shared" si="115"/>
        <v>I</v>
      </c>
      <c r="C1258" s="2">
        <f t="shared" si="116"/>
        <v>40554.807000000001</v>
      </c>
      <c r="D1258" t="str">
        <f t="shared" si="117"/>
        <v>vis</v>
      </c>
      <c r="E1258">
        <f>VLOOKUP(C1258,'Active 1'!C$21:E$973,3,FALSE)</f>
        <v>-2004.9855115903129</v>
      </c>
      <c r="F1258" s="15" t="s">
        <v>434</v>
      </c>
      <c r="G1258" t="str">
        <f t="shared" si="118"/>
        <v>40554.807</v>
      </c>
      <c r="H1258" s="2">
        <f t="shared" si="119"/>
        <v>-2005</v>
      </c>
      <c r="I1258" s="76" t="s">
        <v>3519</v>
      </c>
      <c r="J1258" s="77" t="s">
        <v>3520</v>
      </c>
      <c r="K1258" s="76">
        <v>-2005</v>
      </c>
      <c r="L1258" s="76" t="s">
        <v>649</v>
      </c>
      <c r="M1258" s="77" t="s">
        <v>438</v>
      </c>
      <c r="N1258" s="77"/>
      <c r="O1258" s="78" t="s">
        <v>496</v>
      </c>
      <c r="P1258" s="78" t="s">
        <v>150</v>
      </c>
    </row>
    <row r="1259" spans="1:16" x14ac:dyDescent="0.2">
      <c r="A1259" s="2" t="str">
        <f t="shared" si="114"/>
        <v> AVSJ 3.67 </v>
      </c>
      <c r="B1259" s="15" t="str">
        <f t="shared" si="115"/>
        <v>I</v>
      </c>
      <c r="C1259" s="2">
        <f t="shared" si="116"/>
        <v>40556.749000000003</v>
      </c>
      <c r="D1259" t="str">
        <f t="shared" si="117"/>
        <v>vis</v>
      </c>
      <c r="E1259">
        <f>VLOOKUP(C1259,'Active 1'!C$21:E$973,3,FALSE)</f>
        <v>-2002.9866133517285</v>
      </c>
      <c r="F1259" s="15" t="s">
        <v>434</v>
      </c>
      <c r="G1259" t="str">
        <f t="shared" si="118"/>
        <v>40556.749</v>
      </c>
      <c r="H1259" s="2">
        <f t="shared" si="119"/>
        <v>-2003</v>
      </c>
      <c r="I1259" s="76" t="s">
        <v>3521</v>
      </c>
      <c r="J1259" s="77" t="s">
        <v>3522</v>
      </c>
      <c r="K1259" s="76">
        <v>-2003</v>
      </c>
      <c r="L1259" s="76" t="s">
        <v>785</v>
      </c>
      <c r="M1259" s="77" t="s">
        <v>438</v>
      </c>
      <c r="N1259" s="77"/>
      <c r="O1259" s="78" t="s">
        <v>496</v>
      </c>
      <c r="P1259" s="78" t="s">
        <v>150</v>
      </c>
    </row>
    <row r="1260" spans="1:16" x14ac:dyDescent="0.2">
      <c r="A1260" s="2" t="str">
        <f t="shared" si="114"/>
        <v> AVSJ 3.67 </v>
      </c>
      <c r="B1260" s="15" t="str">
        <f t="shared" si="115"/>
        <v>I</v>
      </c>
      <c r="C1260" s="2">
        <f t="shared" si="116"/>
        <v>40557.72</v>
      </c>
      <c r="D1260" t="str">
        <f t="shared" si="117"/>
        <v>vis</v>
      </c>
      <c r="E1260">
        <f>VLOOKUP(C1260,'Active 1'!C$21:E$973,3,FALSE)</f>
        <v>-2001.9871642324401</v>
      </c>
      <c r="F1260" s="15" t="s">
        <v>434</v>
      </c>
      <c r="G1260" t="str">
        <f t="shared" si="118"/>
        <v>40557.720</v>
      </c>
      <c r="H1260" s="2">
        <f t="shared" si="119"/>
        <v>-2002</v>
      </c>
      <c r="I1260" s="76" t="s">
        <v>3523</v>
      </c>
      <c r="J1260" s="77" t="s">
        <v>3524</v>
      </c>
      <c r="K1260" s="76">
        <v>-2002</v>
      </c>
      <c r="L1260" s="76" t="s">
        <v>659</v>
      </c>
      <c r="M1260" s="77" t="s">
        <v>438</v>
      </c>
      <c r="N1260" s="77"/>
      <c r="O1260" s="78" t="s">
        <v>496</v>
      </c>
      <c r="P1260" s="78" t="s">
        <v>150</v>
      </c>
    </row>
    <row r="1261" spans="1:16" x14ac:dyDescent="0.2">
      <c r="A1261" s="2" t="str">
        <f t="shared" si="114"/>
        <v> AVSJ 3.67 </v>
      </c>
      <c r="B1261" s="15" t="str">
        <f t="shared" si="115"/>
        <v>I</v>
      </c>
      <c r="C1261" s="2">
        <f t="shared" si="116"/>
        <v>40558.694000000003</v>
      </c>
      <c r="D1261" t="str">
        <f t="shared" si="117"/>
        <v>vis</v>
      </c>
      <c r="E1261">
        <f>VLOOKUP(C1261,'Active 1'!C$21:E$973,3,FALSE)</f>
        <v>-2000.9846272167952</v>
      </c>
      <c r="F1261" s="15" t="s">
        <v>434</v>
      </c>
      <c r="G1261" t="str">
        <f t="shared" si="118"/>
        <v>40558.694</v>
      </c>
      <c r="H1261" s="2">
        <f t="shared" si="119"/>
        <v>-2001</v>
      </c>
      <c r="I1261" s="76" t="s">
        <v>3525</v>
      </c>
      <c r="J1261" s="77" t="s">
        <v>3526</v>
      </c>
      <c r="K1261" s="76">
        <v>-2001</v>
      </c>
      <c r="L1261" s="76" t="s">
        <v>674</v>
      </c>
      <c r="M1261" s="77" t="s">
        <v>438</v>
      </c>
      <c r="N1261" s="77"/>
      <c r="O1261" s="78" t="s">
        <v>489</v>
      </c>
      <c r="P1261" s="78" t="s">
        <v>150</v>
      </c>
    </row>
    <row r="1262" spans="1:16" x14ac:dyDescent="0.2">
      <c r="A1262" s="2" t="str">
        <f t="shared" si="114"/>
        <v> AVSJ 3.67 </v>
      </c>
      <c r="B1262" s="15" t="str">
        <f t="shared" si="115"/>
        <v>I</v>
      </c>
      <c r="C1262" s="2">
        <f t="shared" si="116"/>
        <v>40559.667000000001</v>
      </c>
      <c r="D1262" t="str">
        <f t="shared" si="117"/>
        <v>vis</v>
      </c>
      <c r="E1262">
        <f>VLOOKUP(C1262,'Active 1'!C$21:E$973,3,FALSE)</f>
        <v>-1999.9831194999383</v>
      </c>
      <c r="F1262" s="15" t="s">
        <v>434</v>
      </c>
      <c r="G1262" t="str">
        <f t="shared" si="118"/>
        <v>40559.667</v>
      </c>
      <c r="H1262" s="2">
        <f t="shared" si="119"/>
        <v>-2000</v>
      </c>
      <c r="I1262" s="76" t="s">
        <v>3527</v>
      </c>
      <c r="J1262" s="77" t="s">
        <v>3528</v>
      </c>
      <c r="K1262" s="76">
        <v>-2000</v>
      </c>
      <c r="L1262" s="76" t="s">
        <v>671</v>
      </c>
      <c r="M1262" s="77" t="s">
        <v>438</v>
      </c>
      <c r="N1262" s="77"/>
      <c r="O1262" s="78" t="s">
        <v>559</v>
      </c>
      <c r="P1262" s="78" t="s">
        <v>150</v>
      </c>
    </row>
    <row r="1263" spans="1:16" x14ac:dyDescent="0.2">
      <c r="A1263" s="2" t="str">
        <f t="shared" si="114"/>
        <v> AVSJ 3.67 </v>
      </c>
      <c r="B1263" s="15" t="str">
        <f t="shared" si="115"/>
        <v>I</v>
      </c>
      <c r="C1263" s="2">
        <f t="shared" si="116"/>
        <v>40561.608999999997</v>
      </c>
      <c r="D1263" t="str">
        <f t="shared" si="117"/>
        <v>vis</v>
      </c>
      <c r="E1263">
        <f>VLOOKUP(C1263,'Active 1'!C$21:E$973,3,FALSE)</f>
        <v>-1997.9842212613612</v>
      </c>
      <c r="F1263" s="15" t="s">
        <v>434</v>
      </c>
      <c r="G1263" t="str">
        <f t="shared" si="118"/>
        <v>40561.609</v>
      </c>
      <c r="H1263" s="2">
        <f t="shared" si="119"/>
        <v>-1998</v>
      </c>
      <c r="I1263" s="76" t="s">
        <v>3529</v>
      </c>
      <c r="J1263" s="77" t="s">
        <v>3530</v>
      </c>
      <c r="K1263" s="76">
        <v>-1998</v>
      </c>
      <c r="L1263" s="76" t="s">
        <v>674</v>
      </c>
      <c r="M1263" s="77" t="s">
        <v>438</v>
      </c>
      <c r="N1263" s="77"/>
      <c r="O1263" s="78" t="s">
        <v>3455</v>
      </c>
      <c r="P1263" s="78" t="s">
        <v>150</v>
      </c>
    </row>
    <row r="1264" spans="1:16" x14ac:dyDescent="0.2">
      <c r="A1264" s="2" t="str">
        <f t="shared" si="114"/>
        <v> AVSJ 3.67 </v>
      </c>
      <c r="B1264" s="15" t="str">
        <f t="shared" si="115"/>
        <v>I</v>
      </c>
      <c r="C1264" s="2">
        <f t="shared" si="116"/>
        <v>40562.578999999998</v>
      </c>
      <c r="D1264" t="str">
        <f t="shared" si="117"/>
        <v>vis</v>
      </c>
      <c r="E1264">
        <f>VLOOKUP(C1264,'Active 1'!C$21:E$973,3,FALSE)</f>
        <v>-1996.9858014408533</v>
      </c>
      <c r="F1264" s="15" t="s">
        <v>434</v>
      </c>
      <c r="G1264" t="str">
        <f t="shared" si="118"/>
        <v>40562.579</v>
      </c>
      <c r="H1264" s="2">
        <f t="shared" si="119"/>
        <v>-1997</v>
      </c>
      <c r="I1264" s="76" t="s">
        <v>3531</v>
      </c>
      <c r="J1264" s="77" t="s">
        <v>3532</v>
      </c>
      <c r="K1264" s="76">
        <v>-1997</v>
      </c>
      <c r="L1264" s="76" t="s">
        <v>649</v>
      </c>
      <c r="M1264" s="77" t="s">
        <v>438</v>
      </c>
      <c r="N1264" s="77"/>
      <c r="O1264" s="78" t="s">
        <v>3455</v>
      </c>
      <c r="P1264" s="78" t="s">
        <v>150</v>
      </c>
    </row>
    <row r="1265" spans="1:16" x14ac:dyDescent="0.2">
      <c r="A1265" s="2" t="str">
        <f t="shared" si="114"/>
        <v> AVSJ 4.91 </v>
      </c>
      <c r="B1265" s="15" t="str">
        <f t="shared" si="115"/>
        <v>I</v>
      </c>
      <c r="C1265" s="2">
        <f t="shared" si="116"/>
        <v>40597.550000000003</v>
      </c>
      <c r="D1265" t="str">
        <f t="shared" si="117"/>
        <v>vis</v>
      </c>
      <c r="E1265">
        <f>VLOOKUP(C1265,'Active 1'!C$21:E$973,3,FALSE)</f>
        <v>-1960.9901936646195</v>
      </c>
      <c r="F1265" s="15" t="s">
        <v>434</v>
      </c>
      <c r="G1265" t="str">
        <f t="shared" si="118"/>
        <v>40597.550</v>
      </c>
      <c r="H1265" s="2">
        <f t="shared" si="119"/>
        <v>-1961</v>
      </c>
      <c r="I1265" s="76" t="s">
        <v>3533</v>
      </c>
      <c r="J1265" s="77" t="s">
        <v>3534</v>
      </c>
      <c r="K1265" s="76">
        <v>-1961</v>
      </c>
      <c r="L1265" s="76" t="s">
        <v>663</v>
      </c>
      <c r="M1265" s="77" t="s">
        <v>438</v>
      </c>
      <c r="N1265" s="77"/>
      <c r="O1265" s="78" t="s">
        <v>3455</v>
      </c>
      <c r="P1265" s="78" t="s">
        <v>163</v>
      </c>
    </row>
    <row r="1266" spans="1:16" x14ac:dyDescent="0.2">
      <c r="A1266" s="2" t="str">
        <f t="shared" si="114"/>
        <v>BAVM 25 </v>
      </c>
      <c r="B1266" s="15" t="str">
        <f t="shared" si="115"/>
        <v>I</v>
      </c>
      <c r="C1266" s="2">
        <f t="shared" si="116"/>
        <v>40804.491000000002</v>
      </c>
      <c r="D1266" t="str">
        <f t="shared" si="117"/>
        <v>vis</v>
      </c>
      <c r="E1266">
        <f>VLOOKUP(C1266,'Active 1'!C$21:E$973,3,FALSE)</f>
        <v>-1747.9860739991673</v>
      </c>
      <c r="F1266" s="15" t="s">
        <v>434</v>
      </c>
      <c r="G1266" t="str">
        <f t="shared" si="118"/>
        <v>40804.491</v>
      </c>
      <c r="H1266" s="2">
        <f t="shared" si="119"/>
        <v>-1748</v>
      </c>
      <c r="I1266" s="76" t="s">
        <v>3535</v>
      </c>
      <c r="J1266" s="77" t="s">
        <v>3536</v>
      </c>
      <c r="K1266" s="76">
        <v>-1748</v>
      </c>
      <c r="L1266" s="76" t="s">
        <v>649</v>
      </c>
      <c r="M1266" s="77" t="s">
        <v>438</v>
      </c>
      <c r="N1266" s="77"/>
      <c r="O1266" s="78" t="s">
        <v>1748</v>
      </c>
      <c r="P1266" s="79" t="s">
        <v>167</v>
      </c>
    </row>
    <row r="1267" spans="1:16" x14ac:dyDescent="0.2">
      <c r="A1267" s="2" t="str">
        <f t="shared" si="114"/>
        <v> AVSJ 4.91 </v>
      </c>
      <c r="B1267" s="15" t="str">
        <f t="shared" si="115"/>
        <v>I</v>
      </c>
      <c r="C1267" s="2">
        <f t="shared" si="116"/>
        <v>40830.722999999998</v>
      </c>
      <c r="D1267" t="str">
        <f t="shared" si="117"/>
        <v>vis</v>
      </c>
      <c r="E1267">
        <f>VLOOKUP(C1267,'Active 1'!C$21:E$973,3,FALSE)</f>
        <v>-1720.9855082965594</v>
      </c>
      <c r="F1267" s="15" t="s">
        <v>434</v>
      </c>
      <c r="G1267" t="str">
        <f t="shared" si="118"/>
        <v>40830.723</v>
      </c>
      <c r="H1267" s="2">
        <f t="shared" si="119"/>
        <v>-1721</v>
      </c>
      <c r="I1267" s="76" t="s">
        <v>3537</v>
      </c>
      <c r="J1267" s="77" t="s">
        <v>3538</v>
      </c>
      <c r="K1267" s="76">
        <v>-1721</v>
      </c>
      <c r="L1267" s="76" t="s">
        <v>649</v>
      </c>
      <c r="M1267" s="77" t="s">
        <v>438</v>
      </c>
      <c r="N1267" s="77"/>
      <c r="O1267" s="78" t="s">
        <v>3539</v>
      </c>
      <c r="P1267" s="78" t="s">
        <v>163</v>
      </c>
    </row>
    <row r="1268" spans="1:16" x14ac:dyDescent="0.2">
      <c r="A1268" s="2" t="str">
        <f t="shared" si="114"/>
        <v> AVSJ 4.91 </v>
      </c>
      <c r="B1268" s="15" t="str">
        <f t="shared" si="115"/>
        <v>I</v>
      </c>
      <c r="C1268" s="2">
        <f t="shared" si="116"/>
        <v>40866.665000000001</v>
      </c>
      <c r="D1268" t="str">
        <f t="shared" si="117"/>
        <v>vis</v>
      </c>
      <c r="E1268">
        <f>VLOOKUP(C1268,'Active 1'!C$21:E$973,3,FALSE)</f>
        <v>-1683.990451401037</v>
      </c>
      <c r="F1268" s="15" t="s">
        <v>434</v>
      </c>
      <c r="G1268" t="str">
        <f t="shared" si="118"/>
        <v>40866.665</v>
      </c>
      <c r="H1268" s="2">
        <f t="shared" si="119"/>
        <v>-1684</v>
      </c>
      <c r="I1268" s="76" t="s">
        <v>3540</v>
      </c>
      <c r="J1268" s="77" t="s">
        <v>3541</v>
      </c>
      <c r="K1268" s="76">
        <v>-1684</v>
      </c>
      <c r="L1268" s="76" t="s">
        <v>525</v>
      </c>
      <c r="M1268" s="77" t="s">
        <v>438</v>
      </c>
      <c r="N1268" s="77"/>
      <c r="O1268" s="78" t="s">
        <v>559</v>
      </c>
      <c r="P1268" s="78" t="s">
        <v>163</v>
      </c>
    </row>
    <row r="1269" spans="1:16" x14ac:dyDescent="0.2">
      <c r="A1269" s="2" t="str">
        <f t="shared" si="114"/>
        <v> AVSJ 4.91 </v>
      </c>
      <c r="B1269" s="15" t="str">
        <f t="shared" si="115"/>
        <v>I</v>
      </c>
      <c r="C1269" s="2">
        <f t="shared" si="116"/>
        <v>40866.667000000001</v>
      </c>
      <c r="D1269" t="str">
        <f t="shared" si="117"/>
        <v>vis</v>
      </c>
      <c r="E1269">
        <f>VLOOKUP(C1269,'Active 1'!C$21:E$973,3,FALSE)</f>
        <v>-1683.9883928034685</v>
      </c>
      <c r="F1269" s="15" t="s">
        <v>434</v>
      </c>
      <c r="G1269" t="str">
        <f t="shared" si="118"/>
        <v>40866.667</v>
      </c>
      <c r="H1269" s="2">
        <f t="shared" si="119"/>
        <v>-1684</v>
      </c>
      <c r="I1269" s="76" t="s">
        <v>3542</v>
      </c>
      <c r="J1269" s="77" t="s">
        <v>3543</v>
      </c>
      <c r="K1269" s="76">
        <v>-1684</v>
      </c>
      <c r="L1269" s="76" t="s">
        <v>677</v>
      </c>
      <c r="M1269" s="77" t="s">
        <v>438</v>
      </c>
      <c r="N1269" s="77"/>
      <c r="O1269" s="78" t="s">
        <v>520</v>
      </c>
      <c r="P1269" s="78" t="s">
        <v>163</v>
      </c>
    </row>
    <row r="1270" spans="1:16" x14ac:dyDescent="0.2">
      <c r="A1270" s="2" t="str">
        <f t="shared" si="114"/>
        <v>BAVM 25 </v>
      </c>
      <c r="B1270" s="15" t="str">
        <f t="shared" si="115"/>
        <v>I</v>
      </c>
      <c r="C1270" s="2">
        <f t="shared" si="116"/>
        <v>40871.521999999997</v>
      </c>
      <c r="D1270" t="str">
        <f t="shared" si="117"/>
        <v>vis</v>
      </c>
      <c r="E1270">
        <f>VLOOKUP(C1270,'Active 1'!C$21:E$973,3,FALSE)</f>
        <v>-1678.9911472070189</v>
      </c>
      <c r="F1270" s="15" t="s">
        <v>434</v>
      </c>
      <c r="G1270" t="str">
        <f t="shared" si="118"/>
        <v>40871.522</v>
      </c>
      <c r="H1270" s="2">
        <f t="shared" si="119"/>
        <v>-1679</v>
      </c>
      <c r="I1270" s="76" t="s">
        <v>3544</v>
      </c>
      <c r="J1270" s="77" t="s">
        <v>3545</v>
      </c>
      <c r="K1270" s="76">
        <v>-1679</v>
      </c>
      <c r="L1270" s="76" t="s">
        <v>525</v>
      </c>
      <c r="M1270" s="77" t="s">
        <v>438</v>
      </c>
      <c r="N1270" s="77"/>
      <c r="O1270" s="78" t="s">
        <v>3546</v>
      </c>
      <c r="P1270" s="79" t="s">
        <v>167</v>
      </c>
    </row>
    <row r="1271" spans="1:16" x14ac:dyDescent="0.2">
      <c r="A1271" s="2" t="str">
        <f t="shared" si="114"/>
        <v>BAVM 25 </v>
      </c>
      <c r="B1271" s="15" t="str">
        <f t="shared" si="115"/>
        <v>I</v>
      </c>
      <c r="C1271" s="2">
        <f t="shared" si="116"/>
        <v>40871.527999999998</v>
      </c>
      <c r="D1271" t="str">
        <f t="shared" si="117"/>
        <v>vis</v>
      </c>
      <c r="E1271">
        <f>VLOOKUP(C1271,'Active 1'!C$21:E$973,3,FALSE)</f>
        <v>-1678.9849714143133</v>
      </c>
      <c r="F1271" s="15" t="s">
        <v>434</v>
      </c>
      <c r="G1271" t="str">
        <f t="shared" si="118"/>
        <v>40871.528</v>
      </c>
      <c r="H1271" s="2">
        <f t="shared" si="119"/>
        <v>-1679</v>
      </c>
      <c r="I1271" s="76" t="s">
        <v>3547</v>
      </c>
      <c r="J1271" s="77" t="s">
        <v>3548</v>
      </c>
      <c r="K1271" s="76">
        <v>-1679</v>
      </c>
      <c r="L1271" s="76" t="s">
        <v>674</v>
      </c>
      <c r="M1271" s="77" t="s">
        <v>438</v>
      </c>
      <c r="N1271" s="77"/>
      <c r="O1271" s="78" t="s">
        <v>1017</v>
      </c>
      <c r="P1271" s="79" t="s">
        <v>167</v>
      </c>
    </row>
    <row r="1272" spans="1:16" x14ac:dyDescent="0.2">
      <c r="A1272" s="2" t="str">
        <f t="shared" si="114"/>
        <v> AVSJ 4.91 </v>
      </c>
      <c r="B1272" s="15" t="str">
        <f t="shared" si="115"/>
        <v>I</v>
      </c>
      <c r="C1272" s="2">
        <f t="shared" si="116"/>
        <v>40898.728999999999</v>
      </c>
      <c r="D1272" t="str">
        <f t="shared" si="117"/>
        <v>vis</v>
      </c>
      <c r="E1272">
        <f>VLOOKUP(C1272,'Active 1'!C$21:E$973,3,FALSE)</f>
        <v>-1650.9870151899779</v>
      </c>
      <c r="F1272" s="15" t="s">
        <v>434</v>
      </c>
      <c r="G1272" t="str">
        <f t="shared" si="118"/>
        <v>40898.729</v>
      </c>
      <c r="H1272" s="2">
        <f t="shared" si="119"/>
        <v>-1651</v>
      </c>
      <c r="I1272" s="76" t="s">
        <v>3549</v>
      </c>
      <c r="J1272" s="77" t="s">
        <v>3550</v>
      </c>
      <c r="K1272" s="76">
        <v>-1651</v>
      </c>
      <c r="L1272" s="76" t="s">
        <v>785</v>
      </c>
      <c r="M1272" s="77" t="s">
        <v>438</v>
      </c>
      <c r="N1272" s="77"/>
      <c r="O1272" s="78" t="s">
        <v>559</v>
      </c>
      <c r="P1272" s="78" t="s">
        <v>163</v>
      </c>
    </row>
    <row r="1273" spans="1:16" x14ac:dyDescent="0.2">
      <c r="A1273" s="2" t="str">
        <f t="shared" si="114"/>
        <v> AVSJ 5.38 </v>
      </c>
      <c r="B1273" s="15" t="str">
        <f t="shared" si="115"/>
        <v>I</v>
      </c>
      <c r="C1273" s="2">
        <f t="shared" si="116"/>
        <v>40969.652000000002</v>
      </c>
      <c r="D1273" t="str">
        <f t="shared" si="117"/>
        <v>vis</v>
      </c>
      <c r="E1273">
        <f>VLOOKUP(C1273,'Active 1'!C$21:E$973,3,FALSE)</f>
        <v>-1577.9860575303867</v>
      </c>
      <c r="F1273" s="15" t="s">
        <v>434</v>
      </c>
      <c r="G1273" t="str">
        <f t="shared" si="118"/>
        <v>40969.652</v>
      </c>
      <c r="H1273" s="2">
        <f t="shared" si="119"/>
        <v>-1578</v>
      </c>
      <c r="I1273" s="76" t="s">
        <v>3551</v>
      </c>
      <c r="J1273" s="77" t="s">
        <v>3552</v>
      </c>
      <c r="K1273" s="76">
        <v>-1578</v>
      </c>
      <c r="L1273" s="76" t="s">
        <v>649</v>
      </c>
      <c r="M1273" s="77" t="s">
        <v>438</v>
      </c>
      <c r="N1273" s="77"/>
      <c r="O1273" s="78" t="s">
        <v>3553</v>
      </c>
      <c r="P1273" s="78" t="s">
        <v>171</v>
      </c>
    </row>
    <row r="1274" spans="1:16" x14ac:dyDescent="0.2">
      <c r="A1274" s="2" t="str">
        <f t="shared" si="114"/>
        <v> AVSJ 5.38 </v>
      </c>
      <c r="B1274" s="15" t="str">
        <f t="shared" si="115"/>
        <v>I</v>
      </c>
      <c r="C1274" s="2">
        <f t="shared" si="116"/>
        <v>40970.622000000003</v>
      </c>
      <c r="D1274" t="str">
        <f t="shared" si="117"/>
        <v>vis</v>
      </c>
      <c r="E1274">
        <f>VLOOKUP(C1274,'Active 1'!C$21:E$973,3,FALSE)</f>
        <v>-1576.9876377098788</v>
      </c>
      <c r="F1274" s="15" t="s">
        <v>434</v>
      </c>
      <c r="G1274" t="str">
        <f t="shared" si="118"/>
        <v>40970.622</v>
      </c>
      <c r="H1274" s="2">
        <f t="shared" si="119"/>
        <v>-1577</v>
      </c>
      <c r="I1274" s="76" t="s">
        <v>3554</v>
      </c>
      <c r="J1274" s="77" t="s">
        <v>3555</v>
      </c>
      <c r="K1274" s="76">
        <v>-1577</v>
      </c>
      <c r="L1274" s="76" t="s">
        <v>659</v>
      </c>
      <c r="M1274" s="77" t="s">
        <v>438</v>
      </c>
      <c r="N1274" s="77"/>
      <c r="O1274" s="78" t="s">
        <v>3553</v>
      </c>
      <c r="P1274" s="78" t="s">
        <v>171</v>
      </c>
    </row>
    <row r="1275" spans="1:16" x14ac:dyDescent="0.2">
      <c r="A1275" s="2" t="str">
        <f t="shared" si="114"/>
        <v> BRNO 14 </v>
      </c>
      <c r="B1275" s="15" t="str">
        <f t="shared" si="115"/>
        <v>I</v>
      </c>
      <c r="C1275" s="2">
        <f t="shared" si="116"/>
        <v>40980.337</v>
      </c>
      <c r="D1275" t="str">
        <f t="shared" si="117"/>
        <v>vis</v>
      </c>
      <c r="E1275">
        <f>VLOOKUP(C1275,'Active 1'!C$21:E$973,3,FALSE)</f>
        <v>-1566.9880000230544</v>
      </c>
      <c r="F1275" s="15" t="s">
        <v>434</v>
      </c>
      <c r="G1275" t="str">
        <f t="shared" si="118"/>
        <v>40980.337</v>
      </c>
      <c r="H1275" s="2">
        <f t="shared" si="119"/>
        <v>-1567</v>
      </c>
      <c r="I1275" s="76" t="s">
        <v>3556</v>
      </c>
      <c r="J1275" s="77" t="s">
        <v>3557</v>
      </c>
      <c r="K1275" s="76">
        <v>-1567</v>
      </c>
      <c r="L1275" s="76" t="s">
        <v>659</v>
      </c>
      <c r="M1275" s="77" t="s">
        <v>438</v>
      </c>
      <c r="N1275" s="77"/>
      <c r="O1275" s="78" t="s">
        <v>3558</v>
      </c>
      <c r="P1275" s="78" t="s">
        <v>173</v>
      </c>
    </row>
    <row r="1276" spans="1:16" x14ac:dyDescent="0.2">
      <c r="A1276" s="2" t="str">
        <f t="shared" si="114"/>
        <v>IBVS 647 </v>
      </c>
      <c r="B1276" s="15" t="str">
        <f t="shared" si="115"/>
        <v>I</v>
      </c>
      <c r="C1276" s="2">
        <f t="shared" si="116"/>
        <v>40981.306600000004</v>
      </c>
      <c r="D1276" t="str">
        <f t="shared" si="117"/>
        <v>vis</v>
      </c>
      <c r="E1276">
        <f>VLOOKUP(C1276,'Active 1'!C$21:E$973,3,FALSE)</f>
        <v>-1565.989991922057</v>
      </c>
      <c r="F1276" s="15" t="s">
        <v>434</v>
      </c>
      <c r="G1276" t="str">
        <f t="shared" si="118"/>
        <v>40981.3066</v>
      </c>
      <c r="H1276" s="2">
        <f t="shared" si="119"/>
        <v>-1566</v>
      </c>
      <c r="I1276" s="76" t="s">
        <v>3559</v>
      </c>
      <c r="J1276" s="77" t="s">
        <v>3560</v>
      </c>
      <c r="K1276" s="76">
        <v>-1566</v>
      </c>
      <c r="L1276" s="76" t="s">
        <v>2690</v>
      </c>
      <c r="M1276" s="77" t="s">
        <v>609</v>
      </c>
      <c r="N1276" s="77"/>
      <c r="O1276" s="78" t="s">
        <v>3561</v>
      </c>
      <c r="P1276" s="79" t="s">
        <v>420</v>
      </c>
    </row>
    <row r="1277" spans="1:16" x14ac:dyDescent="0.2">
      <c r="A1277" s="2" t="str">
        <f t="shared" si="114"/>
        <v> AVSJ 5.38 </v>
      </c>
      <c r="B1277" s="15" t="str">
        <f t="shared" si="115"/>
        <v>I</v>
      </c>
      <c r="C1277" s="2">
        <f t="shared" si="116"/>
        <v>40981.307000000001</v>
      </c>
      <c r="D1277" t="str">
        <f t="shared" si="117"/>
        <v>vis</v>
      </c>
      <c r="E1277">
        <f>VLOOKUP(C1277,'Active 1'!C$21:E$973,3,FALSE)</f>
        <v>-1565.9895802025464</v>
      </c>
      <c r="F1277" s="15" t="s">
        <v>434</v>
      </c>
      <c r="G1277" t="str">
        <f t="shared" si="118"/>
        <v>40981.307</v>
      </c>
      <c r="H1277" s="2">
        <f t="shared" si="119"/>
        <v>-1566</v>
      </c>
      <c r="I1277" s="76" t="s">
        <v>3562</v>
      </c>
      <c r="J1277" s="77" t="s">
        <v>3563</v>
      </c>
      <c r="K1277" s="76">
        <v>-1566</v>
      </c>
      <c r="L1277" s="76" t="s">
        <v>663</v>
      </c>
      <c r="M1277" s="77" t="s">
        <v>438</v>
      </c>
      <c r="N1277" s="77"/>
      <c r="O1277" s="78" t="s">
        <v>496</v>
      </c>
      <c r="P1277" s="78" t="s">
        <v>171</v>
      </c>
    </row>
    <row r="1278" spans="1:16" x14ac:dyDescent="0.2">
      <c r="A1278" s="2" t="str">
        <f t="shared" si="114"/>
        <v> AAPS 12.58 </v>
      </c>
      <c r="B1278" s="15" t="str">
        <f t="shared" si="115"/>
        <v>I</v>
      </c>
      <c r="C1278" s="2">
        <f t="shared" si="116"/>
        <v>40984.220500000003</v>
      </c>
      <c r="D1278" t="str">
        <f t="shared" si="117"/>
        <v>vis</v>
      </c>
      <c r="E1278">
        <f>VLOOKUP(C1278,'Active 1'!C$21:E$973,3,FALSE)</f>
        <v>-1562.9907181952797</v>
      </c>
      <c r="F1278" s="15" t="s">
        <v>434</v>
      </c>
      <c r="G1278" t="str">
        <f t="shared" si="118"/>
        <v>40984.2205</v>
      </c>
      <c r="H1278" s="2">
        <f t="shared" si="119"/>
        <v>-1563</v>
      </c>
      <c r="I1278" s="76" t="s">
        <v>3564</v>
      </c>
      <c r="J1278" s="77" t="s">
        <v>3565</v>
      </c>
      <c r="K1278" s="76">
        <v>-1563</v>
      </c>
      <c r="L1278" s="76" t="s">
        <v>3566</v>
      </c>
      <c r="M1278" s="77" t="s">
        <v>609</v>
      </c>
      <c r="N1278" s="77"/>
      <c r="O1278" s="78" t="s">
        <v>3567</v>
      </c>
      <c r="P1278" s="78" t="s">
        <v>175</v>
      </c>
    </row>
    <row r="1279" spans="1:16" x14ac:dyDescent="0.2">
      <c r="A1279" s="2" t="str">
        <f t="shared" si="114"/>
        <v>BAVM 25 </v>
      </c>
      <c r="B1279" s="15" t="str">
        <f t="shared" si="115"/>
        <v>I</v>
      </c>
      <c r="C1279" s="2">
        <f t="shared" si="116"/>
        <v>41180.468000000001</v>
      </c>
      <c r="D1279" t="str">
        <f t="shared" si="117"/>
        <v>vis</v>
      </c>
      <c r="E1279">
        <f>VLOOKUP(C1279,'Active 1'!C$21:E$973,3,FALSE)</f>
        <v>-1360.9934050768279</v>
      </c>
      <c r="F1279" s="15" t="s">
        <v>434</v>
      </c>
      <c r="G1279" t="str">
        <f t="shared" si="118"/>
        <v>41180.468</v>
      </c>
      <c r="H1279" s="2">
        <f t="shared" si="119"/>
        <v>-1361</v>
      </c>
      <c r="I1279" s="76" t="s">
        <v>3568</v>
      </c>
      <c r="J1279" s="77" t="s">
        <v>3569</v>
      </c>
      <c r="K1279" s="76">
        <v>-1361</v>
      </c>
      <c r="L1279" s="76" t="s">
        <v>717</v>
      </c>
      <c r="M1279" s="77" t="s">
        <v>438</v>
      </c>
      <c r="N1279" s="77"/>
      <c r="O1279" s="78" t="s">
        <v>3570</v>
      </c>
      <c r="P1279" s="79" t="s">
        <v>167</v>
      </c>
    </row>
    <row r="1280" spans="1:16" x14ac:dyDescent="0.2">
      <c r="A1280" s="2" t="str">
        <f t="shared" si="114"/>
        <v> AVSJ 5.38 </v>
      </c>
      <c r="B1280" s="15" t="str">
        <f t="shared" si="115"/>
        <v>I</v>
      </c>
      <c r="C1280" s="2">
        <f t="shared" si="116"/>
        <v>41213.504000000001</v>
      </c>
      <c r="D1280" t="str">
        <f t="shared" si="117"/>
        <v>vis</v>
      </c>
      <c r="E1280">
        <f>VLOOKUP(C1280,'Active 1'!C$21:E$973,3,FALSE)</f>
        <v>-1326.9894904476923</v>
      </c>
      <c r="F1280" s="15" t="s">
        <v>434</v>
      </c>
      <c r="G1280" t="str">
        <f t="shared" si="118"/>
        <v>41213.504</v>
      </c>
      <c r="H1280" s="2">
        <f t="shared" si="119"/>
        <v>-1327</v>
      </c>
      <c r="I1280" s="76" t="s">
        <v>3571</v>
      </c>
      <c r="J1280" s="77" t="s">
        <v>3572</v>
      </c>
      <c r="K1280" s="76">
        <v>-1327</v>
      </c>
      <c r="L1280" s="76" t="s">
        <v>663</v>
      </c>
      <c r="M1280" s="77" t="s">
        <v>438</v>
      </c>
      <c r="N1280" s="77"/>
      <c r="O1280" s="78" t="s">
        <v>496</v>
      </c>
      <c r="P1280" s="78" t="s">
        <v>171</v>
      </c>
    </row>
    <row r="1281" spans="1:16" x14ac:dyDescent="0.2">
      <c r="A1281" s="2" t="str">
        <f t="shared" si="114"/>
        <v> MVS 6.65 </v>
      </c>
      <c r="B1281" s="15" t="str">
        <f t="shared" si="115"/>
        <v>I</v>
      </c>
      <c r="C1281" s="2">
        <f t="shared" si="116"/>
        <v>41215.445</v>
      </c>
      <c r="D1281" t="str">
        <f t="shared" si="117"/>
        <v>vis</v>
      </c>
      <c r="E1281">
        <f>VLOOKUP(C1281,'Active 1'!C$21:E$973,3,FALSE)</f>
        <v>-1324.9916215078958</v>
      </c>
      <c r="F1281" s="15" t="s">
        <v>434</v>
      </c>
      <c r="G1281" t="str">
        <f t="shared" si="118"/>
        <v>41215.445</v>
      </c>
      <c r="H1281" s="2">
        <f t="shared" si="119"/>
        <v>-1325</v>
      </c>
      <c r="I1281" s="76" t="s">
        <v>3573</v>
      </c>
      <c r="J1281" s="77" t="s">
        <v>3574</v>
      </c>
      <c r="K1281" s="76">
        <v>-1325</v>
      </c>
      <c r="L1281" s="76" t="s">
        <v>693</v>
      </c>
      <c r="M1281" s="77" t="s">
        <v>465</v>
      </c>
      <c r="N1281" s="77"/>
      <c r="O1281" s="78" t="s">
        <v>771</v>
      </c>
      <c r="P1281" s="78" t="s">
        <v>179</v>
      </c>
    </row>
    <row r="1282" spans="1:16" x14ac:dyDescent="0.2">
      <c r="A1282" s="2" t="str">
        <f t="shared" si="114"/>
        <v> MVS 6.122 </v>
      </c>
      <c r="B1282" s="15" t="str">
        <f t="shared" si="115"/>
        <v>I</v>
      </c>
      <c r="C1282" s="2">
        <f t="shared" si="116"/>
        <v>41215.447</v>
      </c>
      <c r="D1282" t="str">
        <f t="shared" si="117"/>
        <v>vis</v>
      </c>
      <c r="E1282">
        <f>VLOOKUP(C1282,'Active 1'!C$21:E$973,3,FALSE)</f>
        <v>-1324.9895629103275</v>
      </c>
      <c r="F1282" s="15" t="s">
        <v>434</v>
      </c>
      <c r="G1282" t="str">
        <f t="shared" si="118"/>
        <v>41215.447</v>
      </c>
      <c r="H1282" s="2">
        <f t="shared" si="119"/>
        <v>-1325</v>
      </c>
      <c r="I1282" s="76" t="s">
        <v>3575</v>
      </c>
      <c r="J1282" s="77" t="s">
        <v>3576</v>
      </c>
      <c r="K1282" s="76">
        <v>-1325</v>
      </c>
      <c r="L1282" s="76" t="s">
        <v>663</v>
      </c>
      <c r="M1282" s="77" t="s">
        <v>438</v>
      </c>
      <c r="N1282" s="77"/>
      <c r="O1282" s="78" t="s">
        <v>3577</v>
      </c>
      <c r="P1282" s="78" t="s">
        <v>180</v>
      </c>
    </row>
    <row r="1283" spans="1:16" x14ac:dyDescent="0.2">
      <c r="A1283" s="2" t="str">
        <f t="shared" si="114"/>
        <v> MVS 6.65 </v>
      </c>
      <c r="B1283" s="15" t="str">
        <f t="shared" si="115"/>
        <v>I</v>
      </c>
      <c r="C1283" s="2">
        <f t="shared" si="116"/>
        <v>41216.417999999998</v>
      </c>
      <c r="D1283" t="str">
        <f t="shared" si="117"/>
        <v>vis</v>
      </c>
      <c r="E1283">
        <f>VLOOKUP(C1283,'Active 1'!C$21:E$973,3,FALSE)</f>
        <v>-1323.990113791039</v>
      </c>
      <c r="F1283" s="15" t="s">
        <v>434</v>
      </c>
      <c r="G1283" t="str">
        <f t="shared" si="118"/>
        <v>41216.418</v>
      </c>
      <c r="H1283" s="2">
        <f t="shared" si="119"/>
        <v>-1324</v>
      </c>
      <c r="I1283" s="76" t="s">
        <v>3578</v>
      </c>
      <c r="J1283" s="77" t="s">
        <v>3579</v>
      </c>
      <c r="K1283" s="76">
        <v>-1324</v>
      </c>
      <c r="L1283" s="76" t="s">
        <v>663</v>
      </c>
      <c r="M1283" s="77" t="s">
        <v>465</v>
      </c>
      <c r="N1283" s="77"/>
      <c r="O1283" s="78" t="s">
        <v>771</v>
      </c>
      <c r="P1283" s="78" t="s">
        <v>179</v>
      </c>
    </row>
    <row r="1284" spans="1:16" x14ac:dyDescent="0.2">
      <c r="A1284" s="2" t="str">
        <f t="shared" si="114"/>
        <v> MVS 6.65 </v>
      </c>
      <c r="B1284" s="15" t="str">
        <f t="shared" si="115"/>
        <v>I</v>
      </c>
      <c r="C1284" s="2">
        <f t="shared" si="116"/>
        <v>41217.385999999999</v>
      </c>
      <c r="D1284" t="str">
        <f t="shared" si="117"/>
        <v>vis</v>
      </c>
      <c r="E1284">
        <f>VLOOKUP(C1284,'Active 1'!C$21:E$973,3,FALSE)</f>
        <v>-1322.9937525680996</v>
      </c>
      <c r="F1284" s="15" t="s">
        <v>434</v>
      </c>
      <c r="G1284" t="str">
        <f t="shared" si="118"/>
        <v>41217.386</v>
      </c>
      <c r="H1284" s="2">
        <f t="shared" si="119"/>
        <v>-1323</v>
      </c>
      <c r="I1284" s="76" t="s">
        <v>3580</v>
      </c>
      <c r="J1284" s="77" t="s">
        <v>3581</v>
      </c>
      <c r="K1284" s="76">
        <v>-1323</v>
      </c>
      <c r="L1284" s="76" t="s">
        <v>717</v>
      </c>
      <c r="M1284" s="77" t="s">
        <v>465</v>
      </c>
      <c r="N1284" s="77"/>
      <c r="O1284" s="78" t="s">
        <v>771</v>
      </c>
      <c r="P1284" s="78" t="s">
        <v>179</v>
      </c>
    </row>
    <row r="1285" spans="1:16" x14ac:dyDescent="0.2">
      <c r="A1285" s="2" t="str">
        <f t="shared" si="114"/>
        <v> MVS 6.122 </v>
      </c>
      <c r="B1285" s="15" t="str">
        <f t="shared" si="115"/>
        <v>I</v>
      </c>
      <c r="C1285" s="2">
        <f t="shared" si="116"/>
        <v>41217.394999999997</v>
      </c>
      <c r="D1285" t="str">
        <f t="shared" si="117"/>
        <v>vis</v>
      </c>
      <c r="E1285">
        <f>VLOOKUP(C1285,'Active 1'!C$21:E$973,3,FALSE)</f>
        <v>-1322.9844888790451</v>
      </c>
      <c r="F1285" s="15" t="s">
        <v>434</v>
      </c>
      <c r="G1285" t="str">
        <f t="shared" si="118"/>
        <v>41217.395</v>
      </c>
      <c r="H1285" s="2">
        <f t="shared" si="119"/>
        <v>-1323</v>
      </c>
      <c r="I1285" s="76" t="s">
        <v>3582</v>
      </c>
      <c r="J1285" s="77" t="s">
        <v>3583</v>
      </c>
      <c r="K1285" s="76">
        <v>-1323</v>
      </c>
      <c r="L1285" s="76" t="s">
        <v>674</v>
      </c>
      <c r="M1285" s="77" t="s">
        <v>438</v>
      </c>
      <c r="N1285" s="77"/>
      <c r="O1285" s="78" t="s">
        <v>3577</v>
      </c>
      <c r="P1285" s="78" t="s">
        <v>180</v>
      </c>
    </row>
    <row r="1286" spans="1:16" x14ac:dyDescent="0.2">
      <c r="A1286" s="2" t="str">
        <f t="shared" si="114"/>
        <v> MVS 6.122 </v>
      </c>
      <c r="B1286" s="15" t="str">
        <f t="shared" si="115"/>
        <v>I</v>
      </c>
      <c r="C1286" s="2">
        <f t="shared" si="116"/>
        <v>41218.360999999997</v>
      </c>
      <c r="D1286" t="str">
        <f t="shared" si="117"/>
        <v>vis</v>
      </c>
      <c r="E1286">
        <f>VLOOKUP(C1286,'Active 1'!C$21:E$973,3,FALSE)</f>
        <v>-1321.9901862536742</v>
      </c>
      <c r="F1286" s="15" t="s">
        <v>434</v>
      </c>
      <c r="G1286" t="str">
        <f t="shared" si="118"/>
        <v>41218.361</v>
      </c>
      <c r="H1286" s="2">
        <f t="shared" si="119"/>
        <v>-1322</v>
      </c>
      <c r="I1286" s="76" t="s">
        <v>3584</v>
      </c>
      <c r="J1286" s="77" t="s">
        <v>3585</v>
      </c>
      <c r="K1286" s="76">
        <v>-1322</v>
      </c>
      <c r="L1286" s="76" t="s">
        <v>663</v>
      </c>
      <c r="M1286" s="77" t="s">
        <v>438</v>
      </c>
      <c r="N1286" s="77"/>
      <c r="O1286" s="78" t="s">
        <v>3577</v>
      </c>
      <c r="P1286" s="78" t="s">
        <v>180</v>
      </c>
    </row>
    <row r="1287" spans="1:16" x14ac:dyDescent="0.2">
      <c r="A1287" s="2" t="str">
        <f t="shared" si="114"/>
        <v>BAVM 25 </v>
      </c>
      <c r="B1287" s="15" t="str">
        <f t="shared" si="115"/>
        <v>I</v>
      </c>
      <c r="C1287" s="2">
        <f t="shared" si="116"/>
        <v>41247.502999999997</v>
      </c>
      <c r="D1287" t="str">
        <f t="shared" si="117"/>
        <v>vis</v>
      </c>
      <c r="E1287">
        <f>VLOOKUP(C1287,'Active 1'!C$21:E$973,3,FALSE)</f>
        <v>-1291.9943610895423</v>
      </c>
      <c r="F1287" s="15" t="s">
        <v>434</v>
      </c>
      <c r="G1287" t="str">
        <f t="shared" si="118"/>
        <v>41247.503</v>
      </c>
      <c r="H1287" s="2">
        <f t="shared" si="119"/>
        <v>-1292</v>
      </c>
      <c r="I1287" s="76" t="s">
        <v>3586</v>
      </c>
      <c r="J1287" s="77" t="s">
        <v>3587</v>
      </c>
      <c r="K1287" s="76">
        <v>-1292</v>
      </c>
      <c r="L1287" s="76" t="s">
        <v>774</v>
      </c>
      <c r="M1287" s="77" t="s">
        <v>438</v>
      </c>
      <c r="N1287" s="77"/>
      <c r="O1287" s="78" t="s">
        <v>3588</v>
      </c>
      <c r="P1287" s="79" t="s">
        <v>167</v>
      </c>
    </row>
    <row r="1288" spans="1:16" x14ac:dyDescent="0.2">
      <c r="A1288" s="2" t="str">
        <f t="shared" si="114"/>
        <v> AVSJ 5.38 </v>
      </c>
      <c r="B1288" s="15" t="str">
        <f t="shared" si="115"/>
        <v>I</v>
      </c>
      <c r="C1288" s="2">
        <f t="shared" si="116"/>
        <v>41248.476000000002</v>
      </c>
      <c r="D1288" t="str">
        <f t="shared" si="117"/>
        <v>vis</v>
      </c>
      <c r="E1288">
        <f>VLOOKUP(C1288,'Active 1'!C$21:E$973,3,FALSE)</f>
        <v>-1290.9928533726779</v>
      </c>
      <c r="F1288" s="15" t="s">
        <v>434</v>
      </c>
      <c r="G1288" t="str">
        <f t="shared" si="118"/>
        <v>41248.476</v>
      </c>
      <c r="H1288" s="2">
        <f t="shared" si="119"/>
        <v>-1291</v>
      </c>
      <c r="I1288" s="76" t="s">
        <v>3589</v>
      </c>
      <c r="J1288" s="77" t="s">
        <v>3590</v>
      </c>
      <c r="K1288" s="76">
        <v>-1291</v>
      </c>
      <c r="L1288" s="76" t="s">
        <v>770</v>
      </c>
      <c r="M1288" s="77" t="s">
        <v>438</v>
      </c>
      <c r="N1288" s="77"/>
      <c r="O1288" s="78" t="s">
        <v>496</v>
      </c>
      <c r="P1288" s="78" t="s">
        <v>171</v>
      </c>
    </row>
    <row r="1289" spans="1:16" x14ac:dyDescent="0.2">
      <c r="A1289" s="2" t="str">
        <f t="shared" si="114"/>
        <v> MVS 6.126 </v>
      </c>
      <c r="B1289" s="15" t="str">
        <f t="shared" si="115"/>
        <v>I</v>
      </c>
      <c r="C1289" s="2">
        <f t="shared" si="116"/>
        <v>41249.444000000003</v>
      </c>
      <c r="D1289" t="str">
        <f t="shared" si="117"/>
        <v>vis</v>
      </c>
      <c r="E1289">
        <f>VLOOKUP(C1289,'Active 1'!C$21:E$973,3,FALSE)</f>
        <v>-1289.9964921497385</v>
      </c>
      <c r="F1289" s="15" t="s">
        <v>434</v>
      </c>
      <c r="G1289" t="str">
        <f t="shared" si="118"/>
        <v>41249.444</v>
      </c>
      <c r="H1289" s="2">
        <f t="shared" si="119"/>
        <v>-1290</v>
      </c>
      <c r="I1289" s="76" t="s">
        <v>3591</v>
      </c>
      <c r="J1289" s="77" t="s">
        <v>3592</v>
      </c>
      <c r="K1289" s="76">
        <v>-1290</v>
      </c>
      <c r="L1289" s="76" t="s">
        <v>780</v>
      </c>
      <c r="M1289" s="77" t="s">
        <v>438</v>
      </c>
      <c r="N1289" s="77"/>
      <c r="O1289" s="78" t="s">
        <v>745</v>
      </c>
      <c r="P1289" s="78" t="s">
        <v>181</v>
      </c>
    </row>
    <row r="1290" spans="1:16" x14ac:dyDescent="0.2">
      <c r="A1290" s="2" t="str">
        <f t="shared" si="114"/>
        <v> MVS 6.126 </v>
      </c>
      <c r="B1290" s="15" t="str">
        <f t="shared" si="115"/>
        <v>I</v>
      </c>
      <c r="C1290" s="2">
        <f t="shared" si="116"/>
        <v>41249.447999999997</v>
      </c>
      <c r="D1290" t="str">
        <f t="shared" si="117"/>
        <v>vis</v>
      </c>
      <c r="E1290">
        <f>VLOOKUP(C1290,'Active 1'!C$21:E$973,3,FALSE)</f>
        <v>-1289.992374954609</v>
      </c>
      <c r="F1290" s="15" t="s">
        <v>434</v>
      </c>
      <c r="G1290" t="str">
        <f t="shared" si="118"/>
        <v>41249.448</v>
      </c>
      <c r="H1290" s="2">
        <f t="shared" si="119"/>
        <v>-1290</v>
      </c>
      <c r="I1290" s="76" t="s">
        <v>3593</v>
      </c>
      <c r="J1290" s="77" t="s">
        <v>3594</v>
      </c>
      <c r="K1290" s="76">
        <v>-1290</v>
      </c>
      <c r="L1290" s="76" t="s">
        <v>770</v>
      </c>
      <c r="M1290" s="77" t="s">
        <v>438</v>
      </c>
      <c r="N1290" s="77"/>
      <c r="O1290" s="78" t="s">
        <v>746</v>
      </c>
      <c r="P1290" s="78" t="s">
        <v>181</v>
      </c>
    </row>
    <row r="1291" spans="1:16" x14ac:dyDescent="0.2">
      <c r="A1291" s="2" t="str">
        <f t="shared" ref="A1291:A1354" si="120">P1291</f>
        <v>BAVM 25 </v>
      </c>
      <c r="B1291" s="15" t="str">
        <f t="shared" ref="B1291:B1354" si="121">IF(H1291=INT(H1291),"I","II")</f>
        <v>I</v>
      </c>
      <c r="C1291" s="2">
        <f t="shared" ref="C1291:C1354" si="122">1*G1291</f>
        <v>41249.449000000001</v>
      </c>
      <c r="D1291" t="str">
        <f t="shared" ref="D1291:D1354" si="123">VLOOKUP(F1291,I$1:J$5,2,FALSE)</f>
        <v>vis</v>
      </c>
      <c r="E1291">
        <f>VLOOKUP(C1291,'Active 1'!C$21:E$973,3,FALSE)</f>
        <v>-1289.9913456558209</v>
      </c>
      <c r="F1291" s="15" t="s">
        <v>434</v>
      </c>
      <c r="G1291" t="str">
        <f t="shared" ref="G1291:G1354" si="124">MID(I1291,3,LEN(I1291)-3)</f>
        <v>41249.449</v>
      </c>
      <c r="H1291" s="2">
        <f t="shared" ref="H1291:H1354" si="125">1*K1291</f>
        <v>-1290</v>
      </c>
      <c r="I1291" s="76" t="s">
        <v>3595</v>
      </c>
      <c r="J1291" s="77" t="s">
        <v>3596</v>
      </c>
      <c r="K1291" s="76">
        <v>-1290</v>
      </c>
      <c r="L1291" s="76" t="s">
        <v>693</v>
      </c>
      <c r="M1291" s="77" t="s">
        <v>438</v>
      </c>
      <c r="N1291" s="77"/>
      <c r="O1291" s="78" t="s">
        <v>1748</v>
      </c>
      <c r="P1291" s="79" t="s">
        <v>167</v>
      </c>
    </row>
    <row r="1292" spans="1:16" x14ac:dyDescent="0.2">
      <c r="A1292" s="2" t="str">
        <f t="shared" si="120"/>
        <v> AVSJ 5.38 </v>
      </c>
      <c r="B1292" s="15" t="str">
        <f t="shared" si="121"/>
        <v>I</v>
      </c>
      <c r="C1292" s="2">
        <f t="shared" si="122"/>
        <v>41249.451000000001</v>
      </c>
      <c r="D1292" t="str">
        <f t="shared" si="123"/>
        <v>vis</v>
      </c>
      <c r="E1292">
        <f>VLOOKUP(C1292,'Active 1'!C$21:E$973,3,FALSE)</f>
        <v>-1289.9892870582526</v>
      </c>
      <c r="F1292" s="15" t="s">
        <v>434</v>
      </c>
      <c r="G1292" t="str">
        <f t="shared" si="124"/>
        <v>41249.451</v>
      </c>
      <c r="H1292" s="2">
        <f t="shared" si="125"/>
        <v>-1290</v>
      </c>
      <c r="I1292" s="76" t="s">
        <v>3597</v>
      </c>
      <c r="J1292" s="77" t="s">
        <v>3598</v>
      </c>
      <c r="K1292" s="76">
        <v>-1290</v>
      </c>
      <c r="L1292" s="76" t="s">
        <v>663</v>
      </c>
      <c r="M1292" s="77" t="s">
        <v>438</v>
      </c>
      <c r="N1292" s="77"/>
      <c r="O1292" s="78" t="s">
        <v>496</v>
      </c>
      <c r="P1292" s="78" t="s">
        <v>171</v>
      </c>
    </row>
    <row r="1293" spans="1:16" x14ac:dyDescent="0.2">
      <c r="A1293" s="2" t="str">
        <f t="shared" si="120"/>
        <v> MVS 6.126 </v>
      </c>
      <c r="B1293" s="15" t="str">
        <f t="shared" si="121"/>
        <v>I</v>
      </c>
      <c r="C1293" s="2">
        <f t="shared" si="122"/>
        <v>41251.389000000003</v>
      </c>
      <c r="D1293" t="str">
        <f t="shared" si="123"/>
        <v>vis</v>
      </c>
      <c r="E1293">
        <f>VLOOKUP(C1293,'Active 1'!C$21:E$973,3,FALSE)</f>
        <v>-1287.994506014805</v>
      </c>
      <c r="F1293" s="15" t="s">
        <v>434</v>
      </c>
      <c r="G1293" t="str">
        <f t="shared" si="124"/>
        <v>41251.389</v>
      </c>
      <c r="H1293" s="2">
        <f t="shared" si="125"/>
        <v>-1288</v>
      </c>
      <c r="I1293" s="76" t="s">
        <v>3599</v>
      </c>
      <c r="J1293" s="77" t="s">
        <v>3600</v>
      </c>
      <c r="K1293" s="76">
        <v>-1288</v>
      </c>
      <c r="L1293" s="76" t="s">
        <v>774</v>
      </c>
      <c r="M1293" s="77" t="s">
        <v>438</v>
      </c>
      <c r="N1293" s="77"/>
      <c r="O1293" s="78" t="s">
        <v>745</v>
      </c>
      <c r="P1293" s="78" t="s">
        <v>181</v>
      </c>
    </row>
    <row r="1294" spans="1:16" x14ac:dyDescent="0.2">
      <c r="A1294" s="2" t="str">
        <f t="shared" si="120"/>
        <v> MVS 6.126 </v>
      </c>
      <c r="B1294" s="15" t="str">
        <f t="shared" si="121"/>
        <v>I</v>
      </c>
      <c r="C1294" s="2">
        <f t="shared" si="122"/>
        <v>41251.392999999996</v>
      </c>
      <c r="D1294" t="str">
        <f t="shared" si="123"/>
        <v>vis</v>
      </c>
      <c r="E1294">
        <f>VLOOKUP(C1294,'Active 1'!C$21:E$973,3,FALSE)</f>
        <v>-1287.9903888196757</v>
      </c>
      <c r="F1294" s="15" t="s">
        <v>434</v>
      </c>
      <c r="G1294" t="str">
        <f t="shared" si="124"/>
        <v>41251.393</v>
      </c>
      <c r="H1294" s="2">
        <f t="shared" si="125"/>
        <v>-1288</v>
      </c>
      <c r="I1294" s="76" t="s">
        <v>3601</v>
      </c>
      <c r="J1294" s="77" t="s">
        <v>3602</v>
      </c>
      <c r="K1294" s="76">
        <v>-1288</v>
      </c>
      <c r="L1294" s="76" t="s">
        <v>525</v>
      </c>
      <c r="M1294" s="77" t="s">
        <v>438</v>
      </c>
      <c r="N1294" s="77"/>
      <c r="O1294" s="78" t="s">
        <v>746</v>
      </c>
      <c r="P1294" s="78" t="s">
        <v>181</v>
      </c>
    </row>
    <row r="1295" spans="1:16" x14ac:dyDescent="0.2">
      <c r="A1295" s="2" t="str">
        <f t="shared" si="120"/>
        <v>BAVM 25 </v>
      </c>
      <c r="B1295" s="15" t="str">
        <f t="shared" si="121"/>
        <v>I</v>
      </c>
      <c r="C1295" s="2">
        <f t="shared" si="122"/>
        <v>41251.394</v>
      </c>
      <c r="D1295" t="str">
        <f t="shared" si="123"/>
        <v>vis</v>
      </c>
      <c r="E1295">
        <f>VLOOKUP(C1295,'Active 1'!C$21:E$973,3,FALSE)</f>
        <v>-1287.9893595208875</v>
      </c>
      <c r="F1295" s="15" t="s">
        <v>434</v>
      </c>
      <c r="G1295" t="str">
        <f t="shared" si="124"/>
        <v>41251.394</v>
      </c>
      <c r="H1295" s="2">
        <f t="shared" si="125"/>
        <v>-1288</v>
      </c>
      <c r="I1295" s="76" t="s">
        <v>3603</v>
      </c>
      <c r="J1295" s="77" t="s">
        <v>3604</v>
      </c>
      <c r="K1295" s="76">
        <v>-1288</v>
      </c>
      <c r="L1295" s="76" t="s">
        <v>663</v>
      </c>
      <c r="M1295" s="77" t="s">
        <v>438</v>
      </c>
      <c r="N1295" s="77"/>
      <c r="O1295" s="78" t="s">
        <v>3605</v>
      </c>
      <c r="P1295" s="79" t="s">
        <v>167</v>
      </c>
    </row>
    <row r="1296" spans="1:16" x14ac:dyDescent="0.2">
      <c r="A1296" s="2" t="str">
        <f t="shared" si="120"/>
        <v> MVS 6.126 </v>
      </c>
      <c r="B1296" s="15" t="str">
        <f t="shared" si="121"/>
        <v>I</v>
      </c>
      <c r="C1296" s="2">
        <f t="shared" si="122"/>
        <v>41253.33</v>
      </c>
      <c r="D1296" t="str">
        <f t="shared" si="123"/>
        <v>vis</v>
      </c>
      <c r="E1296">
        <f>VLOOKUP(C1296,'Active 1'!C$21:E$973,3,FALSE)</f>
        <v>-1285.9966370750087</v>
      </c>
      <c r="F1296" s="15" t="s">
        <v>434</v>
      </c>
      <c r="G1296" t="str">
        <f t="shared" si="124"/>
        <v>41253.330</v>
      </c>
      <c r="H1296" s="2">
        <f t="shared" si="125"/>
        <v>-1286</v>
      </c>
      <c r="I1296" s="76" t="s">
        <v>3606</v>
      </c>
      <c r="J1296" s="77" t="s">
        <v>3607</v>
      </c>
      <c r="K1296" s="76">
        <v>-1286</v>
      </c>
      <c r="L1296" s="76" t="s">
        <v>780</v>
      </c>
      <c r="M1296" s="77" t="s">
        <v>438</v>
      </c>
      <c r="N1296" s="77"/>
      <c r="O1296" s="78" t="s">
        <v>745</v>
      </c>
      <c r="P1296" s="78" t="s">
        <v>181</v>
      </c>
    </row>
    <row r="1297" spans="1:16" x14ac:dyDescent="0.2">
      <c r="A1297" s="2" t="str">
        <f t="shared" si="120"/>
        <v> AVSJ 5.38 </v>
      </c>
      <c r="B1297" s="15" t="str">
        <f t="shared" si="121"/>
        <v>I</v>
      </c>
      <c r="C1297" s="2">
        <f t="shared" si="122"/>
        <v>41253.334000000003</v>
      </c>
      <c r="D1297" t="str">
        <f t="shared" si="123"/>
        <v>vis</v>
      </c>
      <c r="E1297">
        <f>VLOOKUP(C1297,'Active 1'!C$21:E$973,3,FALSE)</f>
        <v>-1285.9925198798717</v>
      </c>
      <c r="F1297" s="15" t="s">
        <v>434</v>
      </c>
      <c r="G1297" t="str">
        <f t="shared" si="124"/>
        <v>41253.334</v>
      </c>
      <c r="H1297" s="2">
        <f t="shared" si="125"/>
        <v>-1286</v>
      </c>
      <c r="I1297" s="76" t="s">
        <v>3608</v>
      </c>
      <c r="J1297" s="77" t="s">
        <v>3609</v>
      </c>
      <c r="K1297" s="76">
        <v>-1286</v>
      </c>
      <c r="L1297" s="76" t="s">
        <v>770</v>
      </c>
      <c r="M1297" s="77" t="s">
        <v>438</v>
      </c>
      <c r="N1297" s="77"/>
      <c r="O1297" s="78" t="s">
        <v>496</v>
      </c>
      <c r="P1297" s="78" t="s">
        <v>171</v>
      </c>
    </row>
    <row r="1298" spans="1:16" x14ac:dyDescent="0.2">
      <c r="A1298" s="2" t="str">
        <f t="shared" si="120"/>
        <v> MVS 6.122 </v>
      </c>
      <c r="B1298" s="15" t="str">
        <f t="shared" si="121"/>
        <v>I</v>
      </c>
      <c r="C1298" s="2">
        <f t="shared" si="122"/>
        <v>41254.311000000002</v>
      </c>
      <c r="D1298" t="str">
        <f t="shared" si="123"/>
        <v>vis</v>
      </c>
      <c r="E1298">
        <f>VLOOKUP(C1298,'Active 1'!C$21:E$973,3,FALSE)</f>
        <v>-1284.9868949678778</v>
      </c>
      <c r="F1298" s="15" t="s">
        <v>434</v>
      </c>
      <c r="G1298" t="str">
        <f t="shared" si="124"/>
        <v>41254.311</v>
      </c>
      <c r="H1298" s="2">
        <f t="shared" si="125"/>
        <v>-1285</v>
      </c>
      <c r="I1298" s="76" t="s">
        <v>3610</v>
      </c>
      <c r="J1298" s="77" t="s">
        <v>3611</v>
      </c>
      <c r="K1298" s="76">
        <v>-1285</v>
      </c>
      <c r="L1298" s="76" t="s">
        <v>785</v>
      </c>
      <c r="M1298" s="77" t="s">
        <v>438</v>
      </c>
      <c r="N1298" s="77"/>
      <c r="O1298" s="78" t="s">
        <v>3577</v>
      </c>
      <c r="P1298" s="78" t="s">
        <v>180</v>
      </c>
    </row>
    <row r="1299" spans="1:16" x14ac:dyDescent="0.2">
      <c r="A1299" s="2" t="str">
        <f t="shared" si="120"/>
        <v> AVSJ 5.38 </v>
      </c>
      <c r="B1299" s="15" t="str">
        <f t="shared" si="121"/>
        <v>I</v>
      </c>
      <c r="C1299" s="2">
        <f t="shared" si="122"/>
        <v>41308.716</v>
      </c>
      <c r="D1299" t="str">
        <f t="shared" si="123"/>
        <v>vis</v>
      </c>
      <c r="E1299">
        <f>VLOOKUP(C1299,'Active 1'!C$21:E$973,3,FALSE)</f>
        <v>-1228.987894622858</v>
      </c>
      <c r="F1299" s="15" t="s">
        <v>434</v>
      </c>
      <c r="G1299" t="str">
        <f t="shared" si="124"/>
        <v>41308.716</v>
      </c>
      <c r="H1299" s="2">
        <f t="shared" si="125"/>
        <v>-1229</v>
      </c>
      <c r="I1299" s="76" t="s">
        <v>3612</v>
      </c>
      <c r="J1299" s="77" t="s">
        <v>3613</v>
      </c>
      <c r="K1299" s="76">
        <v>-1229</v>
      </c>
      <c r="L1299" s="76" t="s">
        <v>659</v>
      </c>
      <c r="M1299" s="77" t="s">
        <v>438</v>
      </c>
      <c r="N1299" s="77"/>
      <c r="O1299" s="78" t="s">
        <v>3553</v>
      </c>
      <c r="P1299" s="78" t="s">
        <v>171</v>
      </c>
    </row>
    <row r="1300" spans="1:16" x14ac:dyDescent="0.2">
      <c r="A1300" s="2" t="str">
        <f t="shared" si="120"/>
        <v> AVSJ 5.38 </v>
      </c>
      <c r="B1300" s="15" t="str">
        <f t="shared" si="121"/>
        <v>I</v>
      </c>
      <c r="C1300" s="2">
        <f t="shared" si="122"/>
        <v>41313.569000000003</v>
      </c>
      <c r="D1300" t="str">
        <f t="shared" si="123"/>
        <v>vis</v>
      </c>
      <c r="E1300">
        <f>VLOOKUP(C1300,'Active 1'!C$21:E$973,3,FALSE)</f>
        <v>-1223.9927076239692</v>
      </c>
      <c r="F1300" s="15" t="s">
        <v>434</v>
      </c>
      <c r="G1300" t="str">
        <f t="shared" si="124"/>
        <v>41313.569</v>
      </c>
      <c r="H1300" s="2">
        <f t="shared" si="125"/>
        <v>-1224</v>
      </c>
      <c r="I1300" s="76" t="s">
        <v>3614</v>
      </c>
      <c r="J1300" s="77" t="s">
        <v>3615</v>
      </c>
      <c r="K1300" s="76">
        <v>-1224</v>
      </c>
      <c r="L1300" s="76" t="s">
        <v>770</v>
      </c>
      <c r="M1300" s="77" t="s">
        <v>438</v>
      </c>
      <c r="N1300" s="77"/>
      <c r="O1300" s="78" t="s">
        <v>3616</v>
      </c>
      <c r="P1300" s="78" t="s">
        <v>171</v>
      </c>
    </row>
    <row r="1301" spans="1:16" x14ac:dyDescent="0.2">
      <c r="A1301" s="2" t="str">
        <f t="shared" si="120"/>
        <v> AVSJ 5.38 </v>
      </c>
      <c r="B1301" s="15" t="str">
        <f t="shared" si="121"/>
        <v>I</v>
      </c>
      <c r="C1301" s="2">
        <f t="shared" si="122"/>
        <v>41347.574000000001</v>
      </c>
      <c r="D1301" t="str">
        <f t="shared" si="123"/>
        <v>vis</v>
      </c>
      <c r="E1301">
        <f>VLOOKUP(C1301,'Active 1'!C$21:E$973,3,FALSE)</f>
        <v>-1188.9914024731138</v>
      </c>
      <c r="F1301" s="15" t="s">
        <v>434</v>
      </c>
      <c r="G1301" t="str">
        <f t="shared" si="124"/>
        <v>41347.574</v>
      </c>
      <c r="H1301" s="2">
        <f t="shared" si="125"/>
        <v>-1189</v>
      </c>
      <c r="I1301" s="76" t="s">
        <v>3617</v>
      </c>
      <c r="J1301" s="77" t="s">
        <v>3618</v>
      </c>
      <c r="K1301" s="76">
        <v>-1189</v>
      </c>
      <c r="L1301" s="76" t="s">
        <v>693</v>
      </c>
      <c r="M1301" s="77" t="s">
        <v>438</v>
      </c>
      <c r="N1301" s="77"/>
      <c r="O1301" s="78" t="s">
        <v>3616</v>
      </c>
      <c r="P1301" s="78" t="s">
        <v>171</v>
      </c>
    </row>
    <row r="1302" spans="1:16" x14ac:dyDescent="0.2">
      <c r="A1302" s="2" t="str">
        <f t="shared" si="120"/>
        <v> MVS 6.126 </v>
      </c>
      <c r="B1302" s="15" t="str">
        <f t="shared" si="121"/>
        <v>I</v>
      </c>
      <c r="C1302" s="2">
        <f t="shared" si="122"/>
        <v>41356.311999999998</v>
      </c>
      <c r="D1302" t="str">
        <f t="shared" si="123"/>
        <v>vis</v>
      </c>
      <c r="E1302">
        <f>VLOOKUP(C1302,'Active 1'!C$21:E$973,3,FALSE)</f>
        <v>-1179.9973896982833</v>
      </c>
      <c r="F1302" s="15" t="s">
        <v>434</v>
      </c>
      <c r="G1302" t="str">
        <f t="shared" si="124"/>
        <v>41356.312</v>
      </c>
      <c r="H1302" s="2">
        <f t="shared" si="125"/>
        <v>-1180</v>
      </c>
      <c r="I1302" s="76" t="s">
        <v>3619</v>
      </c>
      <c r="J1302" s="77" t="s">
        <v>3620</v>
      </c>
      <c r="K1302" s="76">
        <v>-1180</v>
      </c>
      <c r="L1302" s="76" t="s">
        <v>780</v>
      </c>
      <c r="M1302" s="77" t="s">
        <v>438</v>
      </c>
      <c r="N1302" s="77"/>
      <c r="O1302" s="78" t="s">
        <v>745</v>
      </c>
      <c r="P1302" s="78" t="s">
        <v>181</v>
      </c>
    </row>
    <row r="1303" spans="1:16" x14ac:dyDescent="0.2">
      <c r="A1303" s="2" t="str">
        <f t="shared" si="120"/>
        <v> MVS 6.126 </v>
      </c>
      <c r="B1303" s="15" t="str">
        <f t="shared" si="121"/>
        <v>I</v>
      </c>
      <c r="C1303" s="2">
        <f t="shared" si="122"/>
        <v>41356.311999999998</v>
      </c>
      <c r="D1303" t="str">
        <f t="shared" si="123"/>
        <v>vis</v>
      </c>
      <c r="E1303">
        <f>VLOOKUP(C1303,'Active 1'!C$21:E$973,3,FALSE)</f>
        <v>-1179.9973896982833</v>
      </c>
      <c r="F1303" s="15" t="s">
        <v>434</v>
      </c>
      <c r="G1303" t="str">
        <f t="shared" si="124"/>
        <v>41356.312</v>
      </c>
      <c r="H1303" s="2">
        <f t="shared" si="125"/>
        <v>-1180</v>
      </c>
      <c r="I1303" s="76" t="s">
        <v>3619</v>
      </c>
      <c r="J1303" s="77" t="s">
        <v>3620</v>
      </c>
      <c r="K1303" s="76">
        <v>-1180</v>
      </c>
      <c r="L1303" s="76" t="s">
        <v>780</v>
      </c>
      <c r="M1303" s="77" t="s">
        <v>438</v>
      </c>
      <c r="N1303" s="77"/>
      <c r="O1303" s="78" t="s">
        <v>746</v>
      </c>
      <c r="P1303" s="78" t="s">
        <v>181</v>
      </c>
    </row>
    <row r="1304" spans="1:16" x14ac:dyDescent="0.2">
      <c r="A1304" s="2" t="str">
        <f t="shared" si="120"/>
        <v>BAVM 26 </v>
      </c>
      <c r="B1304" s="15" t="str">
        <f t="shared" si="121"/>
        <v>I</v>
      </c>
      <c r="C1304" s="2">
        <f t="shared" si="122"/>
        <v>41592.400999999998</v>
      </c>
      <c r="D1304" t="str">
        <f t="shared" si="123"/>
        <v>vis</v>
      </c>
      <c r="E1304">
        <f>VLOOKUP(C1304,'Active 1'!C$21:E$973,3,FALSE)</f>
        <v>-936.99126907599407</v>
      </c>
      <c r="F1304" s="15" t="s">
        <v>434</v>
      </c>
      <c r="G1304" t="str">
        <f t="shared" si="124"/>
        <v>41592.401</v>
      </c>
      <c r="H1304" s="2">
        <f t="shared" si="125"/>
        <v>-937</v>
      </c>
      <c r="I1304" s="76" t="s">
        <v>3621</v>
      </c>
      <c r="J1304" s="77" t="s">
        <v>3622</v>
      </c>
      <c r="K1304" s="76">
        <v>-937</v>
      </c>
      <c r="L1304" s="76" t="s">
        <v>693</v>
      </c>
      <c r="M1304" s="77" t="s">
        <v>438</v>
      </c>
      <c r="N1304" s="77"/>
      <c r="O1304" s="78" t="s">
        <v>1748</v>
      </c>
      <c r="P1304" s="79" t="s">
        <v>189</v>
      </c>
    </row>
    <row r="1305" spans="1:16" x14ac:dyDescent="0.2">
      <c r="A1305" s="2" t="str">
        <f t="shared" si="120"/>
        <v> MVS 6.126 </v>
      </c>
      <c r="B1305" s="15" t="str">
        <f t="shared" si="121"/>
        <v>I</v>
      </c>
      <c r="C1305" s="2">
        <f t="shared" si="122"/>
        <v>41593.362999999998</v>
      </c>
      <c r="D1305" t="str">
        <f t="shared" si="123"/>
        <v>vis</v>
      </c>
      <c r="E1305">
        <f>VLOOKUP(C1305,'Active 1'!C$21:E$973,3,FALSE)</f>
        <v>-936.00108364575999</v>
      </c>
      <c r="F1305" s="15" t="s">
        <v>434</v>
      </c>
      <c r="G1305" t="str">
        <f t="shared" si="124"/>
        <v>41593.363</v>
      </c>
      <c r="H1305" s="2">
        <f t="shared" si="125"/>
        <v>-936</v>
      </c>
      <c r="I1305" s="76" t="s">
        <v>3623</v>
      </c>
      <c r="J1305" s="77" t="s">
        <v>3624</v>
      </c>
      <c r="K1305" s="76">
        <v>-936</v>
      </c>
      <c r="L1305" s="76" t="s">
        <v>840</v>
      </c>
      <c r="M1305" s="77" t="s">
        <v>438</v>
      </c>
      <c r="N1305" s="77"/>
      <c r="O1305" s="78" t="s">
        <v>745</v>
      </c>
      <c r="P1305" s="78" t="s">
        <v>181</v>
      </c>
    </row>
    <row r="1306" spans="1:16" x14ac:dyDescent="0.2">
      <c r="A1306" s="2" t="str">
        <f t="shared" si="120"/>
        <v>IBVS 937 </v>
      </c>
      <c r="B1306" s="15" t="str">
        <f t="shared" si="121"/>
        <v>I</v>
      </c>
      <c r="C1306" s="2">
        <f t="shared" si="122"/>
        <v>41593.369700000003</v>
      </c>
      <c r="D1306" t="str">
        <f t="shared" si="123"/>
        <v>vis</v>
      </c>
      <c r="E1306" t="e">
        <f>VLOOKUP(C1306,'Active 1'!C$21:E$973,3,FALSE)</f>
        <v>#N/A</v>
      </c>
      <c r="F1306" s="15" t="s">
        <v>434</v>
      </c>
      <c r="G1306" t="str">
        <f t="shared" si="124"/>
        <v>41593.3697</v>
      </c>
      <c r="H1306" s="2">
        <f t="shared" si="125"/>
        <v>-936</v>
      </c>
      <c r="I1306" s="76" t="s">
        <v>3625</v>
      </c>
      <c r="J1306" s="77" t="s">
        <v>3626</v>
      </c>
      <c r="K1306" s="76">
        <v>-936</v>
      </c>
      <c r="L1306" s="76" t="s">
        <v>3627</v>
      </c>
      <c r="M1306" s="77" t="s">
        <v>609</v>
      </c>
      <c r="N1306" s="77"/>
      <c r="O1306" s="78" t="s">
        <v>730</v>
      </c>
      <c r="P1306" s="79" t="s">
        <v>422</v>
      </c>
    </row>
    <row r="1307" spans="1:16" x14ac:dyDescent="0.2">
      <c r="A1307" s="2" t="str">
        <f t="shared" si="120"/>
        <v> AVSJ 5.38 </v>
      </c>
      <c r="B1307" s="15" t="str">
        <f t="shared" si="121"/>
        <v>I</v>
      </c>
      <c r="C1307" s="2">
        <f t="shared" si="122"/>
        <v>41593.370000000003</v>
      </c>
      <c r="D1307" t="str">
        <f t="shared" si="123"/>
        <v>vis</v>
      </c>
      <c r="E1307">
        <f>VLOOKUP(C1307,'Active 1'!C$21:E$973,3,FALSE)</f>
        <v>-935.99387855426653</v>
      </c>
      <c r="F1307" s="15" t="s">
        <v>434</v>
      </c>
      <c r="G1307" t="str">
        <f t="shared" si="124"/>
        <v>41593.370</v>
      </c>
      <c r="H1307" s="2">
        <f t="shared" si="125"/>
        <v>-936</v>
      </c>
      <c r="I1307" s="76" t="s">
        <v>3628</v>
      </c>
      <c r="J1307" s="77" t="s">
        <v>3626</v>
      </c>
      <c r="K1307" s="76">
        <v>-936</v>
      </c>
      <c r="L1307" s="76" t="s">
        <v>717</v>
      </c>
      <c r="M1307" s="77" t="s">
        <v>438</v>
      </c>
      <c r="N1307" s="77"/>
      <c r="O1307" s="78" t="s">
        <v>496</v>
      </c>
      <c r="P1307" s="78" t="s">
        <v>171</v>
      </c>
    </row>
    <row r="1308" spans="1:16" x14ac:dyDescent="0.2">
      <c r="A1308" s="2" t="str">
        <f t="shared" si="120"/>
        <v>BAVM 26 </v>
      </c>
      <c r="B1308" s="15" t="str">
        <f t="shared" si="121"/>
        <v>I</v>
      </c>
      <c r="C1308" s="2">
        <f t="shared" si="122"/>
        <v>41593.372000000003</v>
      </c>
      <c r="D1308" t="str">
        <f t="shared" si="123"/>
        <v>vis</v>
      </c>
      <c r="E1308">
        <f>VLOOKUP(C1308,'Active 1'!C$21:E$973,3,FALSE)</f>
        <v>-935.99181995669812</v>
      </c>
      <c r="F1308" s="15" t="s">
        <v>434</v>
      </c>
      <c r="G1308" t="str">
        <f t="shared" si="124"/>
        <v>41593.372</v>
      </c>
      <c r="H1308" s="2">
        <f t="shared" si="125"/>
        <v>-936</v>
      </c>
      <c r="I1308" s="76" t="s">
        <v>3629</v>
      </c>
      <c r="J1308" s="77" t="s">
        <v>3630</v>
      </c>
      <c r="K1308" s="76">
        <v>-936</v>
      </c>
      <c r="L1308" s="76" t="s">
        <v>693</v>
      </c>
      <c r="M1308" s="77" t="s">
        <v>438</v>
      </c>
      <c r="N1308" s="77"/>
      <c r="O1308" s="78" t="s">
        <v>767</v>
      </c>
      <c r="P1308" s="79" t="s">
        <v>189</v>
      </c>
    </row>
    <row r="1309" spans="1:16" x14ac:dyDescent="0.2">
      <c r="A1309" s="2" t="str">
        <f t="shared" si="120"/>
        <v> MVS 6.126 </v>
      </c>
      <c r="B1309" s="15" t="str">
        <f t="shared" si="121"/>
        <v>I</v>
      </c>
      <c r="C1309" s="2">
        <f t="shared" si="122"/>
        <v>41594.338000000003</v>
      </c>
      <c r="D1309" t="str">
        <f t="shared" si="123"/>
        <v>vis</v>
      </c>
      <c r="E1309">
        <f>VLOOKUP(C1309,'Active 1'!C$21:E$973,3,FALSE)</f>
        <v>-934.99751733132712</v>
      </c>
      <c r="F1309" s="15" t="s">
        <v>434</v>
      </c>
      <c r="G1309" t="str">
        <f t="shared" si="124"/>
        <v>41594.338</v>
      </c>
      <c r="H1309" s="2">
        <f t="shared" si="125"/>
        <v>-935</v>
      </c>
      <c r="I1309" s="76" t="s">
        <v>3631</v>
      </c>
      <c r="J1309" s="77" t="s">
        <v>3632</v>
      </c>
      <c r="K1309" s="76">
        <v>-935</v>
      </c>
      <c r="L1309" s="76" t="s">
        <v>821</v>
      </c>
      <c r="M1309" s="77" t="s">
        <v>438</v>
      </c>
      <c r="N1309" s="77"/>
      <c r="O1309" s="78" t="s">
        <v>745</v>
      </c>
      <c r="P1309" s="78" t="s">
        <v>181</v>
      </c>
    </row>
    <row r="1310" spans="1:16" x14ac:dyDescent="0.2">
      <c r="A1310" s="2" t="str">
        <f t="shared" si="120"/>
        <v> MVS 6.126 </v>
      </c>
      <c r="B1310" s="15" t="str">
        <f t="shared" si="121"/>
        <v>I</v>
      </c>
      <c r="C1310" s="2">
        <f t="shared" si="122"/>
        <v>41594.339999999997</v>
      </c>
      <c r="D1310" t="str">
        <f t="shared" si="123"/>
        <v>vis</v>
      </c>
      <c r="E1310">
        <f>VLOOKUP(C1310,'Active 1'!C$21:E$973,3,FALSE)</f>
        <v>-934.9954587337661</v>
      </c>
      <c r="F1310" s="15" t="s">
        <v>434</v>
      </c>
      <c r="G1310" t="str">
        <f t="shared" si="124"/>
        <v>41594.340</v>
      </c>
      <c r="H1310" s="2">
        <f t="shared" si="125"/>
        <v>-935</v>
      </c>
      <c r="I1310" s="76" t="s">
        <v>3633</v>
      </c>
      <c r="J1310" s="77" t="s">
        <v>3634</v>
      </c>
      <c r="K1310" s="76">
        <v>-935</v>
      </c>
      <c r="L1310" s="76" t="s">
        <v>833</v>
      </c>
      <c r="M1310" s="77" t="s">
        <v>438</v>
      </c>
      <c r="N1310" s="77"/>
      <c r="O1310" s="78" t="s">
        <v>746</v>
      </c>
      <c r="P1310" s="78" t="s">
        <v>181</v>
      </c>
    </row>
    <row r="1311" spans="1:16" x14ac:dyDescent="0.2">
      <c r="A1311" s="2" t="str">
        <f t="shared" si="120"/>
        <v> AVSJ 5.38 </v>
      </c>
      <c r="B1311" s="15" t="str">
        <f t="shared" si="121"/>
        <v>I</v>
      </c>
      <c r="C1311" s="2">
        <f t="shared" si="122"/>
        <v>41594.343000000001</v>
      </c>
      <c r="D1311" t="str">
        <f t="shared" si="123"/>
        <v>vis</v>
      </c>
      <c r="E1311">
        <f>VLOOKUP(C1311,'Active 1'!C$21:E$973,3,FALSE)</f>
        <v>-934.99237083740968</v>
      </c>
      <c r="F1311" s="15" t="s">
        <v>434</v>
      </c>
      <c r="G1311" t="str">
        <f t="shared" si="124"/>
        <v>41594.343</v>
      </c>
      <c r="H1311" s="2">
        <f t="shared" si="125"/>
        <v>-935</v>
      </c>
      <c r="I1311" s="76" t="s">
        <v>3635</v>
      </c>
      <c r="J1311" s="77" t="s">
        <v>3636</v>
      </c>
      <c r="K1311" s="76">
        <v>-935</v>
      </c>
      <c r="L1311" s="76" t="s">
        <v>770</v>
      </c>
      <c r="M1311" s="77" t="s">
        <v>438</v>
      </c>
      <c r="N1311" s="77"/>
      <c r="O1311" s="78" t="s">
        <v>496</v>
      </c>
      <c r="P1311" s="78" t="s">
        <v>171</v>
      </c>
    </row>
    <row r="1312" spans="1:16" x14ac:dyDescent="0.2">
      <c r="A1312" s="2" t="str">
        <f t="shared" si="120"/>
        <v> AVSJ 5.38 </v>
      </c>
      <c r="B1312" s="15" t="str">
        <f t="shared" si="121"/>
        <v>I</v>
      </c>
      <c r="C1312" s="2">
        <f t="shared" si="122"/>
        <v>41595.313000000002</v>
      </c>
      <c r="D1312" t="str">
        <f t="shared" si="123"/>
        <v>vis</v>
      </c>
      <c r="E1312">
        <f>VLOOKUP(C1312,'Active 1'!C$21:E$973,3,FALSE)</f>
        <v>-933.99395101690163</v>
      </c>
      <c r="F1312" s="15" t="s">
        <v>434</v>
      </c>
      <c r="G1312" t="str">
        <f t="shared" si="124"/>
        <v>41595.313</v>
      </c>
      <c r="H1312" s="2">
        <f t="shared" si="125"/>
        <v>-934</v>
      </c>
      <c r="I1312" s="76" t="s">
        <v>3637</v>
      </c>
      <c r="J1312" s="77" t="s">
        <v>3638</v>
      </c>
      <c r="K1312" s="76">
        <v>-934</v>
      </c>
      <c r="L1312" s="76" t="s">
        <v>717</v>
      </c>
      <c r="M1312" s="77" t="s">
        <v>438</v>
      </c>
      <c r="N1312" s="77"/>
      <c r="O1312" s="78" t="s">
        <v>496</v>
      </c>
      <c r="P1312" s="78" t="s">
        <v>171</v>
      </c>
    </row>
    <row r="1313" spans="1:16" x14ac:dyDescent="0.2">
      <c r="A1313" s="2" t="str">
        <f t="shared" si="120"/>
        <v> HABZ 83 </v>
      </c>
      <c r="B1313" s="15" t="str">
        <f t="shared" si="121"/>
        <v>I</v>
      </c>
      <c r="C1313" s="2">
        <f t="shared" si="122"/>
        <v>41596.279000000002</v>
      </c>
      <c r="D1313" t="str">
        <f t="shared" si="123"/>
        <v>vis</v>
      </c>
      <c r="E1313">
        <f>VLOOKUP(C1313,'Active 1'!C$21:E$973,3,FALSE)</f>
        <v>-932.99964839153063</v>
      </c>
      <c r="F1313" s="15" t="s">
        <v>434</v>
      </c>
      <c r="G1313" t="str">
        <f t="shared" si="124"/>
        <v>41596.279</v>
      </c>
      <c r="H1313" s="2">
        <f t="shared" si="125"/>
        <v>-933</v>
      </c>
      <c r="I1313" s="76" t="s">
        <v>3639</v>
      </c>
      <c r="J1313" s="77" t="s">
        <v>3640</v>
      </c>
      <c r="K1313" s="76">
        <v>-933</v>
      </c>
      <c r="L1313" s="76" t="s">
        <v>897</v>
      </c>
      <c r="M1313" s="77" t="s">
        <v>3126</v>
      </c>
      <c r="N1313" s="77"/>
      <c r="O1313" s="78" t="s">
        <v>3411</v>
      </c>
      <c r="P1313" s="78" t="s">
        <v>138</v>
      </c>
    </row>
    <row r="1314" spans="1:16" x14ac:dyDescent="0.2">
      <c r="A1314" s="2" t="str">
        <f t="shared" si="120"/>
        <v> MVS 6.122 </v>
      </c>
      <c r="B1314" s="15" t="str">
        <f t="shared" si="121"/>
        <v>I</v>
      </c>
      <c r="C1314" s="2">
        <f t="shared" si="122"/>
        <v>41596.281000000003</v>
      </c>
      <c r="D1314" t="str">
        <f t="shared" si="123"/>
        <v>vis</v>
      </c>
      <c r="E1314">
        <f>VLOOKUP(C1314,'Active 1'!C$21:E$973,3,FALSE)</f>
        <v>-932.99758979396222</v>
      </c>
      <c r="F1314" s="15" t="s">
        <v>434</v>
      </c>
      <c r="G1314" t="str">
        <f t="shared" si="124"/>
        <v>41596.281</v>
      </c>
      <c r="H1314" s="2">
        <f t="shared" si="125"/>
        <v>-933</v>
      </c>
      <c r="I1314" s="76" t="s">
        <v>3641</v>
      </c>
      <c r="J1314" s="77" t="s">
        <v>3642</v>
      </c>
      <c r="K1314" s="76">
        <v>-933</v>
      </c>
      <c r="L1314" s="76" t="s">
        <v>821</v>
      </c>
      <c r="M1314" s="77" t="s">
        <v>438</v>
      </c>
      <c r="N1314" s="77"/>
      <c r="O1314" s="78" t="s">
        <v>3577</v>
      </c>
      <c r="P1314" s="78" t="s">
        <v>180</v>
      </c>
    </row>
    <row r="1315" spans="1:16" x14ac:dyDescent="0.2">
      <c r="A1315" s="2" t="str">
        <f t="shared" si="120"/>
        <v> AVSJ 5.38 </v>
      </c>
      <c r="B1315" s="15" t="str">
        <f t="shared" si="121"/>
        <v>I</v>
      </c>
      <c r="C1315" s="2">
        <f t="shared" si="122"/>
        <v>41596.285000000003</v>
      </c>
      <c r="D1315" t="str">
        <f t="shared" si="123"/>
        <v>vis</v>
      </c>
      <c r="E1315">
        <f>VLOOKUP(C1315,'Active 1'!C$21:E$973,3,FALSE)</f>
        <v>-932.99347259882529</v>
      </c>
      <c r="F1315" s="15" t="s">
        <v>434</v>
      </c>
      <c r="G1315" t="str">
        <f t="shared" si="124"/>
        <v>41596.285</v>
      </c>
      <c r="H1315" s="2">
        <f t="shared" si="125"/>
        <v>-933</v>
      </c>
      <c r="I1315" s="76" t="s">
        <v>3643</v>
      </c>
      <c r="J1315" s="77" t="s">
        <v>3644</v>
      </c>
      <c r="K1315" s="76">
        <v>-933</v>
      </c>
      <c r="L1315" s="76" t="s">
        <v>717</v>
      </c>
      <c r="M1315" s="77" t="s">
        <v>438</v>
      </c>
      <c r="N1315" s="77"/>
      <c r="O1315" s="78" t="s">
        <v>496</v>
      </c>
      <c r="P1315" s="78" t="s">
        <v>171</v>
      </c>
    </row>
    <row r="1316" spans="1:16" x14ac:dyDescent="0.2">
      <c r="A1316" s="2" t="str">
        <f t="shared" si="120"/>
        <v> AVSJ 5.89 </v>
      </c>
      <c r="B1316" s="15" t="str">
        <f t="shared" si="121"/>
        <v>I</v>
      </c>
      <c r="C1316" s="2">
        <f t="shared" si="122"/>
        <v>41687.605000000003</v>
      </c>
      <c r="D1316" t="str">
        <f t="shared" si="123"/>
        <v>vis</v>
      </c>
      <c r="E1316">
        <f>VLOOKUP(C1316,'Active 1'!C$21:E$973,3,FALSE)</f>
        <v>-838.9979076414262</v>
      </c>
      <c r="F1316" s="15" t="s">
        <v>434</v>
      </c>
      <c r="G1316" t="str">
        <f t="shared" si="124"/>
        <v>41687.605</v>
      </c>
      <c r="H1316" s="2">
        <f t="shared" si="125"/>
        <v>-839</v>
      </c>
      <c r="I1316" s="76" t="s">
        <v>3645</v>
      </c>
      <c r="J1316" s="77" t="s">
        <v>3646</v>
      </c>
      <c r="K1316" s="76">
        <v>-839</v>
      </c>
      <c r="L1316" s="76" t="s">
        <v>821</v>
      </c>
      <c r="M1316" s="77" t="s">
        <v>438</v>
      </c>
      <c r="N1316" s="77"/>
      <c r="O1316" s="78" t="s">
        <v>3616</v>
      </c>
      <c r="P1316" s="78" t="s">
        <v>192</v>
      </c>
    </row>
    <row r="1317" spans="1:16" x14ac:dyDescent="0.2">
      <c r="A1317" s="2" t="str">
        <f t="shared" si="120"/>
        <v> AVSJ 5.89 </v>
      </c>
      <c r="B1317" s="15" t="str">
        <f t="shared" si="121"/>
        <v>I</v>
      </c>
      <c r="C1317" s="2">
        <f t="shared" si="122"/>
        <v>41688.578999999998</v>
      </c>
      <c r="D1317" t="str">
        <f t="shared" si="123"/>
        <v>vis</v>
      </c>
      <c r="E1317">
        <f>VLOOKUP(C1317,'Active 1'!C$21:E$973,3,FALSE)</f>
        <v>-837.99537062578872</v>
      </c>
      <c r="F1317" s="15" t="s">
        <v>434</v>
      </c>
      <c r="G1317" t="str">
        <f t="shared" si="124"/>
        <v>41688.579</v>
      </c>
      <c r="H1317" s="2">
        <f t="shared" si="125"/>
        <v>-838</v>
      </c>
      <c r="I1317" s="76" t="s">
        <v>3647</v>
      </c>
      <c r="J1317" s="77" t="s">
        <v>3648</v>
      </c>
      <c r="K1317" s="76">
        <v>-838</v>
      </c>
      <c r="L1317" s="76" t="s">
        <v>833</v>
      </c>
      <c r="M1317" s="77" t="s">
        <v>438</v>
      </c>
      <c r="N1317" s="77"/>
      <c r="O1317" s="78" t="s">
        <v>3616</v>
      </c>
      <c r="P1317" s="78" t="s">
        <v>192</v>
      </c>
    </row>
    <row r="1318" spans="1:16" x14ac:dyDescent="0.2">
      <c r="A1318" s="2" t="str">
        <f t="shared" si="120"/>
        <v> AVSJ 5.89 </v>
      </c>
      <c r="B1318" s="15" t="str">
        <f t="shared" si="121"/>
        <v>I</v>
      </c>
      <c r="C1318" s="2">
        <f t="shared" si="122"/>
        <v>41689.548000000003</v>
      </c>
      <c r="D1318" t="str">
        <f t="shared" si="123"/>
        <v>vis</v>
      </c>
      <c r="E1318">
        <f>VLOOKUP(C1318,'Active 1'!C$21:E$973,3,FALSE)</f>
        <v>-836.9979801040613</v>
      </c>
      <c r="F1318" s="15" t="s">
        <v>434</v>
      </c>
      <c r="G1318" t="str">
        <f t="shared" si="124"/>
        <v>41689.548</v>
      </c>
      <c r="H1318" s="2">
        <f t="shared" si="125"/>
        <v>-837</v>
      </c>
      <c r="I1318" s="76" t="s">
        <v>3649</v>
      </c>
      <c r="J1318" s="77" t="s">
        <v>3650</v>
      </c>
      <c r="K1318" s="76">
        <v>-837</v>
      </c>
      <c r="L1318" s="76" t="s">
        <v>821</v>
      </c>
      <c r="M1318" s="77" t="s">
        <v>438</v>
      </c>
      <c r="N1318" s="77"/>
      <c r="O1318" s="78" t="s">
        <v>3616</v>
      </c>
      <c r="P1318" s="78" t="s">
        <v>192</v>
      </c>
    </row>
    <row r="1319" spans="1:16" x14ac:dyDescent="0.2">
      <c r="A1319" s="2" t="str">
        <f t="shared" si="120"/>
        <v> AVSJ 5.89 </v>
      </c>
      <c r="B1319" s="15" t="str">
        <f t="shared" si="121"/>
        <v>I</v>
      </c>
      <c r="C1319" s="2">
        <f t="shared" si="122"/>
        <v>41690.525000000001</v>
      </c>
      <c r="D1319" t="str">
        <f t="shared" si="123"/>
        <v>vis</v>
      </c>
      <c r="E1319">
        <f>VLOOKUP(C1319,'Active 1'!C$21:E$973,3,FALSE)</f>
        <v>-835.99235519206741</v>
      </c>
      <c r="F1319" s="15" t="s">
        <v>434</v>
      </c>
      <c r="G1319" t="str">
        <f t="shared" si="124"/>
        <v>41690.525</v>
      </c>
      <c r="H1319" s="2">
        <f t="shared" si="125"/>
        <v>-836</v>
      </c>
      <c r="I1319" s="76" t="s">
        <v>3651</v>
      </c>
      <c r="J1319" s="77" t="s">
        <v>3652</v>
      </c>
      <c r="K1319" s="76">
        <v>-836</v>
      </c>
      <c r="L1319" s="76" t="s">
        <v>770</v>
      </c>
      <c r="M1319" s="77" t="s">
        <v>438</v>
      </c>
      <c r="N1319" s="77"/>
      <c r="O1319" s="78" t="s">
        <v>3616</v>
      </c>
      <c r="P1319" s="78" t="s">
        <v>192</v>
      </c>
    </row>
    <row r="1320" spans="1:16" x14ac:dyDescent="0.2">
      <c r="A1320" s="2" t="str">
        <f t="shared" si="120"/>
        <v> AVSJ 5.89 </v>
      </c>
      <c r="B1320" s="15" t="str">
        <f t="shared" si="121"/>
        <v>I</v>
      </c>
      <c r="C1320" s="2">
        <f t="shared" si="122"/>
        <v>41721.608</v>
      </c>
      <c r="D1320" t="str">
        <f t="shared" si="123"/>
        <v>vis</v>
      </c>
      <c r="E1320">
        <f>VLOOKUP(C1320,'Active 1'!C$21:E$973,3,FALSE)</f>
        <v>-803.99866108813922</v>
      </c>
      <c r="F1320" s="15" t="s">
        <v>434</v>
      </c>
      <c r="G1320" t="str">
        <f t="shared" si="124"/>
        <v>41721.608</v>
      </c>
      <c r="H1320" s="2">
        <f t="shared" si="125"/>
        <v>-804</v>
      </c>
      <c r="I1320" s="76" t="s">
        <v>3653</v>
      </c>
      <c r="J1320" s="77" t="s">
        <v>3654</v>
      </c>
      <c r="K1320" s="76">
        <v>-804</v>
      </c>
      <c r="L1320" s="76" t="s">
        <v>859</v>
      </c>
      <c r="M1320" s="77" t="s">
        <v>438</v>
      </c>
      <c r="N1320" s="77"/>
      <c r="O1320" s="78" t="s">
        <v>3616</v>
      </c>
      <c r="P1320" s="78" t="s">
        <v>192</v>
      </c>
    </row>
    <row r="1321" spans="1:16" x14ac:dyDescent="0.2">
      <c r="A1321" s="2" t="str">
        <f t="shared" si="120"/>
        <v> AVSJ 5.89 </v>
      </c>
      <c r="B1321" s="15" t="str">
        <f t="shared" si="121"/>
        <v>I</v>
      </c>
      <c r="C1321" s="2">
        <f t="shared" si="122"/>
        <v>41723.553999999996</v>
      </c>
      <c r="D1321" t="str">
        <f t="shared" si="123"/>
        <v>vis</v>
      </c>
      <c r="E1321">
        <f>VLOOKUP(C1321,'Active 1'!C$21:E$973,3,FALSE)</f>
        <v>-801.99564565442529</v>
      </c>
      <c r="F1321" s="15" t="s">
        <v>434</v>
      </c>
      <c r="G1321" t="str">
        <f t="shared" si="124"/>
        <v>41723.554</v>
      </c>
      <c r="H1321" s="2">
        <f t="shared" si="125"/>
        <v>-802</v>
      </c>
      <c r="I1321" s="76" t="s">
        <v>3655</v>
      </c>
      <c r="J1321" s="77" t="s">
        <v>3656</v>
      </c>
      <c r="K1321" s="76">
        <v>-802</v>
      </c>
      <c r="L1321" s="76" t="s">
        <v>833</v>
      </c>
      <c r="M1321" s="77" t="s">
        <v>438</v>
      </c>
      <c r="N1321" s="77"/>
      <c r="O1321" s="78" t="s">
        <v>3455</v>
      </c>
      <c r="P1321" s="78" t="s">
        <v>192</v>
      </c>
    </row>
    <row r="1322" spans="1:16" x14ac:dyDescent="0.2">
      <c r="A1322" s="2" t="str">
        <f t="shared" si="120"/>
        <v> MVS 6.125 </v>
      </c>
      <c r="B1322" s="15" t="str">
        <f t="shared" si="121"/>
        <v>I</v>
      </c>
      <c r="C1322" s="2">
        <f t="shared" si="122"/>
        <v>41930.4905</v>
      </c>
      <c r="D1322" t="str">
        <f t="shared" si="123"/>
        <v>vis</v>
      </c>
      <c r="E1322">
        <f>VLOOKUP(C1322,'Active 1'!C$21:E$973,3,FALSE)</f>
        <v>-588.9961578334968</v>
      </c>
      <c r="F1322" s="15" t="s">
        <v>434</v>
      </c>
      <c r="G1322" t="str">
        <f t="shared" si="124"/>
        <v>41930.4905</v>
      </c>
      <c r="H1322" s="2">
        <f t="shared" si="125"/>
        <v>-589</v>
      </c>
      <c r="I1322" s="76" t="s">
        <v>3657</v>
      </c>
      <c r="J1322" s="77" t="s">
        <v>3658</v>
      </c>
      <c r="K1322" s="76">
        <v>-589</v>
      </c>
      <c r="L1322" s="76" t="s">
        <v>2337</v>
      </c>
      <c r="M1322" s="77" t="s">
        <v>465</v>
      </c>
      <c r="N1322" s="77"/>
      <c r="O1322" s="78" t="s">
        <v>771</v>
      </c>
      <c r="P1322" s="78" t="s">
        <v>197</v>
      </c>
    </row>
    <row r="1323" spans="1:16" x14ac:dyDescent="0.2">
      <c r="A1323" s="2" t="str">
        <f t="shared" si="120"/>
        <v> MVS 6.125 </v>
      </c>
      <c r="B1323" s="15" t="str">
        <f t="shared" si="121"/>
        <v>I</v>
      </c>
      <c r="C1323" s="2">
        <f t="shared" si="122"/>
        <v>41931.462500000001</v>
      </c>
      <c r="D1323" t="str">
        <f t="shared" si="123"/>
        <v>vis</v>
      </c>
      <c r="E1323">
        <f>VLOOKUP(C1323,'Active 1'!C$21:E$973,3,FALSE)</f>
        <v>-587.99567941542034</v>
      </c>
      <c r="F1323" s="15" t="s">
        <v>434</v>
      </c>
      <c r="G1323" t="str">
        <f t="shared" si="124"/>
        <v>41931.4625</v>
      </c>
      <c r="H1323" s="2">
        <f t="shared" si="125"/>
        <v>-588</v>
      </c>
      <c r="I1323" s="76" t="s">
        <v>3659</v>
      </c>
      <c r="J1323" s="77" t="s">
        <v>3660</v>
      </c>
      <c r="K1323" s="76">
        <v>-588</v>
      </c>
      <c r="L1323" s="76" t="s">
        <v>3661</v>
      </c>
      <c r="M1323" s="77" t="s">
        <v>465</v>
      </c>
      <c r="N1323" s="77"/>
      <c r="O1323" s="78" t="s">
        <v>771</v>
      </c>
      <c r="P1323" s="78" t="s">
        <v>197</v>
      </c>
    </row>
    <row r="1324" spans="1:16" x14ac:dyDescent="0.2">
      <c r="A1324" s="2" t="str">
        <f t="shared" si="120"/>
        <v> AVSJ 5.89 </v>
      </c>
      <c r="B1324" s="15" t="str">
        <f t="shared" si="121"/>
        <v>I</v>
      </c>
      <c r="C1324" s="2">
        <f t="shared" si="122"/>
        <v>41961.578999999998</v>
      </c>
      <c r="D1324" t="str">
        <f t="shared" si="123"/>
        <v>vis</v>
      </c>
      <c r="E1324">
        <f>VLOOKUP(C1324,'Active 1'!C$21:E$973,3,FALSE)</f>
        <v>-556.9968025862571</v>
      </c>
      <c r="F1324" s="15" t="s">
        <v>434</v>
      </c>
      <c r="G1324" t="str">
        <f t="shared" si="124"/>
        <v>41961.579</v>
      </c>
      <c r="H1324" s="2">
        <f t="shared" si="125"/>
        <v>-557</v>
      </c>
      <c r="I1324" s="76" t="s">
        <v>3662</v>
      </c>
      <c r="J1324" s="77" t="s">
        <v>3663</v>
      </c>
      <c r="K1324" s="76">
        <v>-557</v>
      </c>
      <c r="L1324" s="76" t="s">
        <v>780</v>
      </c>
      <c r="M1324" s="77" t="s">
        <v>438</v>
      </c>
      <c r="N1324" s="77"/>
      <c r="O1324" s="78" t="s">
        <v>496</v>
      </c>
      <c r="P1324" s="78" t="s">
        <v>192</v>
      </c>
    </row>
    <row r="1325" spans="1:16" x14ac:dyDescent="0.2">
      <c r="A1325" s="2" t="str">
        <f t="shared" si="120"/>
        <v> AVSJ 5.89 </v>
      </c>
      <c r="B1325" s="15" t="str">
        <f t="shared" si="121"/>
        <v>I</v>
      </c>
      <c r="C1325" s="2">
        <f t="shared" si="122"/>
        <v>41990.724999999999</v>
      </c>
      <c r="D1325" t="str">
        <f t="shared" si="123"/>
        <v>vis</v>
      </c>
      <c r="E1325">
        <f>VLOOKUP(C1325,'Active 1'!C$21:E$973,3,FALSE)</f>
        <v>-526.99686022698836</v>
      </c>
      <c r="F1325" s="15" t="s">
        <v>434</v>
      </c>
      <c r="G1325" t="str">
        <f t="shared" si="124"/>
        <v>41990.725</v>
      </c>
      <c r="H1325" s="2">
        <f t="shared" si="125"/>
        <v>-527</v>
      </c>
      <c r="I1325" s="76" t="s">
        <v>3664</v>
      </c>
      <c r="J1325" s="77" t="s">
        <v>3665</v>
      </c>
      <c r="K1325" s="76">
        <v>-527</v>
      </c>
      <c r="L1325" s="76" t="s">
        <v>780</v>
      </c>
      <c r="M1325" s="77" t="s">
        <v>438</v>
      </c>
      <c r="N1325" s="77"/>
      <c r="O1325" s="78" t="s">
        <v>496</v>
      </c>
      <c r="P1325" s="78" t="s">
        <v>192</v>
      </c>
    </row>
    <row r="1326" spans="1:16" x14ac:dyDescent="0.2">
      <c r="A1326" s="2" t="str">
        <f t="shared" si="120"/>
        <v> AVSJ 5.89 </v>
      </c>
      <c r="B1326" s="15" t="str">
        <f t="shared" si="121"/>
        <v>I</v>
      </c>
      <c r="C1326" s="2">
        <f t="shared" si="122"/>
        <v>42024.732000000004</v>
      </c>
      <c r="D1326" t="str">
        <f t="shared" si="123"/>
        <v>vis</v>
      </c>
      <c r="E1326">
        <f>VLOOKUP(C1326,'Active 1'!C$21:E$973,3,FALSE)</f>
        <v>-491.99349647855695</v>
      </c>
      <c r="F1326" s="15" t="s">
        <v>434</v>
      </c>
      <c r="G1326" t="str">
        <f t="shared" si="124"/>
        <v>42024.732</v>
      </c>
      <c r="H1326" s="2">
        <f t="shared" si="125"/>
        <v>-492</v>
      </c>
      <c r="I1326" s="76" t="s">
        <v>3666</v>
      </c>
      <c r="J1326" s="77" t="s">
        <v>3667</v>
      </c>
      <c r="K1326" s="76">
        <v>-492</v>
      </c>
      <c r="L1326" s="76" t="s">
        <v>717</v>
      </c>
      <c r="M1326" s="77" t="s">
        <v>438</v>
      </c>
      <c r="N1326" s="77"/>
      <c r="O1326" s="78" t="s">
        <v>3668</v>
      </c>
      <c r="P1326" s="78" t="s">
        <v>192</v>
      </c>
    </row>
    <row r="1327" spans="1:16" x14ac:dyDescent="0.2">
      <c r="A1327" s="2" t="str">
        <f t="shared" si="120"/>
        <v> AVSJ 5.89 </v>
      </c>
      <c r="B1327" s="15" t="str">
        <f t="shared" si="121"/>
        <v>I</v>
      </c>
      <c r="C1327" s="2">
        <f t="shared" si="122"/>
        <v>42029.588000000003</v>
      </c>
      <c r="D1327" t="str">
        <f t="shared" si="123"/>
        <v>vis</v>
      </c>
      <c r="E1327">
        <f>VLOOKUP(C1327,'Active 1'!C$21:E$973,3,FALSE)</f>
        <v>-486.99522158331922</v>
      </c>
      <c r="F1327" s="15" t="s">
        <v>434</v>
      </c>
      <c r="G1327" t="str">
        <f t="shared" si="124"/>
        <v>42029.588</v>
      </c>
      <c r="H1327" s="2">
        <f t="shared" si="125"/>
        <v>-487</v>
      </c>
      <c r="I1327" s="76" t="s">
        <v>3669</v>
      </c>
      <c r="J1327" s="77" t="s">
        <v>3670</v>
      </c>
      <c r="K1327" s="76">
        <v>-487</v>
      </c>
      <c r="L1327" s="76" t="s">
        <v>774</v>
      </c>
      <c r="M1327" s="77" t="s">
        <v>438</v>
      </c>
      <c r="N1327" s="77"/>
      <c r="O1327" s="78" t="s">
        <v>3668</v>
      </c>
      <c r="P1327" s="78" t="s">
        <v>192</v>
      </c>
    </row>
    <row r="1328" spans="1:16" x14ac:dyDescent="0.2">
      <c r="A1328" s="2" t="str">
        <f t="shared" si="120"/>
        <v> AVSJ 5.89 </v>
      </c>
      <c r="B1328" s="15" t="str">
        <f t="shared" si="121"/>
        <v>I</v>
      </c>
      <c r="C1328" s="2">
        <f t="shared" si="122"/>
        <v>42030.559999999998</v>
      </c>
      <c r="D1328" t="str">
        <f t="shared" si="123"/>
        <v>vis</v>
      </c>
      <c r="E1328">
        <f>VLOOKUP(C1328,'Active 1'!C$21:E$973,3,FALSE)</f>
        <v>-485.99474316525027</v>
      </c>
      <c r="F1328" s="15" t="s">
        <v>434</v>
      </c>
      <c r="G1328" t="str">
        <f t="shared" si="124"/>
        <v>42030.560</v>
      </c>
      <c r="H1328" s="2">
        <f t="shared" si="125"/>
        <v>-486</v>
      </c>
      <c r="I1328" s="76" t="s">
        <v>3671</v>
      </c>
      <c r="J1328" s="77" t="s">
        <v>3672</v>
      </c>
      <c r="K1328" s="76">
        <v>-486</v>
      </c>
      <c r="L1328" s="76" t="s">
        <v>774</v>
      </c>
      <c r="M1328" s="77" t="s">
        <v>438</v>
      </c>
      <c r="N1328" s="77"/>
      <c r="O1328" s="78" t="s">
        <v>3616</v>
      </c>
      <c r="P1328" s="78" t="s">
        <v>192</v>
      </c>
    </row>
    <row r="1329" spans="1:16" x14ac:dyDescent="0.2">
      <c r="A1329" s="2" t="str">
        <f t="shared" si="120"/>
        <v> HABZ 83 </v>
      </c>
      <c r="B1329" s="15" t="str">
        <f t="shared" si="121"/>
        <v>I</v>
      </c>
      <c r="C1329" s="2">
        <f t="shared" si="122"/>
        <v>42036.387000000002</v>
      </c>
      <c r="D1329" t="str">
        <f t="shared" si="123"/>
        <v>vis</v>
      </c>
      <c r="E1329">
        <f>VLOOKUP(C1329,'Active 1'!C$21:E$973,3,FALSE)</f>
        <v>-479.9970191507166</v>
      </c>
      <c r="F1329" s="15" t="s">
        <v>434</v>
      </c>
      <c r="G1329" t="str">
        <f t="shared" si="124"/>
        <v>42036.387</v>
      </c>
      <c r="H1329" s="2">
        <f t="shared" si="125"/>
        <v>-480</v>
      </c>
      <c r="I1329" s="76" t="s">
        <v>3673</v>
      </c>
      <c r="J1329" s="77" t="s">
        <v>3674</v>
      </c>
      <c r="K1329" s="76">
        <v>-480</v>
      </c>
      <c r="L1329" s="76" t="s">
        <v>780</v>
      </c>
      <c r="M1329" s="77" t="s">
        <v>3126</v>
      </c>
      <c r="N1329" s="77"/>
      <c r="O1329" s="78" t="s">
        <v>3411</v>
      </c>
      <c r="P1329" s="78" t="s">
        <v>138</v>
      </c>
    </row>
    <row r="1330" spans="1:16" x14ac:dyDescent="0.2">
      <c r="A1330" s="2" t="str">
        <f t="shared" si="120"/>
        <v>BAVM 29 </v>
      </c>
      <c r="B1330" s="15" t="str">
        <f t="shared" si="121"/>
        <v>I</v>
      </c>
      <c r="C1330" s="2">
        <f t="shared" si="122"/>
        <v>42310.360999999997</v>
      </c>
      <c r="D1330" t="str">
        <f t="shared" si="123"/>
        <v>vis</v>
      </c>
      <c r="E1330">
        <f>VLOOKUP(C1330,'Active 1'!C$21:E$973,3,FALSE)</f>
        <v>-197.9959140955475</v>
      </c>
      <c r="F1330" s="15" t="s">
        <v>434</v>
      </c>
      <c r="G1330" t="str">
        <f t="shared" si="124"/>
        <v>42310.361</v>
      </c>
      <c r="H1330" s="2">
        <f t="shared" si="125"/>
        <v>-198</v>
      </c>
      <c r="I1330" s="76" t="s">
        <v>3675</v>
      </c>
      <c r="J1330" s="77" t="s">
        <v>3676</v>
      </c>
      <c r="K1330" s="76">
        <v>-198</v>
      </c>
      <c r="L1330" s="76" t="s">
        <v>833</v>
      </c>
      <c r="M1330" s="77" t="s">
        <v>438</v>
      </c>
      <c r="N1330" s="77"/>
      <c r="O1330" s="78" t="s">
        <v>767</v>
      </c>
      <c r="P1330" s="79" t="s">
        <v>204</v>
      </c>
    </row>
    <row r="1331" spans="1:16" x14ac:dyDescent="0.2">
      <c r="A1331" s="2" t="str">
        <f t="shared" si="120"/>
        <v> AVSJ 6.32 </v>
      </c>
      <c r="B1331" s="15" t="str">
        <f t="shared" si="121"/>
        <v>I</v>
      </c>
      <c r="C1331" s="2">
        <f t="shared" si="122"/>
        <v>42337.561999999998</v>
      </c>
      <c r="D1331" t="str">
        <f t="shared" si="123"/>
        <v>vis</v>
      </c>
      <c r="E1331">
        <f>VLOOKUP(C1331,'Active 1'!C$21:E$973,3,FALSE)</f>
        <v>-169.99795787121212</v>
      </c>
      <c r="F1331" s="15" t="s">
        <v>434</v>
      </c>
      <c r="G1331" t="str">
        <f t="shared" si="124"/>
        <v>42337.562</v>
      </c>
      <c r="H1331" s="2">
        <f t="shared" si="125"/>
        <v>-170</v>
      </c>
      <c r="I1331" s="76" t="s">
        <v>3677</v>
      </c>
      <c r="J1331" s="77" t="s">
        <v>3678</v>
      </c>
      <c r="K1331" s="76">
        <v>-170</v>
      </c>
      <c r="L1331" s="76" t="s">
        <v>821</v>
      </c>
      <c r="M1331" s="77" t="s">
        <v>438</v>
      </c>
      <c r="N1331" s="77"/>
      <c r="O1331" s="78" t="s">
        <v>3679</v>
      </c>
      <c r="P1331" s="78" t="s">
        <v>206</v>
      </c>
    </row>
    <row r="1332" spans="1:16" x14ac:dyDescent="0.2">
      <c r="A1332" s="2" t="str">
        <f t="shared" si="120"/>
        <v> AVSJ 6.32 </v>
      </c>
      <c r="B1332" s="15" t="str">
        <f t="shared" si="121"/>
        <v>I</v>
      </c>
      <c r="C1332" s="2">
        <f t="shared" si="122"/>
        <v>42362.82</v>
      </c>
      <c r="D1332" t="str">
        <f t="shared" si="123"/>
        <v>vis</v>
      </c>
      <c r="E1332">
        <f>VLOOKUP(C1332,'Active 1'!C$21:E$973,3,FALSE)</f>
        <v>-143.99992918424161</v>
      </c>
      <c r="F1332" s="15" t="s">
        <v>434</v>
      </c>
      <c r="G1332" t="str">
        <f t="shared" si="124"/>
        <v>42362.820</v>
      </c>
      <c r="H1332" s="2">
        <f t="shared" si="125"/>
        <v>-144</v>
      </c>
      <c r="I1332" s="76" t="s">
        <v>3680</v>
      </c>
      <c r="J1332" s="77" t="s">
        <v>3681</v>
      </c>
      <c r="K1332" s="76">
        <v>-144</v>
      </c>
      <c r="L1332" s="76" t="s">
        <v>897</v>
      </c>
      <c r="M1332" s="77" t="s">
        <v>438</v>
      </c>
      <c r="N1332" s="77"/>
      <c r="O1332" s="78" t="s">
        <v>3682</v>
      </c>
      <c r="P1332" s="78" t="s">
        <v>206</v>
      </c>
    </row>
    <row r="1333" spans="1:16" x14ac:dyDescent="0.2">
      <c r="A1333" s="2" t="str">
        <f t="shared" si="120"/>
        <v> AVSJ 6.32 </v>
      </c>
      <c r="B1333" s="15" t="str">
        <f t="shared" si="121"/>
        <v>I</v>
      </c>
      <c r="C1333" s="2">
        <f t="shared" si="122"/>
        <v>42362.82</v>
      </c>
      <c r="D1333" t="str">
        <f t="shared" si="123"/>
        <v>vis</v>
      </c>
      <c r="E1333">
        <f>VLOOKUP(C1333,'Active 1'!C$21:E$973,3,FALSE)</f>
        <v>-143.99992918424161</v>
      </c>
      <c r="F1333" s="15" t="s">
        <v>434</v>
      </c>
      <c r="G1333" t="str">
        <f t="shared" si="124"/>
        <v>42362.820</v>
      </c>
      <c r="H1333" s="2">
        <f t="shared" si="125"/>
        <v>-144</v>
      </c>
      <c r="I1333" s="76" t="s">
        <v>3680</v>
      </c>
      <c r="J1333" s="77" t="s">
        <v>3681</v>
      </c>
      <c r="K1333" s="76">
        <v>-144</v>
      </c>
      <c r="L1333" s="76" t="s">
        <v>897</v>
      </c>
      <c r="M1333" s="77" t="s">
        <v>438</v>
      </c>
      <c r="N1333" s="77"/>
      <c r="O1333" s="78" t="s">
        <v>3683</v>
      </c>
      <c r="P1333" s="78" t="s">
        <v>206</v>
      </c>
    </row>
    <row r="1334" spans="1:16" x14ac:dyDescent="0.2">
      <c r="A1334" s="2" t="str">
        <f t="shared" si="120"/>
        <v> AVSJ 6.32 </v>
      </c>
      <c r="B1334" s="15" t="str">
        <f t="shared" si="121"/>
        <v>I</v>
      </c>
      <c r="C1334" s="2">
        <f t="shared" si="122"/>
        <v>42365.737000000001</v>
      </c>
      <c r="D1334" t="str">
        <f t="shared" si="123"/>
        <v>vis</v>
      </c>
      <c r="E1334">
        <f>VLOOKUP(C1334,'Active 1'!C$21:E$973,3,FALSE)</f>
        <v>-140.99746463123182</v>
      </c>
      <c r="F1334" s="15" t="s">
        <v>434</v>
      </c>
      <c r="G1334" t="str">
        <f t="shared" si="124"/>
        <v>42365.737</v>
      </c>
      <c r="H1334" s="2">
        <f t="shared" si="125"/>
        <v>-141</v>
      </c>
      <c r="I1334" s="76" t="s">
        <v>3684</v>
      </c>
      <c r="J1334" s="77" t="s">
        <v>3685</v>
      </c>
      <c r="K1334" s="76">
        <v>-141</v>
      </c>
      <c r="L1334" s="76" t="s">
        <v>821</v>
      </c>
      <c r="M1334" s="77" t="s">
        <v>438</v>
      </c>
      <c r="N1334" s="77"/>
      <c r="O1334" s="78" t="s">
        <v>3683</v>
      </c>
      <c r="P1334" s="78" t="s">
        <v>206</v>
      </c>
    </row>
    <row r="1335" spans="1:16" x14ac:dyDescent="0.2">
      <c r="A1335" s="2" t="str">
        <f t="shared" si="120"/>
        <v> AVSJ 6.32 </v>
      </c>
      <c r="B1335" s="15" t="str">
        <f t="shared" si="121"/>
        <v>I</v>
      </c>
      <c r="C1335" s="2">
        <f t="shared" si="122"/>
        <v>42365.74</v>
      </c>
      <c r="D1335" t="str">
        <f t="shared" si="123"/>
        <v>vis</v>
      </c>
      <c r="E1335">
        <f>VLOOKUP(C1335,'Active 1'!C$21:E$973,3,FALSE)</f>
        <v>-140.99437673488285</v>
      </c>
      <c r="F1335" s="15" t="s">
        <v>434</v>
      </c>
      <c r="G1335" t="str">
        <f t="shared" si="124"/>
        <v>42365.740</v>
      </c>
      <c r="H1335" s="2">
        <f t="shared" si="125"/>
        <v>-141</v>
      </c>
      <c r="I1335" s="76" t="s">
        <v>3686</v>
      </c>
      <c r="J1335" s="77" t="s">
        <v>3687</v>
      </c>
      <c r="K1335" s="76">
        <v>-141</v>
      </c>
      <c r="L1335" s="76" t="s">
        <v>774</v>
      </c>
      <c r="M1335" s="77" t="s">
        <v>438</v>
      </c>
      <c r="N1335" s="77"/>
      <c r="O1335" s="78" t="s">
        <v>3682</v>
      </c>
      <c r="P1335" s="78" t="s">
        <v>206</v>
      </c>
    </row>
    <row r="1336" spans="1:16" x14ac:dyDescent="0.2">
      <c r="A1336" s="2" t="str">
        <f t="shared" si="120"/>
        <v> AVSJ 6.32 </v>
      </c>
      <c r="B1336" s="15" t="str">
        <f t="shared" si="121"/>
        <v>I</v>
      </c>
      <c r="C1336" s="2">
        <f t="shared" si="122"/>
        <v>42367.68</v>
      </c>
      <c r="D1336" t="str">
        <f t="shared" si="123"/>
        <v>vis</v>
      </c>
      <c r="E1336">
        <f>VLOOKUP(C1336,'Active 1'!C$21:E$973,3,FALSE)</f>
        <v>-138.99753709386692</v>
      </c>
      <c r="F1336" s="15" t="s">
        <v>434</v>
      </c>
      <c r="G1336" t="str">
        <f t="shared" si="124"/>
        <v>42367.680</v>
      </c>
      <c r="H1336" s="2">
        <f t="shared" si="125"/>
        <v>-139</v>
      </c>
      <c r="I1336" s="76" t="s">
        <v>3688</v>
      </c>
      <c r="J1336" s="77" t="s">
        <v>3689</v>
      </c>
      <c r="K1336" s="76">
        <v>-139</v>
      </c>
      <c r="L1336" s="76" t="s">
        <v>821</v>
      </c>
      <c r="M1336" s="77" t="s">
        <v>438</v>
      </c>
      <c r="N1336" s="77"/>
      <c r="O1336" s="78" t="s">
        <v>496</v>
      </c>
      <c r="P1336" s="78" t="s">
        <v>206</v>
      </c>
    </row>
    <row r="1337" spans="1:16" x14ac:dyDescent="0.2">
      <c r="A1337" s="2" t="str">
        <f t="shared" si="120"/>
        <v> AVSJ 6.32 </v>
      </c>
      <c r="B1337" s="15" t="str">
        <f t="shared" si="121"/>
        <v>I</v>
      </c>
      <c r="C1337" s="2">
        <f t="shared" si="122"/>
        <v>42367.68</v>
      </c>
      <c r="D1337" t="str">
        <f t="shared" si="123"/>
        <v>vis</v>
      </c>
      <c r="E1337">
        <f>VLOOKUP(C1337,'Active 1'!C$21:E$973,3,FALSE)</f>
        <v>-138.99753709386692</v>
      </c>
      <c r="F1337" s="15" t="s">
        <v>434</v>
      </c>
      <c r="G1337" t="str">
        <f t="shared" si="124"/>
        <v>42367.680</v>
      </c>
      <c r="H1337" s="2">
        <f t="shared" si="125"/>
        <v>-139</v>
      </c>
      <c r="I1337" s="76" t="s">
        <v>3688</v>
      </c>
      <c r="J1337" s="77" t="s">
        <v>3689</v>
      </c>
      <c r="K1337" s="76">
        <v>-139</v>
      </c>
      <c r="L1337" s="76" t="s">
        <v>821</v>
      </c>
      <c r="M1337" s="77" t="s">
        <v>438</v>
      </c>
      <c r="N1337" s="77"/>
      <c r="O1337" s="78" t="s">
        <v>3683</v>
      </c>
      <c r="P1337" s="78" t="s">
        <v>206</v>
      </c>
    </row>
    <row r="1338" spans="1:16" x14ac:dyDescent="0.2">
      <c r="A1338" s="2" t="str">
        <f t="shared" si="120"/>
        <v> AVSJ 6.32 </v>
      </c>
      <c r="B1338" s="15" t="str">
        <f t="shared" si="121"/>
        <v>I</v>
      </c>
      <c r="C1338" s="2">
        <f t="shared" si="122"/>
        <v>42370.591999999997</v>
      </c>
      <c r="D1338" t="str">
        <f t="shared" si="123"/>
        <v>vis</v>
      </c>
      <c r="E1338">
        <f>VLOOKUP(C1338,'Active 1'!C$21:E$973,3,FALSE)</f>
        <v>-136.00021903478208</v>
      </c>
      <c r="F1338" s="15" t="s">
        <v>434</v>
      </c>
      <c r="G1338" t="str">
        <f t="shared" si="124"/>
        <v>42370.592</v>
      </c>
      <c r="H1338" s="2">
        <f t="shared" si="125"/>
        <v>-136</v>
      </c>
      <c r="I1338" s="76" t="s">
        <v>3690</v>
      </c>
      <c r="J1338" s="77" t="s">
        <v>3691</v>
      </c>
      <c r="K1338" s="76">
        <v>-136</v>
      </c>
      <c r="L1338" s="76" t="s">
        <v>872</v>
      </c>
      <c r="M1338" s="77" t="s">
        <v>438</v>
      </c>
      <c r="N1338" s="77"/>
      <c r="O1338" s="78" t="s">
        <v>3679</v>
      </c>
      <c r="P1338" s="78" t="s">
        <v>206</v>
      </c>
    </row>
    <row r="1339" spans="1:16" x14ac:dyDescent="0.2">
      <c r="A1339" s="2" t="str">
        <f t="shared" si="120"/>
        <v> AVSJ 6.32 </v>
      </c>
      <c r="B1339" s="15" t="str">
        <f t="shared" si="121"/>
        <v>I</v>
      </c>
      <c r="C1339" s="2">
        <f t="shared" si="122"/>
        <v>42370.595000000001</v>
      </c>
      <c r="D1339" t="str">
        <f t="shared" si="123"/>
        <v>vis</v>
      </c>
      <c r="E1339">
        <f>VLOOKUP(C1339,'Active 1'!C$21:E$973,3,FALSE)</f>
        <v>-135.99713113842563</v>
      </c>
      <c r="F1339" s="15" t="s">
        <v>434</v>
      </c>
      <c r="G1339" t="str">
        <f t="shared" si="124"/>
        <v>42370.595</v>
      </c>
      <c r="H1339" s="2">
        <f t="shared" si="125"/>
        <v>-136</v>
      </c>
      <c r="I1339" s="76" t="s">
        <v>3692</v>
      </c>
      <c r="J1339" s="77" t="s">
        <v>3693</v>
      </c>
      <c r="K1339" s="76">
        <v>-136</v>
      </c>
      <c r="L1339" s="76" t="s">
        <v>780</v>
      </c>
      <c r="M1339" s="77" t="s">
        <v>438</v>
      </c>
      <c r="N1339" s="77"/>
      <c r="O1339" s="78" t="s">
        <v>3694</v>
      </c>
      <c r="P1339" s="78" t="s">
        <v>206</v>
      </c>
    </row>
    <row r="1340" spans="1:16" x14ac:dyDescent="0.2">
      <c r="A1340" s="2" t="str">
        <f t="shared" si="120"/>
        <v> AVSJ 6.32 </v>
      </c>
      <c r="B1340" s="15" t="str">
        <f t="shared" si="121"/>
        <v>I</v>
      </c>
      <c r="C1340" s="2">
        <f t="shared" si="122"/>
        <v>42370.595999999998</v>
      </c>
      <c r="D1340" t="str">
        <f t="shared" si="123"/>
        <v>vis</v>
      </c>
      <c r="E1340">
        <f>VLOOKUP(C1340,'Active 1'!C$21:E$973,3,FALSE)</f>
        <v>-135.99610183964512</v>
      </c>
      <c r="F1340" s="15" t="s">
        <v>434</v>
      </c>
      <c r="G1340" t="str">
        <f t="shared" si="124"/>
        <v>42370.596</v>
      </c>
      <c r="H1340" s="2">
        <f t="shared" si="125"/>
        <v>-136</v>
      </c>
      <c r="I1340" s="76" t="s">
        <v>3695</v>
      </c>
      <c r="J1340" s="77" t="s">
        <v>3696</v>
      </c>
      <c r="K1340" s="76">
        <v>-136</v>
      </c>
      <c r="L1340" s="76" t="s">
        <v>833</v>
      </c>
      <c r="M1340" s="77" t="s">
        <v>438</v>
      </c>
      <c r="N1340" s="77"/>
      <c r="O1340" s="78" t="s">
        <v>3697</v>
      </c>
      <c r="P1340" s="78" t="s">
        <v>206</v>
      </c>
    </row>
    <row r="1341" spans="1:16" x14ac:dyDescent="0.2">
      <c r="A1341" s="2" t="str">
        <f t="shared" si="120"/>
        <v> AVSJ 6.32 </v>
      </c>
      <c r="B1341" s="15" t="str">
        <f t="shared" si="121"/>
        <v>I</v>
      </c>
      <c r="C1341" s="2">
        <f t="shared" si="122"/>
        <v>42371.563000000002</v>
      </c>
      <c r="D1341" t="str">
        <f t="shared" si="123"/>
        <v>vis</v>
      </c>
      <c r="E1341">
        <f>VLOOKUP(C1341,'Active 1'!C$21:E$973,3,FALSE)</f>
        <v>-135.00076991548613</v>
      </c>
      <c r="F1341" s="15" t="s">
        <v>434</v>
      </c>
      <c r="G1341" t="str">
        <f t="shared" si="124"/>
        <v>42371.563</v>
      </c>
      <c r="H1341" s="2">
        <f t="shared" si="125"/>
        <v>-135</v>
      </c>
      <c r="I1341" s="76" t="s">
        <v>3698</v>
      </c>
      <c r="J1341" s="77" t="s">
        <v>3699</v>
      </c>
      <c r="K1341" s="76">
        <v>-135</v>
      </c>
      <c r="L1341" s="76" t="s">
        <v>840</v>
      </c>
      <c r="M1341" s="77" t="s">
        <v>438</v>
      </c>
      <c r="N1341" s="77"/>
      <c r="O1341" s="78" t="s">
        <v>3616</v>
      </c>
      <c r="P1341" s="78" t="s">
        <v>206</v>
      </c>
    </row>
    <row r="1342" spans="1:16" x14ac:dyDescent="0.2">
      <c r="A1342" s="2" t="str">
        <f t="shared" si="120"/>
        <v> AVSJ 6.32 </v>
      </c>
      <c r="B1342" s="15" t="str">
        <f t="shared" si="121"/>
        <v>I</v>
      </c>
      <c r="C1342" s="2">
        <f t="shared" si="122"/>
        <v>42401.688999999998</v>
      </c>
      <c r="D1342" t="str">
        <f t="shared" si="123"/>
        <v>vis</v>
      </c>
      <c r="E1342">
        <f>VLOOKUP(C1342,'Active 1'!C$21:E$973,3,FALSE)</f>
        <v>-103.99211474787454</v>
      </c>
      <c r="F1342" s="15" t="s">
        <v>434</v>
      </c>
      <c r="G1342" t="str">
        <f t="shared" si="124"/>
        <v>42401.689</v>
      </c>
      <c r="H1342" s="2">
        <f t="shared" si="125"/>
        <v>-104</v>
      </c>
      <c r="I1342" s="76" t="s">
        <v>3700</v>
      </c>
      <c r="J1342" s="77" t="s">
        <v>3701</v>
      </c>
      <c r="K1342" s="76">
        <v>-104</v>
      </c>
      <c r="L1342" s="76" t="s">
        <v>693</v>
      </c>
      <c r="M1342" s="77" t="s">
        <v>438</v>
      </c>
      <c r="N1342" s="77"/>
      <c r="O1342" s="78" t="s">
        <v>3702</v>
      </c>
      <c r="P1342" s="78" t="s">
        <v>206</v>
      </c>
    </row>
    <row r="1343" spans="1:16" x14ac:dyDescent="0.2">
      <c r="A1343" s="2" t="str">
        <f t="shared" si="120"/>
        <v> AVSJ 7.40 </v>
      </c>
      <c r="B1343" s="15" t="str">
        <f t="shared" si="121"/>
        <v>I</v>
      </c>
      <c r="C1343" s="2">
        <f t="shared" si="122"/>
        <v>42438.601000000002</v>
      </c>
      <c r="D1343" t="str">
        <f t="shared" si="123"/>
        <v>vis</v>
      </c>
      <c r="E1343">
        <f>VLOOKUP(C1343,'Active 1'!C$21:E$973,3,FALSE)</f>
        <v>-65.99863803184418</v>
      </c>
      <c r="F1343" s="15" t="s">
        <v>434</v>
      </c>
      <c r="G1343" t="str">
        <f t="shared" si="124"/>
        <v>42438.601</v>
      </c>
      <c r="H1343" s="2">
        <f t="shared" si="125"/>
        <v>-66</v>
      </c>
      <c r="I1343" s="76" t="s">
        <v>3703</v>
      </c>
      <c r="J1343" s="77" t="s">
        <v>3704</v>
      </c>
      <c r="K1343" s="76">
        <v>-66</v>
      </c>
      <c r="L1343" s="76" t="s">
        <v>859</v>
      </c>
      <c r="M1343" s="77" t="s">
        <v>438</v>
      </c>
      <c r="N1343" s="77"/>
      <c r="O1343" s="78" t="s">
        <v>3679</v>
      </c>
      <c r="P1343" s="78" t="s">
        <v>210</v>
      </c>
    </row>
    <row r="1344" spans="1:16" x14ac:dyDescent="0.2">
      <c r="A1344" s="2" t="str">
        <f t="shared" si="120"/>
        <v> AN 301.328 </v>
      </c>
      <c r="B1344" s="15" t="str">
        <f t="shared" si="121"/>
        <v>I</v>
      </c>
      <c r="C1344" s="2">
        <f t="shared" si="122"/>
        <v>42711.603000000003</v>
      </c>
      <c r="D1344" t="str">
        <f t="shared" si="123"/>
        <v>vis</v>
      </c>
      <c r="E1344">
        <f>VLOOKUP(C1344,'Active 1'!C$21:E$973,3,FALSE)</f>
        <v>215.00198860525595</v>
      </c>
      <c r="F1344" s="15" t="s">
        <v>434</v>
      </c>
      <c r="G1344" t="str">
        <f t="shared" si="124"/>
        <v>42711.603</v>
      </c>
      <c r="H1344" s="2">
        <f t="shared" si="125"/>
        <v>215</v>
      </c>
      <c r="I1344" s="76" t="s">
        <v>3705</v>
      </c>
      <c r="J1344" s="77" t="s">
        <v>3706</v>
      </c>
      <c r="K1344" s="76">
        <v>215</v>
      </c>
      <c r="L1344" s="76" t="s">
        <v>821</v>
      </c>
      <c r="M1344" s="77" t="s">
        <v>438</v>
      </c>
      <c r="N1344" s="77"/>
      <c r="O1344" s="78" t="s">
        <v>3707</v>
      </c>
      <c r="P1344" s="78" t="s">
        <v>215</v>
      </c>
    </row>
    <row r="1345" spans="1:16" x14ac:dyDescent="0.2">
      <c r="A1345" s="2" t="str">
        <f t="shared" si="120"/>
        <v> AN 301.328 </v>
      </c>
      <c r="B1345" s="15" t="str">
        <f t="shared" si="121"/>
        <v>I</v>
      </c>
      <c r="C1345" s="2">
        <f t="shared" si="122"/>
        <v>42713.542999999998</v>
      </c>
      <c r="D1345" t="str">
        <f t="shared" si="123"/>
        <v>vis</v>
      </c>
      <c r="E1345">
        <f>VLOOKUP(C1345,'Active 1'!C$21:E$973,3,FALSE)</f>
        <v>216.99882824626437</v>
      </c>
      <c r="F1345" s="15" t="s">
        <v>434</v>
      </c>
      <c r="G1345" t="str">
        <f t="shared" si="124"/>
        <v>42713.543</v>
      </c>
      <c r="H1345" s="2">
        <f t="shared" si="125"/>
        <v>217</v>
      </c>
      <c r="I1345" s="76" t="s">
        <v>3708</v>
      </c>
      <c r="J1345" s="77" t="s">
        <v>3709</v>
      </c>
      <c r="K1345" s="76">
        <v>217</v>
      </c>
      <c r="L1345" s="76" t="s">
        <v>840</v>
      </c>
      <c r="M1345" s="77" t="s">
        <v>438</v>
      </c>
      <c r="N1345" s="77"/>
      <c r="O1345" s="78" t="s">
        <v>3707</v>
      </c>
      <c r="P1345" s="78" t="s">
        <v>215</v>
      </c>
    </row>
    <row r="1346" spans="1:16" x14ac:dyDescent="0.2">
      <c r="A1346" s="2" t="str">
        <f t="shared" si="120"/>
        <v> AVSJ 7.40 </v>
      </c>
      <c r="B1346" s="15" t="str">
        <f t="shared" si="121"/>
        <v>I</v>
      </c>
      <c r="C1346" s="2">
        <f t="shared" si="122"/>
        <v>42740.74</v>
      </c>
      <c r="D1346" t="str">
        <f t="shared" si="123"/>
        <v>vis</v>
      </c>
      <c r="E1346">
        <f>VLOOKUP(C1346,'Active 1'!C$21:E$973,3,FALSE)</f>
        <v>244.99266727546282</v>
      </c>
      <c r="F1346" s="15" t="s">
        <v>434</v>
      </c>
      <c r="G1346" t="str">
        <f t="shared" si="124"/>
        <v>42740.740</v>
      </c>
      <c r="H1346" s="2">
        <f t="shared" si="125"/>
        <v>245</v>
      </c>
      <c r="I1346" s="76" t="s">
        <v>3710</v>
      </c>
      <c r="J1346" s="77" t="s">
        <v>3711</v>
      </c>
      <c r="K1346" s="76">
        <v>245</v>
      </c>
      <c r="L1346" s="76" t="s">
        <v>1075</v>
      </c>
      <c r="M1346" s="77" t="s">
        <v>438</v>
      </c>
      <c r="N1346" s="77"/>
      <c r="O1346" s="78" t="s">
        <v>1552</v>
      </c>
      <c r="P1346" s="78" t="s">
        <v>210</v>
      </c>
    </row>
    <row r="1347" spans="1:16" x14ac:dyDescent="0.2">
      <c r="A1347" s="2" t="str">
        <f t="shared" si="120"/>
        <v>IBVS 1249 </v>
      </c>
      <c r="B1347" s="15" t="str">
        <f t="shared" si="121"/>
        <v>I</v>
      </c>
      <c r="C1347" s="2">
        <f t="shared" si="122"/>
        <v>42745.606</v>
      </c>
      <c r="D1347" t="str">
        <f t="shared" si="123"/>
        <v>vis</v>
      </c>
      <c r="E1347">
        <f>VLOOKUP(C1347,'Active 1'!C$21:E$973,3,FALSE)</f>
        <v>250.00123515854293</v>
      </c>
      <c r="F1347" s="15" t="s">
        <v>434</v>
      </c>
      <c r="G1347" t="str">
        <f t="shared" si="124"/>
        <v>42745.606</v>
      </c>
      <c r="H1347" s="2">
        <f t="shared" si="125"/>
        <v>250</v>
      </c>
      <c r="I1347" s="76" t="s">
        <v>3712</v>
      </c>
      <c r="J1347" s="77" t="s">
        <v>3713</v>
      </c>
      <c r="K1347" s="76">
        <v>250</v>
      </c>
      <c r="L1347" s="76" t="s">
        <v>859</v>
      </c>
      <c r="M1347" s="77" t="s">
        <v>438</v>
      </c>
      <c r="N1347" s="77"/>
      <c r="O1347" s="78" t="s">
        <v>817</v>
      </c>
      <c r="P1347" s="79" t="s">
        <v>423</v>
      </c>
    </row>
    <row r="1348" spans="1:16" x14ac:dyDescent="0.2">
      <c r="A1348" s="2" t="str">
        <f t="shared" si="120"/>
        <v> AVSJ 7.40 </v>
      </c>
      <c r="B1348" s="15" t="str">
        <f t="shared" si="121"/>
        <v>I</v>
      </c>
      <c r="C1348" s="2">
        <f t="shared" si="122"/>
        <v>42745.608</v>
      </c>
      <c r="D1348" t="str">
        <f t="shared" si="123"/>
        <v>vis</v>
      </c>
      <c r="E1348">
        <f>VLOOKUP(C1348,'Active 1'!C$21:E$973,3,FALSE)</f>
        <v>250.00329375611139</v>
      </c>
      <c r="F1348" s="15" t="s">
        <v>434</v>
      </c>
      <c r="G1348" t="str">
        <f t="shared" si="124"/>
        <v>42745.608</v>
      </c>
      <c r="H1348" s="2">
        <f t="shared" si="125"/>
        <v>250</v>
      </c>
      <c r="I1348" s="76" t="s">
        <v>3714</v>
      </c>
      <c r="J1348" s="77" t="s">
        <v>3715</v>
      </c>
      <c r="K1348" s="76">
        <v>250</v>
      </c>
      <c r="L1348" s="76" t="s">
        <v>780</v>
      </c>
      <c r="M1348" s="77" t="s">
        <v>438</v>
      </c>
      <c r="N1348" s="77"/>
      <c r="O1348" s="78" t="s">
        <v>496</v>
      </c>
      <c r="P1348" s="78" t="s">
        <v>210</v>
      </c>
    </row>
    <row r="1349" spans="1:16" x14ac:dyDescent="0.2">
      <c r="A1349" s="2" t="str">
        <f t="shared" si="120"/>
        <v> AN 301.328 </v>
      </c>
      <c r="B1349" s="15" t="str">
        <f t="shared" si="121"/>
        <v>I</v>
      </c>
      <c r="C1349" s="2">
        <f t="shared" si="122"/>
        <v>42749.493000000002</v>
      </c>
      <c r="D1349" t="str">
        <f t="shared" si="123"/>
        <v>vis</v>
      </c>
      <c r="E1349">
        <f>VLOOKUP(C1349,'Active 1'!C$21:E$973,3,FALSE)</f>
        <v>254.00211953206068</v>
      </c>
      <c r="F1349" s="15" t="s">
        <v>434</v>
      </c>
      <c r="G1349" t="str">
        <f t="shared" si="124"/>
        <v>42749.493</v>
      </c>
      <c r="H1349" s="2">
        <f t="shared" si="125"/>
        <v>254</v>
      </c>
      <c r="I1349" s="76" t="s">
        <v>3716</v>
      </c>
      <c r="J1349" s="77" t="s">
        <v>3717</v>
      </c>
      <c r="K1349" s="76">
        <v>254</v>
      </c>
      <c r="L1349" s="76" t="s">
        <v>821</v>
      </c>
      <c r="M1349" s="77" t="s">
        <v>438</v>
      </c>
      <c r="N1349" s="77"/>
      <c r="O1349" s="78" t="s">
        <v>3707</v>
      </c>
      <c r="P1349" s="78" t="s">
        <v>215</v>
      </c>
    </row>
    <row r="1350" spans="1:16" x14ac:dyDescent="0.2">
      <c r="A1350" s="2" t="str">
        <f t="shared" si="120"/>
        <v> AVSJ 7.40 </v>
      </c>
      <c r="B1350" s="15" t="str">
        <f t="shared" si="121"/>
        <v>I</v>
      </c>
      <c r="C1350" s="2">
        <f t="shared" si="122"/>
        <v>42776.697</v>
      </c>
      <c r="D1350" t="str">
        <f t="shared" si="123"/>
        <v>vis</v>
      </c>
      <c r="E1350">
        <f>VLOOKUP(C1350,'Active 1'!C$21:E$973,3,FALSE)</f>
        <v>282.00316365274506</v>
      </c>
      <c r="F1350" s="15" t="s">
        <v>434</v>
      </c>
      <c r="G1350" t="str">
        <f t="shared" si="124"/>
        <v>42776.697</v>
      </c>
      <c r="H1350" s="2">
        <f t="shared" si="125"/>
        <v>282</v>
      </c>
      <c r="I1350" s="76" t="s">
        <v>3718</v>
      </c>
      <c r="J1350" s="77" t="s">
        <v>3719</v>
      </c>
      <c r="K1350" s="76">
        <v>282</v>
      </c>
      <c r="L1350" s="76" t="s">
        <v>780</v>
      </c>
      <c r="M1350" s="77" t="s">
        <v>438</v>
      </c>
      <c r="N1350" s="77"/>
      <c r="O1350" s="78" t="s">
        <v>559</v>
      </c>
      <c r="P1350" s="78" t="s">
        <v>210</v>
      </c>
    </row>
    <row r="1351" spans="1:16" x14ac:dyDescent="0.2">
      <c r="A1351" s="2" t="str">
        <f t="shared" si="120"/>
        <v>IBVS 1249 </v>
      </c>
      <c r="B1351" s="15" t="str">
        <f t="shared" si="121"/>
        <v>I</v>
      </c>
      <c r="C1351" s="2">
        <f t="shared" si="122"/>
        <v>43052.608</v>
      </c>
      <c r="D1351" t="str">
        <f t="shared" si="123"/>
        <v>vis</v>
      </c>
      <c r="E1351">
        <f>VLOOKUP(C1351,'Active 1'!C$21:E$973,3,FALSE)</f>
        <v>565.99802045258104</v>
      </c>
      <c r="F1351" s="15" t="s">
        <v>434</v>
      </c>
      <c r="G1351" t="str">
        <f t="shared" si="124"/>
        <v>43052.608</v>
      </c>
      <c r="H1351" s="2">
        <f t="shared" si="125"/>
        <v>566</v>
      </c>
      <c r="I1351" s="76" t="s">
        <v>3720</v>
      </c>
      <c r="J1351" s="77" t="s">
        <v>3721</v>
      </c>
      <c r="K1351" s="76">
        <v>566</v>
      </c>
      <c r="L1351" s="76" t="s">
        <v>486</v>
      </c>
      <c r="M1351" s="77" t="s">
        <v>438</v>
      </c>
      <c r="N1351" s="77"/>
      <c r="O1351" s="78" t="s">
        <v>873</v>
      </c>
      <c r="P1351" s="79" t="s">
        <v>423</v>
      </c>
    </row>
    <row r="1352" spans="1:16" x14ac:dyDescent="0.2">
      <c r="A1352" s="2" t="str">
        <f t="shared" si="120"/>
        <v>BAVM 29 </v>
      </c>
      <c r="B1352" s="15" t="str">
        <f t="shared" si="121"/>
        <v>I</v>
      </c>
      <c r="C1352" s="2">
        <f t="shared" si="122"/>
        <v>43061.353999999999</v>
      </c>
      <c r="D1352" t="str">
        <f t="shared" si="123"/>
        <v>vis</v>
      </c>
      <c r="E1352">
        <f>VLOOKUP(C1352,'Active 1'!C$21:E$973,3,FALSE)</f>
        <v>575.00026761768549</v>
      </c>
      <c r="F1352" s="15" t="s">
        <v>434</v>
      </c>
      <c r="G1352" t="str">
        <f t="shared" si="124"/>
        <v>43061.354</v>
      </c>
      <c r="H1352" s="2">
        <f t="shared" si="125"/>
        <v>575</v>
      </c>
      <c r="I1352" s="76" t="s">
        <v>3722</v>
      </c>
      <c r="J1352" s="77" t="s">
        <v>3723</v>
      </c>
      <c r="K1352" s="76">
        <v>575</v>
      </c>
      <c r="L1352" s="76" t="s">
        <v>897</v>
      </c>
      <c r="M1352" s="77" t="s">
        <v>438</v>
      </c>
      <c r="N1352" s="77"/>
      <c r="O1352" s="78" t="s">
        <v>1017</v>
      </c>
      <c r="P1352" s="79" t="s">
        <v>204</v>
      </c>
    </row>
    <row r="1353" spans="1:16" x14ac:dyDescent="0.2">
      <c r="A1353" s="2" t="str">
        <f t="shared" si="120"/>
        <v>BAVM 29 </v>
      </c>
      <c r="B1353" s="15" t="str">
        <f t="shared" si="121"/>
        <v>I</v>
      </c>
      <c r="C1353" s="2">
        <f t="shared" si="122"/>
        <v>43094.385000000002</v>
      </c>
      <c r="D1353" t="str">
        <f t="shared" si="123"/>
        <v>vis</v>
      </c>
      <c r="E1353">
        <f>VLOOKUP(C1353,'Active 1'!C$21:E$973,3,FALSE)</f>
        <v>608.99903575290352</v>
      </c>
      <c r="F1353" s="15" t="s">
        <v>434</v>
      </c>
      <c r="G1353" t="str">
        <f t="shared" si="124"/>
        <v>43094.385</v>
      </c>
      <c r="H1353" s="2">
        <f t="shared" si="125"/>
        <v>609</v>
      </c>
      <c r="I1353" s="76" t="s">
        <v>3724</v>
      </c>
      <c r="J1353" s="77" t="s">
        <v>3725</v>
      </c>
      <c r="K1353" s="76">
        <v>609</v>
      </c>
      <c r="L1353" s="76" t="s">
        <v>840</v>
      </c>
      <c r="M1353" s="77" t="s">
        <v>438</v>
      </c>
      <c r="N1353" s="77"/>
      <c r="O1353" s="78" t="s">
        <v>1017</v>
      </c>
      <c r="P1353" s="79" t="s">
        <v>204</v>
      </c>
    </row>
    <row r="1354" spans="1:16" x14ac:dyDescent="0.2">
      <c r="A1354" s="2" t="str">
        <f t="shared" si="120"/>
        <v>IBVS 1254 </v>
      </c>
      <c r="B1354" s="15" t="str">
        <f t="shared" si="121"/>
        <v>I</v>
      </c>
      <c r="C1354" s="2">
        <f t="shared" si="122"/>
        <v>43132.275300000001</v>
      </c>
      <c r="D1354" t="str">
        <f t="shared" si="123"/>
        <v>vis</v>
      </c>
      <c r="E1354">
        <f>VLOOKUP(C1354,'Active 1'!C$21:E$973,3,FALSE)</f>
        <v>647.99947546934311</v>
      </c>
      <c r="F1354" s="15" t="s">
        <v>434</v>
      </c>
      <c r="G1354" t="str">
        <f t="shared" si="124"/>
        <v>43132.2753</v>
      </c>
      <c r="H1354" s="2">
        <f t="shared" si="125"/>
        <v>648</v>
      </c>
      <c r="I1354" s="76" t="s">
        <v>3726</v>
      </c>
      <c r="J1354" s="77" t="s">
        <v>3727</v>
      </c>
      <c r="K1354" s="76">
        <v>648</v>
      </c>
      <c r="L1354" s="76" t="s">
        <v>2519</v>
      </c>
      <c r="M1354" s="77" t="s">
        <v>609</v>
      </c>
      <c r="N1354" s="77"/>
      <c r="O1354" s="78" t="s">
        <v>1055</v>
      </c>
      <c r="P1354" s="79" t="s">
        <v>424</v>
      </c>
    </row>
    <row r="1355" spans="1:16" x14ac:dyDescent="0.2">
      <c r="A1355" s="2" t="str">
        <f t="shared" ref="A1355:A1418" si="126">P1355</f>
        <v>IBVS 1254 </v>
      </c>
      <c r="B1355" s="15" t="str">
        <f t="shared" ref="B1355:B1418" si="127">IF(H1355=INT(H1355),"I","II")</f>
        <v>I</v>
      </c>
      <c r="C1355" s="2">
        <f t="shared" ref="C1355:C1418" si="128">1*G1355</f>
        <v>43133.246599999999</v>
      </c>
      <c r="D1355" t="str">
        <f t="shared" ref="D1355:D1418" si="129">VLOOKUP(F1355,I$1:J$5,2,FALSE)</f>
        <v>vis</v>
      </c>
      <c r="E1355">
        <f>VLOOKUP(C1355,'Active 1'!C$21:E$973,3,FALSE)</f>
        <v>648.99923337826647</v>
      </c>
      <c r="F1355" s="15" t="s">
        <v>434</v>
      </c>
      <c r="G1355" t="str">
        <f t="shared" ref="G1355:G1418" si="130">MID(I1355,3,LEN(I1355)-3)</f>
        <v>43133.2466</v>
      </c>
      <c r="H1355" s="2">
        <f t="shared" ref="H1355:H1418" si="131">1*K1355</f>
        <v>649</v>
      </c>
      <c r="I1355" s="76" t="s">
        <v>3728</v>
      </c>
      <c r="J1355" s="77" t="s">
        <v>3729</v>
      </c>
      <c r="K1355" s="76">
        <v>649</v>
      </c>
      <c r="L1355" s="76" t="s">
        <v>3730</v>
      </c>
      <c r="M1355" s="77" t="s">
        <v>609</v>
      </c>
      <c r="N1355" s="77"/>
      <c r="O1355" s="78" t="s">
        <v>1055</v>
      </c>
      <c r="P1355" s="79" t="s">
        <v>424</v>
      </c>
    </row>
    <row r="1356" spans="1:16" x14ac:dyDescent="0.2">
      <c r="A1356" s="2" t="str">
        <f t="shared" si="126"/>
        <v>BAVM 29 </v>
      </c>
      <c r="B1356" s="15" t="str">
        <f t="shared" si="127"/>
        <v>I</v>
      </c>
      <c r="C1356" s="2">
        <f t="shared" si="128"/>
        <v>43399.444000000003</v>
      </c>
      <c r="D1356" t="str">
        <f t="shared" si="129"/>
        <v>vis</v>
      </c>
      <c r="E1356">
        <f>VLOOKUP(C1356,'Active 1'!C$21:E$973,3,FALSE)</f>
        <v>922.99589350957683</v>
      </c>
      <c r="F1356" s="15" t="s">
        <v>434</v>
      </c>
      <c r="G1356" t="str">
        <f t="shared" si="130"/>
        <v>43399.444</v>
      </c>
      <c r="H1356" s="2">
        <f t="shared" si="131"/>
        <v>923</v>
      </c>
      <c r="I1356" s="76" t="s">
        <v>3731</v>
      </c>
      <c r="J1356" s="77" t="s">
        <v>3732</v>
      </c>
      <c r="K1356" s="76">
        <v>923</v>
      </c>
      <c r="L1356" s="76" t="s">
        <v>884</v>
      </c>
      <c r="M1356" s="77" t="s">
        <v>438</v>
      </c>
      <c r="N1356" s="77"/>
      <c r="O1356" s="78" t="s">
        <v>1017</v>
      </c>
      <c r="P1356" s="79" t="s">
        <v>204</v>
      </c>
    </row>
    <row r="1357" spans="1:16" x14ac:dyDescent="0.2">
      <c r="A1357" s="2" t="str">
        <f t="shared" si="126"/>
        <v>BAVM 29 </v>
      </c>
      <c r="B1357" s="15" t="str">
        <f t="shared" si="127"/>
        <v>I</v>
      </c>
      <c r="C1357" s="2">
        <f t="shared" si="128"/>
        <v>43400.42</v>
      </c>
      <c r="D1357" t="str">
        <f t="shared" si="129"/>
        <v>vis</v>
      </c>
      <c r="E1357">
        <f>VLOOKUP(C1357,'Active 1'!C$21:E$973,3,FALSE)</f>
        <v>924.00048912278271</v>
      </c>
      <c r="F1357" s="15" t="s">
        <v>434</v>
      </c>
      <c r="G1357" t="str">
        <f t="shared" si="130"/>
        <v>43400.420</v>
      </c>
      <c r="H1357" s="2">
        <f t="shared" si="131"/>
        <v>924</v>
      </c>
      <c r="I1357" s="76" t="s">
        <v>3733</v>
      </c>
      <c r="J1357" s="77" t="s">
        <v>3734</v>
      </c>
      <c r="K1357" s="76">
        <v>924</v>
      </c>
      <c r="L1357" s="76" t="s">
        <v>897</v>
      </c>
      <c r="M1357" s="77" t="s">
        <v>438</v>
      </c>
      <c r="N1357" s="77"/>
      <c r="O1357" s="78" t="s">
        <v>1017</v>
      </c>
      <c r="P1357" s="79" t="s">
        <v>204</v>
      </c>
    </row>
    <row r="1358" spans="1:16" x14ac:dyDescent="0.2">
      <c r="A1358" s="2" t="str">
        <f t="shared" si="126"/>
        <v>BAVM 29 </v>
      </c>
      <c r="B1358" s="15" t="str">
        <f t="shared" si="127"/>
        <v>I</v>
      </c>
      <c r="C1358" s="2">
        <f t="shared" si="128"/>
        <v>43401.385999999999</v>
      </c>
      <c r="D1358" t="str">
        <f t="shared" si="129"/>
        <v>vis</v>
      </c>
      <c r="E1358">
        <f>VLOOKUP(C1358,'Active 1'!C$21:E$973,3,FALSE)</f>
        <v>924.99479174815372</v>
      </c>
      <c r="F1358" s="15" t="s">
        <v>434</v>
      </c>
      <c r="G1358" t="str">
        <f t="shared" si="130"/>
        <v>43401.386</v>
      </c>
      <c r="H1358" s="2">
        <f t="shared" si="131"/>
        <v>925</v>
      </c>
      <c r="I1358" s="76" t="s">
        <v>3735</v>
      </c>
      <c r="J1358" s="77" t="s">
        <v>3736</v>
      </c>
      <c r="K1358" s="76">
        <v>925</v>
      </c>
      <c r="L1358" s="76" t="s">
        <v>1131</v>
      </c>
      <c r="M1358" s="77" t="s">
        <v>438</v>
      </c>
      <c r="N1358" s="77"/>
      <c r="O1358" s="78" t="s">
        <v>1017</v>
      </c>
      <c r="P1358" s="79" t="s">
        <v>204</v>
      </c>
    </row>
    <row r="1359" spans="1:16" x14ac:dyDescent="0.2">
      <c r="A1359" s="2" t="str">
        <f t="shared" si="126"/>
        <v> BRNO 23 </v>
      </c>
      <c r="B1359" s="15" t="str">
        <f t="shared" si="127"/>
        <v>I</v>
      </c>
      <c r="C1359" s="2">
        <f t="shared" si="128"/>
        <v>44113.529000000002</v>
      </c>
      <c r="D1359" t="str">
        <f t="shared" si="129"/>
        <v>vis</v>
      </c>
      <c r="E1359">
        <f>VLOOKUP(C1359,'Active 1'!C$21:E$973,3,FALSE)</f>
        <v>1658.0027157019165</v>
      </c>
      <c r="F1359" s="15" t="s">
        <v>434</v>
      </c>
      <c r="G1359" t="str">
        <f t="shared" si="130"/>
        <v>44113.529</v>
      </c>
      <c r="H1359" s="2">
        <f t="shared" si="131"/>
        <v>1658</v>
      </c>
      <c r="I1359" s="76" t="s">
        <v>3737</v>
      </c>
      <c r="J1359" s="77" t="s">
        <v>3738</v>
      </c>
      <c r="K1359" s="76">
        <v>1658</v>
      </c>
      <c r="L1359" s="76" t="s">
        <v>780</v>
      </c>
      <c r="M1359" s="77" t="s">
        <v>438</v>
      </c>
      <c r="N1359" s="77"/>
      <c r="O1359" s="78" t="s">
        <v>3739</v>
      </c>
      <c r="P1359" s="78" t="s">
        <v>249</v>
      </c>
    </row>
    <row r="1360" spans="1:16" x14ac:dyDescent="0.2">
      <c r="A1360" s="2" t="str">
        <f t="shared" si="126"/>
        <v> BRNO 23 </v>
      </c>
      <c r="B1360" s="15" t="str">
        <f t="shared" si="127"/>
        <v>I</v>
      </c>
      <c r="C1360" s="2">
        <f t="shared" si="128"/>
        <v>44113.529000000002</v>
      </c>
      <c r="D1360" t="str">
        <f t="shared" si="129"/>
        <v>vis</v>
      </c>
      <c r="E1360">
        <f>VLOOKUP(C1360,'Active 1'!C$21:E$973,3,FALSE)</f>
        <v>1658.0027157019165</v>
      </c>
      <c r="F1360" s="15" t="s">
        <v>434</v>
      </c>
      <c r="G1360" t="str">
        <f t="shared" si="130"/>
        <v>44113.529</v>
      </c>
      <c r="H1360" s="2">
        <f t="shared" si="131"/>
        <v>1658</v>
      </c>
      <c r="I1360" s="76" t="s">
        <v>3737</v>
      </c>
      <c r="J1360" s="77" t="s">
        <v>3738</v>
      </c>
      <c r="K1360" s="76">
        <v>1658</v>
      </c>
      <c r="L1360" s="76" t="s">
        <v>780</v>
      </c>
      <c r="M1360" s="77" t="s">
        <v>438</v>
      </c>
      <c r="N1360" s="77"/>
      <c r="O1360" s="78" t="s">
        <v>3740</v>
      </c>
      <c r="P1360" s="78" t="s">
        <v>249</v>
      </c>
    </row>
    <row r="1361" spans="1:16" x14ac:dyDescent="0.2">
      <c r="A1361" s="2" t="str">
        <f t="shared" si="126"/>
        <v> BRNO 23 </v>
      </c>
      <c r="B1361" s="15" t="str">
        <f t="shared" si="127"/>
        <v>I</v>
      </c>
      <c r="C1361" s="2">
        <f t="shared" si="128"/>
        <v>44487.565000000002</v>
      </c>
      <c r="D1361" t="str">
        <f t="shared" si="129"/>
        <v>vis</v>
      </c>
      <c r="E1361" t="e">
        <f>VLOOKUP(C1361,'Active 1'!C$21:E$973,3,FALSE)</f>
        <v>#N/A</v>
      </c>
      <c r="F1361" s="15" t="s">
        <v>434</v>
      </c>
      <c r="G1361" t="str">
        <f t="shared" si="130"/>
        <v>44487.565</v>
      </c>
      <c r="H1361" s="2">
        <f t="shared" si="131"/>
        <v>2043</v>
      </c>
      <c r="I1361" s="76" t="s">
        <v>3741</v>
      </c>
      <c r="J1361" s="77" t="s">
        <v>3742</v>
      </c>
      <c r="K1361" s="76">
        <v>2043</v>
      </c>
      <c r="L1361" s="76" t="s">
        <v>486</v>
      </c>
      <c r="M1361" s="77" t="s">
        <v>438</v>
      </c>
      <c r="N1361" s="77"/>
      <c r="O1361" s="78" t="s">
        <v>3743</v>
      </c>
      <c r="P1361" s="78" t="s">
        <v>249</v>
      </c>
    </row>
    <row r="1362" spans="1:16" x14ac:dyDescent="0.2">
      <c r="A1362" s="2" t="str">
        <f t="shared" si="126"/>
        <v> BRNO 23 </v>
      </c>
      <c r="B1362" s="15" t="str">
        <f t="shared" si="127"/>
        <v>I</v>
      </c>
      <c r="C1362" s="2">
        <f t="shared" si="128"/>
        <v>44487.572</v>
      </c>
      <c r="D1362" t="str">
        <f t="shared" si="129"/>
        <v>vis</v>
      </c>
      <c r="E1362" t="e">
        <f>VLOOKUP(C1362,'Active 1'!C$21:E$973,3,FALSE)</f>
        <v>#N/A</v>
      </c>
      <c r="F1362" s="15" t="s">
        <v>434</v>
      </c>
      <c r="G1362" t="str">
        <f t="shared" si="130"/>
        <v>44487.572</v>
      </c>
      <c r="H1362" s="2">
        <f t="shared" si="131"/>
        <v>2043</v>
      </c>
      <c r="I1362" s="76" t="s">
        <v>3744</v>
      </c>
      <c r="J1362" s="77" t="s">
        <v>3745</v>
      </c>
      <c r="K1362" s="76">
        <v>2043</v>
      </c>
      <c r="L1362" s="76" t="s">
        <v>774</v>
      </c>
      <c r="M1362" s="77" t="s">
        <v>438</v>
      </c>
      <c r="N1362" s="77"/>
      <c r="O1362" s="78" t="s">
        <v>3746</v>
      </c>
      <c r="P1362" s="78" t="s">
        <v>249</v>
      </c>
    </row>
    <row r="1363" spans="1:16" x14ac:dyDescent="0.2">
      <c r="A1363" s="2" t="str">
        <f t="shared" si="126"/>
        <v> BRNO 23 </v>
      </c>
      <c r="B1363" s="15" t="str">
        <f t="shared" si="127"/>
        <v>I</v>
      </c>
      <c r="C1363" s="2">
        <f t="shared" si="128"/>
        <v>44488.533000000003</v>
      </c>
      <c r="D1363" t="str">
        <f t="shared" si="129"/>
        <v>vis</v>
      </c>
      <c r="E1363" t="e">
        <f>VLOOKUP(C1363,'Active 1'!C$21:E$973,3,FALSE)</f>
        <v>#N/A</v>
      </c>
      <c r="F1363" s="15" t="s">
        <v>434</v>
      </c>
      <c r="G1363" t="str">
        <f t="shared" si="130"/>
        <v>44488.533</v>
      </c>
      <c r="H1363" s="2">
        <f t="shared" si="131"/>
        <v>2044</v>
      </c>
      <c r="I1363" s="76" t="s">
        <v>3747</v>
      </c>
      <c r="J1363" s="77" t="s">
        <v>3748</v>
      </c>
      <c r="K1363" s="76">
        <v>2044</v>
      </c>
      <c r="L1363" s="76" t="s">
        <v>922</v>
      </c>
      <c r="M1363" s="77" t="s">
        <v>438</v>
      </c>
      <c r="N1363" s="77"/>
      <c r="O1363" s="78" t="s">
        <v>3749</v>
      </c>
      <c r="P1363" s="78" t="s">
        <v>249</v>
      </c>
    </row>
    <row r="1364" spans="1:16" x14ac:dyDescent="0.2">
      <c r="A1364" s="2" t="str">
        <f t="shared" si="126"/>
        <v> BRNO 23 </v>
      </c>
      <c r="B1364" s="15" t="str">
        <f t="shared" si="127"/>
        <v>I</v>
      </c>
      <c r="C1364" s="2">
        <f t="shared" si="128"/>
        <v>44488.535000000003</v>
      </c>
      <c r="D1364" t="str">
        <f t="shared" si="129"/>
        <v>vis</v>
      </c>
      <c r="E1364" t="e">
        <f>VLOOKUP(C1364,'Active 1'!C$21:E$973,3,FALSE)</f>
        <v>#N/A</v>
      </c>
      <c r="F1364" s="15" t="s">
        <v>434</v>
      </c>
      <c r="G1364" t="str">
        <f t="shared" si="130"/>
        <v>44488.535</v>
      </c>
      <c r="H1364" s="2">
        <f t="shared" si="131"/>
        <v>2044</v>
      </c>
      <c r="I1364" s="76" t="s">
        <v>3750</v>
      </c>
      <c r="J1364" s="77" t="s">
        <v>3751</v>
      </c>
      <c r="K1364" s="76">
        <v>2044</v>
      </c>
      <c r="L1364" s="76" t="s">
        <v>884</v>
      </c>
      <c r="M1364" s="77" t="s">
        <v>438</v>
      </c>
      <c r="N1364" s="77"/>
      <c r="O1364" s="78" t="s">
        <v>3746</v>
      </c>
      <c r="P1364" s="78" t="s">
        <v>249</v>
      </c>
    </row>
    <row r="1365" spans="1:16" x14ac:dyDescent="0.2">
      <c r="A1365" s="2" t="str">
        <f t="shared" si="126"/>
        <v> BRNO 23 </v>
      </c>
      <c r="B1365" s="15" t="str">
        <f t="shared" si="127"/>
        <v>I</v>
      </c>
      <c r="C1365" s="2">
        <f t="shared" si="128"/>
        <v>44489.510999999999</v>
      </c>
      <c r="D1365" t="str">
        <f t="shared" si="129"/>
        <v>vis</v>
      </c>
      <c r="E1365" t="e">
        <f>VLOOKUP(C1365,'Active 1'!C$21:E$973,3,FALSE)</f>
        <v>#N/A</v>
      </c>
      <c r="F1365" s="15" t="s">
        <v>434</v>
      </c>
      <c r="G1365" t="str">
        <f t="shared" si="130"/>
        <v>44489.511</v>
      </c>
      <c r="H1365" s="2">
        <f t="shared" si="131"/>
        <v>2045</v>
      </c>
      <c r="I1365" s="76" t="s">
        <v>3752</v>
      </c>
      <c r="J1365" s="77" t="s">
        <v>3753</v>
      </c>
      <c r="K1365" s="76">
        <v>2045</v>
      </c>
      <c r="L1365" s="76" t="s">
        <v>859</v>
      </c>
      <c r="M1365" s="77" t="s">
        <v>438</v>
      </c>
      <c r="N1365" s="77"/>
      <c r="O1365" s="78" t="s">
        <v>3754</v>
      </c>
      <c r="P1365" s="78" t="s">
        <v>249</v>
      </c>
    </row>
    <row r="1366" spans="1:16" x14ac:dyDescent="0.2">
      <c r="A1366" s="2" t="str">
        <f t="shared" si="126"/>
        <v> BRNO 23 </v>
      </c>
      <c r="B1366" s="15" t="str">
        <f t="shared" si="127"/>
        <v>I</v>
      </c>
      <c r="C1366" s="2">
        <f t="shared" si="128"/>
        <v>44489.510999999999</v>
      </c>
      <c r="D1366" t="str">
        <f t="shared" si="129"/>
        <v>vis</v>
      </c>
      <c r="E1366" t="e">
        <f>VLOOKUP(C1366,'Active 1'!C$21:E$973,3,FALSE)</f>
        <v>#N/A</v>
      </c>
      <c r="F1366" s="15" t="s">
        <v>434</v>
      </c>
      <c r="G1366" t="str">
        <f t="shared" si="130"/>
        <v>44489.511</v>
      </c>
      <c r="H1366" s="2">
        <f t="shared" si="131"/>
        <v>2045</v>
      </c>
      <c r="I1366" s="76" t="s">
        <v>3752</v>
      </c>
      <c r="J1366" s="77" t="s">
        <v>3753</v>
      </c>
      <c r="K1366" s="76">
        <v>2045</v>
      </c>
      <c r="L1366" s="76" t="s">
        <v>859</v>
      </c>
      <c r="M1366" s="77" t="s">
        <v>438</v>
      </c>
      <c r="N1366" s="77"/>
      <c r="O1366" s="78" t="s">
        <v>3755</v>
      </c>
      <c r="P1366" s="78" t="s">
        <v>249</v>
      </c>
    </row>
    <row r="1367" spans="1:16" x14ac:dyDescent="0.2">
      <c r="A1367" s="2" t="str">
        <f t="shared" si="126"/>
        <v>BAVM 32 </v>
      </c>
      <c r="B1367" s="15" t="str">
        <f t="shared" si="127"/>
        <v>I</v>
      </c>
      <c r="C1367" s="2">
        <f t="shared" si="128"/>
        <v>44490.485000000001</v>
      </c>
      <c r="D1367" t="str">
        <f t="shared" si="129"/>
        <v>vis</v>
      </c>
      <c r="E1367" t="e">
        <f>VLOOKUP(C1367,'Active 1'!C$21:E$973,3,FALSE)</f>
        <v>#N/A</v>
      </c>
      <c r="F1367" s="15" t="s">
        <v>434</v>
      </c>
      <c r="G1367" t="str">
        <f t="shared" si="130"/>
        <v>44490.485</v>
      </c>
      <c r="H1367" s="2">
        <f t="shared" si="131"/>
        <v>2046</v>
      </c>
      <c r="I1367" s="76" t="s">
        <v>3756</v>
      </c>
      <c r="J1367" s="77" t="s">
        <v>3757</v>
      </c>
      <c r="K1367" s="76">
        <v>2046</v>
      </c>
      <c r="L1367" s="76" t="s">
        <v>780</v>
      </c>
      <c r="M1367" s="77" t="s">
        <v>438</v>
      </c>
      <c r="N1367" s="77"/>
      <c r="O1367" s="78" t="s">
        <v>767</v>
      </c>
      <c r="P1367" s="79" t="s">
        <v>256</v>
      </c>
    </row>
    <row r="1368" spans="1:16" x14ac:dyDescent="0.2">
      <c r="A1368" s="2" t="str">
        <f t="shared" si="126"/>
        <v> BRNO 23 </v>
      </c>
      <c r="B1368" s="15" t="str">
        <f t="shared" si="127"/>
        <v>I</v>
      </c>
      <c r="C1368" s="2">
        <f t="shared" si="128"/>
        <v>44491.451000000001</v>
      </c>
      <c r="D1368" t="str">
        <f t="shared" si="129"/>
        <v>vis</v>
      </c>
      <c r="E1368" t="e">
        <f>VLOOKUP(C1368,'Active 1'!C$21:E$973,3,FALSE)</f>
        <v>#N/A</v>
      </c>
      <c r="F1368" s="15" t="s">
        <v>434</v>
      </c>
      <c r="G1368" t="str">
        <f t="shared" si="130"/>
        <v>44491.451</v>
      </c>
      <c r="H1368" s="2">
        <f t="shared" si="131"/>
        <v>2047</v>
      </c>
      <c r="I1368" s="76" t="s">
        <v>3758</v>
      </c>
      <c r="J1368" s="77" t="s">
        <v>3759</v>
      </c>
      <c r="K1368" s="76">
        <v>2047</v>
      </c>
      <c r="L1368" s="76" t="s">
        <v>975</v>
      </c>
      <c r="M1368" s="77" t="s">
        <v>438</v>
      </c>
      <c r="N1368" s="77"/>
      <c r="O1368" s="78" t="s">
        <v>3743</v>
      </c>
      <c r="P1368" s="78" t="s">
        <v>249</v>
      </c>
    </row>
    <row r="1369" spans="1:16" x14ac:dyDescent="0.2">
      <c r="A1369" s="2" t="str">
        <f t="shared" si="126"/>
        <v> BRNO 23 </v>
      </c>
      <c r="B1369" s="15" t="str">
        <f t="shared" si="127"/>
        <v>I</v>
      </c>
      <c r="C1369" s="2">
        <f t="shared" si="128"/>
        <v>44491.451000000001</v>
      </c>
      <c r="D1369" t="str">
        <f t="shared" si="129"/>
        <v>vis</v>
      </c>
      <c r="E1369" t="e">
        <f>VLOOKUP(C1369,'Active 1'!C$21:E$973,3,FALSE)</f>
        <v>#N/A</v>
      </c>
      <c r="F1369" s="15" t="s">
        <v>434</v>
      </c>
      <c r="G1369" t="str">
        <f t="shared" si="130"/>
        <v>44491.451</v>
      </c>
      <c r="H1369" s="2">
        <f t="shared" si="131"/>
        <v>2047</v>
      </c>
      <c r="I1369" s="76" t="s">
        <v>3758</v>
      </c>
      <c r="J1369" s="77" t="s">
        <v>3759</v>
      </c>
      <c r="K1369" s="76">
        <v>2047</v>
      </c>
      <c r="L1369" s="76" t="s">
        <v>975</v>
      </c>
      <c r="M1369" s="77" t="s">
        <v>438</v>
      </c>
      <c r="N1369" s="77"/>
      <c r="O1369" s="78" t="s">
        <v>3746</v>
      </c>
      <c r="P1369" s="78" t="s">
        <v>249</v>
      </c>
    </row>
    <row r="1370" spans="1:16" x14ac:dyDescent="0.2">
      <c r="A1370" s="2" t="str">
        <f t="shared" si="126"/>
        <v>BAVM 32 </v>
      </c>
      <c r="B1370" s="15" t="str">
        <f t="shared" si="127"/>
        <v>I</v>
      </c>
      <c r="C1370" s="2">
        <f t="shared" si="128"/>
        <v>44523.512000000002</v>
      </c>
      <c r="D1370" t="str">
        <f t="shared" si="129"/>
        <v>vis</v>
      </c>
      <c r="E1370" t="e">
        <f>VLOOKUP(C1370,'Active 1'!C$21:E$973,3,FALSE)</f>
        <v>#N/A</v>
      </c>
      <c r="F1370" s="15" t="s">
        <v>434</v>
      </c>
      <c r="G1370" t="str">
        <f t="shared" si="130"/>
        <v>44523.512</v>
      </c>
      <c r="H1370" s="2">
        <f t="shared" si="131"/>
        <v>2080</v>
      </c>
      <c r="I1370" s="76" t="s">
        <v>3760</v>
      </c>
      <c r="J1370" s="77" t="s">
        <v>3761</v>
      </c>
      <c r="K1370" s="76">
        <v>2080</v>
      </c>
      <c r="L1370" s="76" t="s">
        <v>486</v>
      </c>
      <c r="M1370" s="77" t="s">
        <v>438</v>
      </c>
      <c r="N1370" s="77"/>
      <c r="O1370" s="78" t="s">
        <v>767</v>
      </c>
      <c r="P1370" s="79" t="s">
        <v>256</v>
      </c>
    </row>
    <row r="1371" spans="1:16" x14ac:dyDescent="0.2">
      <c r="A1371" s="2" t="str">
        <f t="shared" si="126"/>
        <v>BAVM 32 </v>
      </c>
      <c r="B1371" s="15" t="str">
        <f t="shared" si="127"/>
        <v>I</v>
      </c>
      <c r="C1371" s="2">
        <f t="shared" si="128"/>
        <v>44525.457000000002</v>
      </c>
      <c r="D1371" t="str">
        <f t="shared" si="129"/>
        <v>vis</v>
      </c>
      <c r="E1371" t="e">
        <f>VLOOKUP(C1371,'Active 1'!C$21:E$973,3,FALSE)</f>
        <v>#N/A</v>
      </c>
      <c r="F1371" s="15" t="s">
        <v>434</v>
      </c>
      <c r="G1371" t="str">
        <f t="shared" si="130"/>
        <v>44525.457</v>
      </c>
      <c r="H1371" s="2">
        <f t="shared" si="131"/>
        <v>2082</v>
      </c>
      <c r="I1371" s="76" t="s">
        <v>3762</v>
      </c>
      <c r="J1371" s="77" t="s">
        <v>3763</v>
      </c>
      <c r="K1371" s="76">
        <v>2082</v>
      </c>
      <c r="L1371" s="76" t="s">
        <v>872</v>
      </c>
      <c r="M1371" s="77" t="s">
        <v>438</v>
      </c>
      <c r="N1371" s="77"/>
      <c r="O1371" s="78" t="s">
        <v>767</v>
      </c>
      <c r="P1371" s="79" t="s">
        <v>256</v>
      </c>
    </row>
    <row r="1372" spans="1:16" x14ac:dyDescent="0.2">
      <c r="A1372" s="2" t="str">
        <f t="shared" si="126"/>
        <v>BAVM 32 </v>
      </c>
      <c r="B1372" s="15" t="str">
        <f t="shared" si="127"/>
        <v>I</v>
      </c>
      <c r="C1372" s="2">
        <f t="shared" si="128"/>
        <v>44528.37</v>
      </c>
      <c r="D1372" t="str">
        <f t="shared" si="129"/>
        <v>vis</v>
      </c>
      <c r="E1372" t="e">
        <f>VLOOKUP(C1372,'Active 1'!C$21:E$973,3,FALSE)</f>
        <v>#N/A</v>
      </c>
      <c r="F1372" s="15" t="s">
        <v>434</v>
      </c>
      <c r="G1372" t="str">
        <f t="shared" si="130"/>
        <v>44528.370</v>
      </c>
      <c r="H1372" s="2">
        <f t="shared" si="131"/>
        <v>2085</v>
      </c>
      <c r="I1372" s="76" t="s">
        <v>3764</v>
      </c>
      <c r="J1372" s="77" t="s">
        <v>3765</v>
      </c>
      <c r="K1372" s="76">
        <v>2085</v>
      </c>
      <c r="L1372" s="76" t="s">
        <v>486</v>
      </c>
      <c r="M1372" s="77" t="s">
        <v>438</v>
      </c>
      <c r="N1372" s="77"/>
      <c r="O1372" s="78" t="s">
        <v>767</v>
      </c>
      <c r="P1372" s="79" t="s">
        <v>256</v>
      </c>
    </row>
    <row r="1373" spans="1:16" x14ac:dyDescent="0.2">
      <c r="A1373" s="2" t="str">
        <f t="shared" si="126"/>
        <v>BAVM 32 </v>
      </c>
      <c r="B1373" s="15" t="str">
        <f t="shared" si="127"/>
        <v>I</v>
      </c>
      <c r="C1373" s="2">
        <f t="shared" si="128"/>
        <v>44553.631000000001</v>
      </c>
      <c r="D1373" t="str">
        <f t="shared" si="129"/>
        <v>vis</v>
      </c>
      <c r="E1373" t="e">
        <f>VLOOKUP(C1373,'Active 1'!C$21:E$973,3,FALSE)</f>
        <v>#N/A</v>
      </c>
      <c r="F1373" s="15" t="s">
        <v>434</v>
      </c>
      <c r="G1373" t="str">
        <f t="shared" si="130"/>
        <v>44553.631</v>
      </c>
      <c r="H1373" s="2">
        <f t="shared" si="131"/>
        <v>2111</v>
      </c>
      <c r="I1373" s="76" t="s">
        <v>3766</v>
      </c>
      <c r="J1373" s="77" t="s">
        <v>3767</v>
      </c>
      <c r="K1373" s="76">
        <v>2111</v>
      </c>
      <c r="L1373" s="76" t="s">
        <v>840</v>
      </c>
      <c r="M1373" s="77" t="s">
        <v>438</v>
      </c>
      <c r="N1373" s="77"/>
      <c r="O1373" s="78" t="s">
        <v>767</v>
      </c>
      <c r="P1373" s="79" t="s">
        <v>256</v>
      </c>
    </row>
    <row r="1374" spans="1:16" x14ac:dyDescent="0.2">
      <c r="A1374" s="2" t="str">
        <f t="shared" si="126"/>
        <v>BAVM 32 </v>
      </c>
      <c r="B1374" s="15" t="str">
        <f t="shared" si="127"/>
        <v>I</v>
      </c>
      <c r="C1374" s="2">
        <f t="shared" si="128"/>
        <v>44631.353999999999</v>
      </c>
      <c r="D1374" t="str">
        <f t="shared" si="129"/>
        <v>vis</v>
      </c>
      <c r="E1374" t="e">
        <f>VLOOKUP(C1374,'Active 1'!C$21:E$973,3,FALSE)</f>
        <v>#N/A</v>
      </c>
      <c r="F1374" s="15" t="s">
        <v>434</v>
      </c>
      <c r="G1374" t="str">
        <f t="shared" si="130"/>
        <v>44631.354</v>
      </c>
      <c r="H1374" s="2">
        <f t="shared" si="131"/>
        <v>2191</v>
      </c>
      <c r="I1374" s="76" t="s">
        <v>3768</v>
      </c>
      <c r="J1374" s="77" t="s">
        <v>3769</v>
      </c>
      <c r="K1374" s="76">
        <v>2191</v>
      </c>
      <c r="L1374" s="76" t="s">
        <v>840</v>
      </c>
      <c r="M1374" s="77" t="s">
        <v>438</v>
      </c>
      <c r="N1374" s="77"/>
      <c r="O1374" s="78" t="s">
        <v>767</v>
      </c>
      <c r="P1374" s="79" t="s">
        <v>256</v>
      </c>
    </row>
    <row r="1375" spans="1:16" x14ac:dyDescent="0.2">
      <c r="A1375" s="2" t="str">
        <f t="shared" si="126"/>
        <v> BRNO 26 </v>
      </c>
      <c r="B1375" s="15" t="str">
        <f t="shared" si="127"/>
        <v>I</v>
      </c>
      <c r="C1375" s="2">
        <f t="shared" si="128"/>
        <v>45205.525999999998</v>
      </c>
      <c r="D1375" t="str">
        <f t="shared" si="129"/>
        <v>vis</v>
      </c>
      <c r="E1375" t="e">
        <f>VLOOKUP(C1375,'Active 1'!C$21:E$973,3,FALSE)</f>
        <v>#N/A</v>
      </c>
      <c r="F1375" s="15" t="s">
        <v>434</v>
      </c>
      <c r="G1375" t="str">
        <f t="shared" si="130"/>
        <v>45205.526</v>
      </c>
      <c r="H1375" s="2">
        <f t="shared" si="131"/>
        <v>2782</v>
      </c>
      <c r="I1375" s="76" t="s">
        <v>3770</v>
      </c>
      <c r="J1375" s="77" t="s">
        <v>3771</v>
      </c>
      <c r="K1375" s="76">
        <v>2782</v>
      </c>
      <c r="L1375" s="76" t="s">
        <v>922</v>
      </c>
      <c r="M1375" s="77" t="s">
        <v>438</v>
      </c>
      <c r="N1375" s="77"/>
      <c r="O1375" s="78" t="s">
        <v>3772</v>
      </c>
      <c r="P1375" s="78" t="s">
        <v>271</v>
      </c>
    </row>
    <row r="1376" spans="1:16" x14ac:dyDescent="0.2">
      <c r="A1376" s="2" t="str">
        <f t="shared" si="126"/>
        <v> BRNO 26 </v>
      </c>
      <c r="B1376" s="15" t="str">
        <f t="shared" si="127"/>
        <v>I</v>
      </c>
      <c r="C1376" s="2">
        <f t="shared" si="128"/>
        <v>45205.527000000002</v>
      </c>
      <c r="D1376" t="str">
        <f t="shared" si="129"/>
        <v>vis</v>
      </c>
      <c r="E1376" t="e">
        <f>VLOOKUP(C1376,'Active 1'!C$21:E$973,3,FALSE)</f>
        <v>#N/A</v>
      </c>
      <c r="F1376" s="15" t="s">
        <v>434</v>
      </c>
      <c r="G1376" t="str">
        <f t="shared" si="130"/>
        <v>45205.527</v>
      </c>
      <c r="H1376" s="2">
        <f t="shared" si="131"/>
        <v>2782</v>
      </c>
      <c r="I1376" s="76" t="s">
        <v>3773</v>
      </c>
      <c r="J1376" s="77" t="s">
        <v>3774</v>
      </c>
      <c r="K1376" s="76">
        <v>2782</v>
      </c>
      <c r="L1376" s="76" t="s">
        <v>1131</v>
      </c>
      <c r="M1376" s="77" t="s">
        <v>438</v>
      </c>
      <c r="N1376" s="77"/>
      <c r="O1376" s="78" t="s">
        <v>3775</v>
      </c>
      <c r="P1376" s="78" t="s">
        <v>271</v>
      </c>
    </row>
    <row r="1377" spans="1:16" x14ac:dyDescent="0.2">
      <c r="A1377" s="2" t="str">
        <f t="shared" si="126"/>
        <v> BRNO 26 </v>
      </c>
      <c r="B1377" s="15" t="str">
        <f t="shared" si="127"/>
        <v>I</v>
      </c>
      <c r="C1377" s="2">
        <f t="shared" si="128"/>
        <v>45205.531999999999</v>
      </c>
      <c r="D1377" t="str">
        <f t="shared" si="129"/>
        <v>vis</v>
      </c>
      <c r="E1377" t="e">
        <f>VLOOKUP(C1377,'Active 1'!C$21:E$973,3,FALSE)</f>
        <v>#N/A</v>
      </c>
      <c r="F1377" s="15" t="s">
        <v>434</v>
      </c>
      <c r="G1377" t="str">
        <f t="shared" si="130"/>
        <v>45205.532</v>
      </c>
      <c r="H1377" s="2">
        <f t="shared" si="131"/>
        <v>2782</v>
      </c>
      <c r="I1377" s="76" t="s">
        <v>3776</v>
      </c>
      <c r="J1377" s="77" t="s">
        <v>3777</v>
      </c>
      <c r="K1377" s="76">
        <v>2782</v>
      </c>
      <c r="L1377" s="76" t="s">
        <v>897</v>
      </c>
      <c r="M1377" s="77" t="s">
        <v>438</v>
      </c>
      <c r="N1377" s="77"/>
      <c r="O1377" s="78" t="s">
        <v>3778</v>
      </c>
      <c r="P1377" s="78" t="s">
        <v>271</v>
      </c>
    </row>
    <row r="1378" spans="1:16" x14ac:dyDescent="0.2">
      <c r="A1378" s="2" t="str">
        <f t="shared" si="126"/>
        <v> BRNO 26 </v>
      </c>
      <c r="B1378" s="15" t="str">
        <f t="shared" si="127"/>
        <v>I</v>
      </c>
      <c r="C1378" s="2">
        <f t="shared" si="128"/>
        <v>45205.533000000003</v>
      </c>
      <c r="D1378" t="str">
        <f t="shared" si="129"/>
        <v>vis</v>
      </c>
      <c r="E1378" t="e">
        <f>VLOOKUP(C1378,'Active 1'!C$21:E$973,3,FALSE)</f>
        <v>#N/A</v>
      </c>
      <c r="F1378" s="15" t="s">
        <v>434</v>
      </c>
      <c r="G1378" t="str">
        <f t="shared" si="130"/>
        <v>45205.533</v>
      </c>
      <c r="H1378" s="2">
        <f t="shared" si="131"/>
        <v>2782</v>
      </c>
      <c r="I1378" s="76" t="s">
        <v>3779</v>
      </c>
      <c r="J1378" s="77" t="s">
        <v>3780</v>
      </c>
      <c r="K1378" s="76">
        <v>2782</v>
      </c>
      <c r="L1378" s="76" t="s">
        <v>859</v>
      </c>
      <c r="M1378" s="77" t="s">
        <v>438</v>
      </c>
      <c r="N1378" s="77"/>
      <c r="O1378" s="78" t="s">
        <v>3781</v>
      </c>
      <c r="P1378" s="78" t="s">
        <v>271</v>
      </c>
    </row>
    <row r="1379" spans="1:16" x14ac:dyDescent="0.2">
      <c r="A1379" s="2" t="str">
        <f t="shared" si="126"/>
        <v> BRNO 26 </v>
      </c>
      <c r="B1379" s="15" t="str">
        <f t="shared" si="127"/>
        <v>I</v>
      </c>
      <c r="C1379" s="2">
        <f t="shared" si="128"/>
        <v>45207.476999999999</v>
      </c>
      <c r="D1379" t="str">
        <f t="shared" si="129"/>
        <v>vis</v>
      </c>
      <c r="E1379" t="e">
        <f>VLOOKUP(C1379,'Active 1'!C$21:E$973,3,FALSE)</f>
        <v>#N/A</v>
      </c>
      <c r="F1379" s="15" t="s">
        <v>434</v>
      </c>
      <c r="G1379" t="str">
        <f t="shared" si="130"/>
        <v>45207.477</v>
      </c>
      <c r="H1379" s="2">
        <f t="shared" si="131"/>
        <v>2784</v>
      </c>
      <c r="I1379" s="76" t="s">
        <v>3782</v>
      </c>
      <c r="J1379" s="77" t="s">
        <v>3783</v>
      </c>
      <c r="K1379" s="76">
        <v>2784</v>
      </c>
      <c r="L1379" s="76" t="s">
        <v>821</v>
      </c>
      <c r="M1379" s="77" t="s">
        <v>438</v>
      </c>
      <c r="N1379" s="77"/>
      <c r="O1379" s="78" t="s">
        <v>3743</v>
      </c>
      <c r="P1379" s="78" t="s">
        <v>271</v>
      </c>
    </row>
    <row r="1380" spans="1:16" x14ac:dyDescent="0.2">
      <c r="A1380" s="2" t="str">
        <f t="shared" si="126"/>
        <v> BRNO 26 </v>
      </c>
      <c r="B1380" s="15" t="str">
        <f t="shared" si="127"/>
        <v>I</v>
      </c>
      <c r="C1380" s="2">
        <f t="shared" si="128"/>
        <v>45207.478999999999</v>
      </c>
      <c r="D1380" t="str">
        <f t="shared" si="129"/>
        <v>vis</v>
      </c>
      <c r="E1380" t="e">
        <f>VLOOKUP(C1380,'Active 1'!C$21:E$973,3,FALSE)</f>
        <v>#N/A</v>
      </c>
      <c r="F1380" s="15" t="s">
        <v>434</v>
      </c>
      <c r="G1380" t="str">
        <f t="shared" si="130"/>
        <v>45207.479</v>
      </c>
      <c r="H1380" s="2">
        <f t="shared" si="131"/>
        <v>2784</v>
      </c>
      <c r="I1380" s="76" t="s">
        <v>3784</v>
      </c>
      <c r="J1380" s="77" t="s">
        <v>3785</v>
      </c>
      <c r="K1380" s="76">
        <v>2784</v>
      </c>
      <c r="L1380" s="76" t="s">
        <v>833</v>
      </c>
      <c r="M1380" s="77" t="s">
        <v>438</v>
      </c>
      <c r="N1380" s="77"/>
      <c r="O1380" s="78" t="s">
        <v>3781</v>
      </c>
      <c r="P1380" s="78" t="s">
        <v>271</v>
      </c>
    </row>
    <row r="1381" spans="1:16" x14ac:dyDescent="0.2">
      <c r="A1381" s="2" t="str">
        <f t="shared" si="126"/>
        <v> BRNO 26 </v>
      </c>
      <c r="B1381" s="15" t="str">
        <f t="shared" si="127"/>
        <v>I</v>
      </c>
      <c r="C1381" s="2">
        <f t="shared" si="128"/>
        <v>45207.48</v>
      </c>
      <c r="D1381" t="str">
        <f t="shared" si="129"/>
        <v>vis</v>
      </c>
      <c r="E1381" t="e">
        <f>VLOOKUP(C1381,'Active 1'!C$21:E$973,3,FALSE)</f>
        <v>#N/A</v>
      </c>
      <c r="F1381" s="15" t="s">
        <v>434</v>
      </c>
      <c r="G1381" t="str">
        <f t="shared" si="130"/>
        <v>45207.480</v>
      </c>
      <c r="H1381" s="2">
        <f t="shared" si="131"/>
        <v>2784</v>
      </c>
      <c r="I1381" s="76" t="s">
        <v>3786</v>
      </c>
      <c r="J1381" s="77" t="s">
        <v>3787</v>
      </c>
      <c r="K1381" s="76">
        <v>2784</v>
      </c>
      <c r="L1381" s="76" t="s">
        <v>774</v>
      </c>
      <c r="M1381" s="77" t="s">
        <v>438</v>
      </c>
      <c r="N1381" s="77"/>
      <c r="O1381" s="78" t="s">
        <v>3755</v>
      </c>
      <c r="P1381" s="78" t="s">
        <v>271</v>
      </c>
    </row>
    <row r="1382" spans="1:16" x14ac:dyDescent="0.2">
      <c r="A1382" s="2" t="str">
        <f t="shared" si="126"/>
        <v> BRNO 26 </v>
      </c>
      <c r="B1382" s="15" t="str">
        <f t="shared" si="127"/>
        <v>I</v>
      </c>
      <c r="C1382" s="2">
        <f t="shared" si="128"/>
        <v>45207.48</v>
      </c>
      <c r="D1382" t="str">
        <f t="shared" si="129"/>
        <v>vis</v>
      </c>
      <c r="E1382" t="e">
        <f>VLOOKUP(C1382,'Active 1'!C$21:E$973,3,FALSE)</f>
        <v>#N/A</v>
      </c>
      <c r="F1382" s="15" t="s">
        <v>434</v>
      </c>
      <c r="G1382" t="str">
        <f t="shared" si="130"/>
        <v>45207.480</v>
      </c>
      <c r="H1382" s="2">
        <f t="shared" si="131"/>
        <v>2784</v>
      </c>
      <c r="I1382" s="76" t="s">
        <v>3786</v>
      </c>
      <c r="J1382" s="77" t="s">
        <v>3787</v>
      </c>
      <c r="K1382" s="76">
        <v>2784</v>
      </c>
      <c r="L1382" s="76" t="s">
        <v>774</v>
      </c>
      <c r="M1382" s="77" t="s">
        <v>438</v>
      </c>
      <c r="N1382" s="77"/>
      <c r="O1382" s="78" t="s">
        <v>2085</v>
      </c>
      <c r="P1382" s="78" t="s">
        <v>271</v>
      </c>
    </row>
    <row r="1383" spans="1:16" x14ac:dyDescent="0.2">
      <c r="A1383" s="2" t="str">
        <f t="shared" si="126"/>
        <v> BRNO 26 </v>
      </c>
      <c r="B1383" s="15" t="str">
        <f t="shared" si="127"/>
        <v>I</v>
      </c>
      <c r="C1383" s="2">
        <f t="shared" si="128"/>
        <v>45207.482000000004</v>
      </c>
      <c r="D1383" t="str">
        <f t="shared" si="129"/>
        <v>vis</v>
      </c>
      <c r="E1383" t="e">
        <f>VLOOKUP(C1383,'Active 1'!C$21:E$973,3,FALSE)</f>
        <v>#N/A</v>
      </c>
      <c r="F1383" s="15" t="s">
        <v>434</v>
      </c>
      <c r="G1383" t="str">
        <f t="shared" si="130"/>
        <v>45207.482</v>
      </c>
      <c r="H1383" s="2">
        <f t="shared" si="131"/>
        <v>2784</v>
      </c>
      <c r="I1383" s="76" t="s">
        <v>3788</v>
      </c>
      <c r="J1383" s="77" t="s">
        <v>3789</v>
      </c>
      <c r="K1383" s="76">
        <v>2784</v>
      </c>
      <c r="L1383" s="76" t="s">
        <v>770</v>
      </c>
      <c r="M1383" s="77" t="s">
        <v>438</v>
      </c>
      <c r="N1383" s="77"/>
      <c r="O1383" s="78" t="s">
        <v>3772</v>
      </c>
      <c r="P1383" s="78" t="s">
        <v>271</v>
      </c>
    </row>
    <row r="1384" spans="1:16" x14ac:dyDescent="0.2">
      <c r="A1384" s="2" t="str">
        <f t="shared" si="126"/>
        <v> BRNO 26 </v>
      </c>
      <c r="B1384" s="15" t="str">
        <f t="shared" si="127"/>
        <v>I</v>
      </c>
      <c r="C1384" s="2">
        <f t="shared" si="128"/>
        <v>45207.483999999997</v>
      </c>
      <c r="D1384" t="str">
        <f t="shared" si="129"/>
        <v>vis</v>
      </c>
      <c r="E1384" t="e">
        <f>VLOOKUP(C1384,'Active 1'!C$21:E$973,3,FALSE)</f>
        <v>#N/A</v>
      </c>
      <c r="F1384" s="15" t="s">
        <v>434</v>
      </c>
      <c r="G1384" t="str">
        <f t="shared" si="130"/>
        <v>45207.484</v>
      </c>
      <c r="H1384" s="2">
        <f t="shared" si="131"/>
        <v>2784</v>
      </c>
      <c r="I1384" s="76" t="s">
        <v>3790</v>
      </c>
      <c r="J1384" s="77" t="s">
        <v>3791</v>
      </c>
      <c r="K1384" s="76">
        <v>2784</v>
      </c>
      <c r="L1384" s="76" t="s">
        <v>525</v>
      </c>
      <c r="M1384" s="77" t="s">
        <v>438</v>
      </c>
      <c r="N1384" s="77"/>
      <c r="O1384" s="78" t="s">
        <v>3792</v>
      </c>
      <c r="P1384" s="78" t="s">
        <v>271</v>
      </c>
    </row>
    <row r="1385" spans="1:16" x14ac:dyDescent="0.2">
      <c r="A1385" s="2" t="str">
        <f t="shared" si="126"/>
        <v> BBS 64 </v>
      </c>
      <c r="B1385" s="15" t="str">
        <f t="shared" si="127"/>
        <v>I</v>
      </c>
      <c r="C1385" s="2">
        <f t="shared" si="128"/>
        <v>45349.326000000001</v>
      </c>
      <c r="D1385" t="str">
        <f t="shared" si="129"/>
        <v>vis</v>
      </c>
      <c r="E1385" t="e">
        <f>VLOOKUP(C1385,'Active 1'!C$21:E$973,3,FALSE)</f>
        <v>#N/A</v>
      </c>
      <c r="F1385" s="15" t="s">
        <v>434</v>
      </c>
      <c r="G1385" t="str">
        <f t="shared" si="130"/>
        <v>45349.326</v>
      </c>
      <c r="H1385" s="2">
        <f t="shared" si="131"/>
        <v>2930</v>
      </c>
      <c r="I1385" s="76" t="s">
        <v>3793</v>
      </c>
      <c r="J1385" s="77" t="s">
        <v>3794</v>
      </c>
      <c r="K1385" s="76">
        <v>2930</v>
      </c>
      <c r="L1385" s="76" t="s">
        <v>770</v>
      </c>
      <c r="M1385" s="77" t="s">
        <v>438</v>
      </c>
      <c r="N1385" s="77"/>
      <c r="O1385" s="78" t="s">
        <v>1183</v>
      </c>
      <c r="P1385" s="78" t="s">
        <v>277</v>
      </c>
    </row>
    <row r="1386" spans="1:16" x14ac:dyDescent="0.2">
      <c r="A1386" s="2" t="str">
        <f t="shared" si="126"/>
        <v> BRNO 26 </v>
      </c>
      <c r="B1386" s="15" t="str">
        <f t="shared" si="127"/>
        <v>I</v>
      </c>
      <c r="C1386" s="2">
        <f t="shared" si="128"/>
        <v>45615.512999999999</v>
      </c>
      <c r="D1386" t="str">
        <f t="shared" si="129"/>
        <v>vis</v>
      </c>
      <c r="E1386" t="e">
        <f>VLOOKUP(C1386,'Active 1'!C$21:E$973,3,FALSE)</f>
        <v>#N/A</v>
      </c>
      <c r="F1386" s="15" t="s">
        <v>434</v>
      </c>
      <c r="G1386" t="str">
        <f t="shared" si="130"/>
        <v>45615.513</v>
      </c>
      <c r="H1386" s="2">
        <f t="shared" si="131"/>
        <v>3204</v>
      </c>
      <c r="I1386" s="76" t="s">
        <v>3795</v>
      </c>
      <c r="J1386" s="77" t="s">
        <v>3796</v>
      </c>
      <c r="K1386" s="76">
        <v>3204</v>
      </c>
      <c r="L1386" s="76" t="s">
        <v>1075</v>
      </c>
      <c r="M1386" s="77" t="s">
        <v>438</v>
      </c>
      <c r="N1386" s="77"/>
      <c r="O1386" s="78" t="s">
        <v>3797</v>
      </c>
      <c r="P1386" s="78" t="s">
        <v>271</v>
      </c>
    </row>
    <row r="1387" spans="1:16" x14ac:dyDescent="0.2">
      <c r="A1387" s="2" t="str">
        <f t="shared" si="126"/>
        <v> BRNO 26 </v>
      </c>
      <c r="B1387" s="15" t="str">
        <f t="shared" si="127"/>
        <v>I</v>
      </c>
      <c r="C1387" s="2">
        <f t="shared" si="128"/>
        <v>45615.519</v>
      </c>
      <c r="D1387" t="str">
        <f t="shared" si="129"/>
        <v>vis</v>
      </c>
      <c r="E1387" t="e">
        <f>VLOOKUP(C1387,'Active 1'!C$21:E$973,3,FALSE)</f>
        <v>#N/A</v>
      </c>
      <c r="F1387" s="15" t="s">
        <v>434</v>
      </c>
      <c r="G1387" t="str">
        <f t="shared" si="130"/>
        <v>45615.519</v>
      </c>
      <c r="H1387" s="2">
        <f t="shared" si="131"/>
        <v>3204</v>
      </c>
      <c r="I1387" s="76" t="s">
        <v>3798</v>
      </c>
      <c r="J1387" s="77" t="s">
        <v>3799</v>
      </c>
      <c r="K1387" s="76">
        <v>3204</v>
      </c>
      <c r="L1387" s="76" t="s">
        <v>840</v>
      </c>
      <c r="M1387" s="77" t="s">
        <v>438</v>
      </c>
      <c r="N1387" s="77"/>
      <c r="O1387" s="78" t="s">
        <v>3746</v>
      </c>
      <c r="P1387" s="78" t="s">
        <v>271</v>
      </c>
    </row>
    <row r="1388" spans="1:16" x14ac:dyDescent="0.2">
      <c r="A1388" s="2" t="str">
        <f t="shared" si="126"/>
        <v> BRNO 26 </v>
      </c>
      <c r="B1388" s="15" t="str">
        <f t="shared" si="127"/>
        <v>I</v>
      </c>
      <c r="C1388" s="2">
        <f t="shared" si="128"/>
        <v>45617.464</v>
      </c>
      <c r="D1388" t="str">
        <f t="shared" si="129"/>
        <v>vis</v>
      </c>
      <c r="E1388" t="e">
        <f>VLOOKUP(C1388,'Active 1'!C$21:E$973,3,FALSE)</f>
        <v>#N/A</v>
      </c>
      <c r="F1388" s="15" t="s">
        <v>434</v>
      </c>
      <c r="G1388" t="str">
        <f t="shared" si="130"/>
        <v>45617.464</v>
      </c>
      <c r="H1388" s="2">
        <f t="shared" si="131"/>
        <v>3206</v>
      </c>
      <c r="I1388" s="76" t="s">
        <v>3800</v>
      </c>
      <c r="J1388" s="77" t="s">
        <v>3801</v>
      </c>
      <c r="K1388" s="76">
        <v>3206</v>
      </c>
      <c r="L1388" s="76" t="s">
        <v>859</v>
      </c>
      <c r="M1388" s="77" t="s">
        <v>438</v>
      </c>
      <c r="N1388" s="77"/>
      <c r="O1388" s="78" t="s">
        <v>3797</v>
      </c>
      <c r="P1388" s="78" t="s">
        <v>271</v>
      </c>
    </row>
    <row r="1389" spans="1:16" x14ac:dyDescent="0.2">
      <c r="A1389" s="2" t="str">
        <f t="shared" si="126"/>
        <v> BRNO 26 </v>
      </c>
      <c r="B1389" s="15" t="str">
        <f t="shared" si="127"/>
        <v>I</v>
      </c>
      <c r="C1389" s="2">
        <f t="shared" si="128"/>
        <v>45621.347999999998</v>
      </c>
      <c r="D1389" t="str">
        <f t="shared" si="129"/>
        <v>vis</v>
      </c>
      <c r="E1389" t="e">
        <f>VLOOKUP(C1389,'Active 1'!C$21:E$973,3,FALSE)</f>
        <v>#N/A</v>
      </c>
      <c r="F1389" s="15" t="s">
        <v>434</v>
      </c>
      <c r="G1389" t="str">
        <f t="shared" si="130"/>
        <v>45621.348</v>
      </c>
      <c r="H1389" s="2">
        <f t="shared" si="131"/>
        <v>3210</v>
      </c>
      <c r="I1389" s="76" t="s">
        <v>3802</v>
      </c>
      <c r="J1389" s="77" t="s">
        <v>3803</v>
      </c>
      <c r="K1389" s="76">
        <v>3210</v>
      </c>
      <c r="L1389" s="76" t="s">
        <v>840</v>
      </c>
      <c r="M1389" s="77" t="s">
        <v>438</v>
      </c>
      <c r="N1389" s="77"/>
      <c r="O1389" s="78" t="s">
        <v>3797</v>
      </c>
      <c r="P1389" s="78" t="s">
        <v>271</v>
      </c>
    </row>
    <row r="1390" spans="1:16" x14ac:dyDescent="0.2">
      <c r="A1390" s="2" t="str">
        <f t="shared" si="126"/>
        <v> VSSC 68.35 </v>
      </c>
      <c r="B1390" s="15" t="str">
        <f t="shared" si="127"/>
        <v>I</v>
      </c>
      <c r="C1390" s="2">
        <f t="shared" si="128"/>
        <v>46297.536</v>
      </c>
      <c r="D1390" t="str">
        <f t="shared" si="129"/>
        <v>vis</v>
      </c>
      <c r="E1390" t="e">
        <f>VLOOKUP(C1390,'Active 1'!C$21:E$973,3,FALSE)</f>
        <v>#N/A</v>
      </c>
      <c r="F1390" s="15" t="s">
        <v>434</v>
      </c>
      <c r="G1390" t="str">
        <f t="shared" si="130"/>
        <v>46297.536</v>
      </c>
      <c r="H1390" s="2">
        <f t="shared" si="131"/>
        <v>3906</v>
      </c>
      <c r="I1390" s="76" t="s">
        <v>3804</v>
      </c>
      <c r="J1390" s="77" t="s">
        <v>3805</v>
      </c>
      <c r="K1390" s="76">
        <v>3906</v>
      </c>
      <c r="L1390" s="76" t="s">
        <v>840</v>
      </c>
      <c r="M1390" s="77" t="s">
        <v>438</v>
      </c>
      <c r="N1390" s="77"/>
      <c r="O1390" s="78" t="s">
        <v>1362</v>
      </c>
      <c r="P1390" s="78" t="s">
        <v>295</v>
      </c>
    </row>
    <row r="1391" spans="1:16" x14ac:dyDescent="0.2">
      <c r="A1391" s="2" t="str">
        <f t="shared" si="126"/>
        <v> BRNO 27 </v>
      </c>
      <c r="B1391" s="15" t="str">
        <f t="shared" si="127"/>
        <v>I</v>
      </c>
      <c r="C1391" s="2">
        <f t="shared" si="128"/>
        <v>46301.417000000001</v>
      </c>
      <c r="D1391" t="str">
        <f t="shared" si="129"/>
        <v>vis</v>
      </c>
      <c r="E1391" t="e">
        <f>VLOOKUP(C1391,'Active 1'!C$21:E$973,3,FALSE)</f>
        <v>#N/A</v>
      </c>
      <c r="F1391" s="15" t="s">
        <v>434</v>
      </c>
      <c r="G1391" t="str">
        <f t="shared" si="130"/>
        <v>46301.417</v>
      </c>
      <c r="H1391" s="2">
        <f t="shared" si="131"/>
        <v>3910</v>
      </c>
      <c r="I1391" s="76" t="s">
        <v>3806</v>
      </c>
      <c r="J1391" s="77" t="s">
        <v>3807</v>
      </c>
      <c r="K1391" s="76">
        <v>3910</v>
      </c>
      <c r="L1391" s="76" t="s">
        <v>1075</v>
      </c>
      <c r="M1391" s="77" t="s">
        <v>438</v>
      </c>
      <c r="N1391" s="77"/>
      <c r="O1391" s="78" t="s">
        <v>3743</v>
      </c>
      <c r="P1391" s="78" t="s">
        <v>297</v>
      </c>
    </row>
    <row r="1392" spans="1:16" x14ac:dyDescent="0.2">
      <c r="A1392" s="2" t="str">
        <f t="shared" si="126"/>
        <v> VSSC 68.35 </v>
      </c>
      <c r="B1392" s="15" t="str">
        <f t="shared" si="127"/>
        <v>I</v>
      </c>
      <c r="C1392" s="2">
        <f t="shared" si="128"/>
        <v>46441.328000000001</v>
      </c>
      <c r="D1392" t="str">
        <f t="shared" si="129"/>
        <v>vis</v>
      </c>
      <c r="E1392" t="e">
        <f>VLOOKUP(C1392,'Active 1'!C$21:E$973,3,FALSE)</f>
        <v>#N/A</v>
      </c>
      <c r="F1392" s="15" t="s">
        <v>434</v>
      </c>
      <c r="G1392" t="str">
        <f t="shared" si="130"/>
        <v>46441.328</v>
      </c>
      <c r="H1392" s="2">
        <f t="shared" si="131"/>
        <v>4054</v>
      </c>
      <c r="I1392" s="76" t="s">
        <v>3808</v>
      </c>
      <c r="J1392" s="77" t="s">
        <v>3809</v>
      </c>
      <c r="K1392" s="76">
        <v>4054</v>
      </c>
      <c r="L1392" s="76" t="s">
        <v>780</v>
      </c>
      <c r="M1392" s="77" t="s">
        <v>438</v>
      </c>
      <c r="N1392" s="77"/>
      <c r="O1392" s="78" t="s">
        <v>1362</v>
      </c>
      <c r="P1392" s="78" t="s">
        <v>295</v>
      </c>
    </row>
    <row r="1393" spans="1:16" x14ac:dyDescent="0.2">
      <c r="A1393" s="2" t="str">
        <f t="shared" si="126"/>
        <v> VSSC 68.35 </v>
      </c>
      <c r="B1393" s="15" t="str">
        <f t="shared" si="127"/>
        <v>I</v>
      </c>
      <c r="C1393" s="2">
        <f t="shared" si="128"/>
        <v>46442.292000000001</v>
      </c>
      <c r="D1393" t="str">
        <f t="shared" si="129"/>
        <v>vis</v>
      </c>
      <c r="E1393" t="e">
        <f>VLOOKUP(C1393,'Active 1'!C$21:E$973,3,FALSE)</f>
        <v>#N/A</v>
      </c>
      <c r="F1393" s="15" t="s">
        <v>434</v>
      </c>
      <c r="G1393" t="str">
        <f t="shared" si="130"/>
        <v>46442.292</v>
      </c>
      <c r="H1393" s="2">
        <f t="shared" si="131"/>
        <v>4055</v>
      </c>
      <c r="I1393" s="76" t="s">
        <v>3810</v>
      </c>
      <c r="J1393" s="77" t="s">
        <v>3811</v>
      </c>
      <c r="K1393" s="76">
        <v>4055</v>
      </c>
      <c r="L1393" s="76" t="s">
        <v>884</v>
      </c>
      <c r="M1393" s="77" t="s">
        <v>438</v>
      </c>
      <c r="N1393" s="77"/>
      <c r="O1393" s="78" t="s">
        <v>1362</v>
      </c>
      <c r="P1393" s="78" t="s">
        <v>295</v>
      </c>
    </row>
    <row r="1394" spans="1:16" x14ac:dyDescent="0.2">
      <c r="A1394" s="2" t="str">
        <f t="shared" si="126"/>
        <v> BRNO 28 </v>
      </c>
      <c r="B1394" s="15" t="str">
        <f t="shared" si="127"/>
        <v>I</v>
      </c>
      <c r="C1394" s="2">
        <f t="shared" si="128"/>
        <v>46676.432000000001</v>
      </c>
      <c r="D1394" t="str">
        <f t="shared" si="129"/>
        <v>vis</v>
      </c>
      <c r="E1394" t="e">
        <f>VLOOKUP(C1394,'Active 1'!C$21:E$973,3,FALSE)</f>
        <v>#N/A</v>
      </c>
      <c r="F1394" s="15" t="s">
        <v>434</v>
      </c>
      <c r="G1394" t="str">
        <f t="shared" si="130"/>
        <v>46676.432</v>
      </c>
      <c r="H1394" s="2">
        <f t="shared" si="131"/>
        <v>4296</v>
      </c>
      <c r="I1394" s="76" t="s">
        <v>3812</v>
      </c>
      <c r="J1394" s="77" t="s">
        <v>3813</v>
      </c>
      <c r="K1394" s="76">
        <v>4296</v>
      </c>
      <c r="L1394" s="76" t="s">
        <v>884</v>
      </c>
      <c r="M1394" s="77" t="s">
        <v>438</v>
      </c>
      <c r="N1394" s="77"/>
      <c r="O1394" s="78" t="s">
        <v>3814</v>
      </c>
      <c r="P1394" s="78" t="s">
        <v>301</v>
      </c>
    </row>
    <row r="1395" spans="1:16" x14ac:dyDescent="0.2">
      <c r="A1395" s="2" t="str">
        <f t="shared" si="126"/>
        <v> BRNO 28 </v>
      </c>
      <c r="B1395" s="15" t="str">
        <f t="shared" si="127"/>
        <v>I</v>
      </c>
      <c r="C1395" s="2">
        <f t="shared" si="128"/>
        <v>46676.432999999997</v>
      </c>
      <c r="D1395" t="str">
        <f t="shared" si="129"/>
        <v>vis</v>
      </c>
      <c r="E1395" t="e">
        <f>VLOOKUP(C1395,'Active 1'!C$21:E$973,3,FALSE)</f>
        <v>#N/A</v>
      </c>
      <c r="F1395" s="15" t="s">
        <v>434</v>
      </c>
      <c r="G1395" t="str">
        <f t="shared" si="130"/>
        <v>46676.433</v>
      </c>
      <c r="H1395" s="2">
        <f t="shared" si="131"/>
        <v>4296</v>
      </c>
      <c r="I1395" s="76" t="s">
        <v>3815</v>
      </c>
      <c r="J1395" s="77" t="s">
        <v>3816</v>
      </c>
      <c r="K1395" s="76">
        <v>4296</v>
      </c>
      <c r="L1395" s="76" t="s">
        <v>975</v>
      </c>
      <c r="M1395" s="77" t="s">
        <v>438</v>
      </c>
      <c r="N1395" s="77"/>
      <c r="O1395" s="78" t="s">
        <v>3797</v>
      </c>
      <c r="P1395" s="78" t="s">
        <v>301</v>
      </c>
    </row>
    <row r="1396" spans="1:16" x14ac:dyDescent="0.2">
      <c r="A1396" s="2" t="str">
        <f t="shared" si="126"/>
        <v> BRNO 28 </v>
      </c>
      <c r="B1396" s="15" t="str">
        <f t="shared" si="127"/>
        <v>I</v>
      </c>
      <c r="C1396" s="2">
        <f t="shared" si="128"/>
        <v>46676.434999999998</v>
      </c>
      <c r="D1396" t="str">
        <f t="shared" si="129"/>
        <v>vis</v>
      </c>
      <c r="E1396" t="e">
        <f>VLOOKUP(C1396,'Active 1'!C$21:E$973,3,FALSE)</f>
        <v>#N/A</v>
      </c>
      <c r="F1396" s="15" t="s">
        <v>434</v>
      </c>
      <c r="G1396" t="str">
        <f t="shared" si="130"/>
        <v>46676.435</v>
      </c>
      <c r="H1396" s="2">
        <f t="shared" si="131"/>
        <v>4296</v>
      </c>
      <c r="I1396" s="76" t="s">
        <v>3817</v>
      </c>
      <c r="J1396" s="77" t="s">
        <v>3818</v>
      </c>
      <c r="K1396" s="76">
        <v>4296</v>
      </c>
      <c r="L1396" s="76" t="s">
        <v>840</v>
      </c>
      <c r="M1396" s="77" t="s">
        <v>438</v>
      </c>
      <c r="N1396" s="77"/>
      <c r="O1396" s="78" t="s">
        <v>3819</v>
      </c>
      <c r="P1396" s="78" t="s">
        <v>301</v>
      </c>
    </row>
    <row r="1397" spans="1:16" x14ac:dyDescent="0.2">
      <c r="A1397" s="2" t="str">
        <f t="shared" si="126"/>
        <v> BRNO 28 </v>
      </c>
      <c r="B1397" s="15" t="str">
        <f t="shared" si="127"/>
        <v>I</v>
      </c>
      <c r="C1397" s="2">
        <f t="shared" si="128"/>
        <v>46676.436000000002</v>
      </c>
      <c r="D1397" t="str">
        <f t="shared" si="129"/>
        <v>vis</v>
      </c>
      <c r="E1397" t="e">
        <f>VLOOKUP(C1397,'Active 1'!C$21:E$973,3,FALSE)</f>
        <v>#N/A</v>
      </c>
      <c r="F1397" s="15" t="s">
        <v>434</v>
      </c>
      <c r="G1397" t="str">
        <f t="shared" si="130"/>
        <v>46676.436</v>
      </c>
      <c r="H1397" s="2">
        <f t="shared" si="131"/>
        <v>4296</v>
      </c>
      <c r="I1397" s="76" t="s">
        <v>3820</v>
      </c>
      <c r="J1397" s="77" t="s">
        <v>3821</v>
      </c>
      <c r="K1397" s="76">
        <v>4296</v>
      </c>
      <c r="L1397" s="76" t="s">
        <v>872</v>
      </c>
      <c r="M1397" s="77" t="s">
        <v>438</v>
      </c>
      <c r="N1397" s="77"/>
      <c r="O1397" s="78" t="s">
        <v>3822</v>
      </c>
      <c r="P1397" s="78" t="s">
        <v>301</v>
      </c>
    </row>
    <row r="1398" spans="1:16" x14ac:dyDescent="0.2">
      <c r="A1398" s="2" t="str">
        <f t="shared" si="126"/>
        <v> BRNO 28 </v>
      </c>
      <c r="B1398" s="15" t="str">
        <f t="shared" si="127"/>
        <v>I</v>
      </c>
      <c r="C1398" s="2">
        <f t="shared" si="128"/>
        <v>46676.440999999999</v>
      </c>
      <c r="D1398" t="str">
        <f t="shared" si="129"/>
        <v>vis</v>
      </c>
      <c r="E1398" t="e">
        <f>VLOOKUP(C1398,'Active 1'!C$21:E$973,3,FALSE)</f>
        <v>#N/A</v>
      </c>
      <c r="F1398" s="15" t="s">
        <v>434</v>
      </c>
      <c r="G1398" t="str">
        <f t="shared" si="130"/>
        <v>46676.441</v>
      </c>
      <c r="H1398" s="2">
        <f t="shared" si="131"/>
        <v>4296</v>
      </c>
      <c r="I1398" s="76" t="s">
        <v>3823</v>
      </c>
      <c r="J1398" s="77" t="s">
        <v>3824</v>
      </c>
      <c r="K1398" s="76">
        <v>4296</v>
      </c>
      <c r="L1398" s="76" t="s">
        <v>774</v>
      </c>
      <c r="M1398" s="77" t="s">
        <v>438</v>
      </c>
      <c r="N1398" s="77"/>
      <c r="O1398" s="78" t="s">
        <v>3825</v>
      </c>
      <c r="P1398" s="78" t="s">
        <v>301</v>
      </c>
    </row>
    <row r="1399" spans="1:16" x14ac:dyDescent="0.2">
      <c r="A1399" s="2" t="str">
        <f t="shared" si="126"/>
        <v> BRNO 30 </v>
      </c>
      <c r="B1399" s="15" t="str">
        <f t="shared" si="127"/>
        <v>I</v>
      </c>
      <c r="C1399" s="2">
        <f t="shared" si="128"/>
        <v>47155.42</v>
      </c>
      <c r="D1399" t="str">
        <f t="shared" si="129"/>
        <v>vis</v>
      </c>
      <c r="E1399" t="e">
        <f>VLOOKUP(C1399,'Active 1'!C$21:E$973,3,FALSE)</f>
        <v>#N/A</v>
      </c>
      <c r="F1399" s="15" t="s">
        <v>434</v>
      </c>
      <c r="G1399" t="str">
        <f t="shared" si="130"/>
        <v>47155.420</v>
      </c>
      <c r="H1399" s="2">
        <f t="shared" si="131"/>
        <v>4789</v>
      </c>
      <c r="I1399" s="76" t="s">
        <v>3826</v>
      </c>
      <c r="J1399" s="77" t="s">
        <v>3827</v>
      </c>
      <c r="K1399" s="76">
        <v>4789</v>
      </c>
      <c r="L1399" s="76" t="s">
        <v>500</v>
      </c>
      <c r="M1399" s="77" t="s">
        <v>438</v>
      </c>
      <c r="N1399" s="77"/>
      <c r="O1399" s="78" t="s">
        <v>3828</v>
      </c>
      <c r="P1399" s="78" t="s">
        <v>310</v>
      </c>
    </row>
    <row r="1400" spans="1:16" x14ac:dyDescent="0.2">
      <c r="A1400" s="2" t="str">
        <f t="shared" si="126"/>
        <v> BRNO 30 </v>
      </c>
      <c r="B1400" s="15" t="str">
        <f t="shared" si="127"/>
        <v>I</v>
      </c>
      <c r="C1400" s="2">
        <f t="shared" si="128"/>
        <v>47389.531000000003</v>
      </c>
      <c r="D1400" t="str">
        <f t="shared" si="129"/>
        <v>vis</v>
      </c>
      <c r="E1400" t="e">
        <f>VLOOKUP(C1400,'Active 1'!C$21:E$973,3,FALSE)</f>
        <v>#N/A</v>
      </c>
      <c r="F1400" s="15" t="s">
        <v>434</v>
      </c>
      <c r="G1400" t="str">
        <f t="shared" si="130"/>
        <v>47389.531</v>
      </c>
      <c r="H1400" s="2">
        <f t="shared" si="131"/>
        <v>5030</v>
      </c>
      <c r="I1400" s="76" t="s">
        <v>3829</v>
      </c>
      <c r="J1400" s="77" t="s">
        <v>3830</v>
      </c>
      <c r="K1400" s="76">
        <v>5030</v>
      </c>
      <c r="L1400" s="76" t="s">
        <v>1732</v>
      </c>
      <c r="M1400" s="77" t="s">
        <v>438</v>
      </c>
      <c r="N1400" s="77"/>
      <c r="O1400" s="78" t="s">
        <v>3831</v>
      </c>
      <c r="P1400" s="78" t="s">
        <v>310</v>
      </c>
    </row>
    <row r="1401" spans="1:16" x14ac:dyDescent="0.2">
      <c r="A1401" s="2" t="str">
        <f t="shared" si="126"/>
        <v> BRNO 30 </v>
      </c>
      <c r="B1401" s="15" t="str">
        <f t="shared" si="127"/>
        <v>I</v>
      </c>
      <c r="C1401" s="2">
        <f t="shared" si="128"/>
        <v>47391.482000000004</v>
      </c>
      <c r="D1401" t="str">
        <f t="shared" si="129"/>
        <v>vis</v>
      </c>
      <c r="E1401" t="e">
        <f>VLOOKUP(C1401,'Active 1'!C$21:E$973,3,FALSE)</f>
        <v>#N/A</v>
      </c>
      <c r="F1401" s="15" t="s">
        <v>434</v>
      </c>
      <c r="G1401" t="str">
        <f t="shared" si="130"/>
        <v>47391.482</v>
      </c>
      <c r="H1401" s="2">
        <f t="shared" si="131"/>
        <v>5032</v>
      </c>
      <c r="I1401" s="76" t="s">
        <v>3832</v>
      </c>
      <c r="J1401" s="77" t="s">
        <v>3833</v>
      </c>
      <c r="K1401" s="76">
        <v>5032</v>
      </c>
      <c r="L1401" s="76" t="s">
        <v>884</v>
      </c>
      <c r="M1401" s="77" t="s">
        <v>438</v>
      </c>
      <c r="N1401" s="77"/>
      <c r="O1401" s="78" t="s">
        <v>3834</v>
      </c>
      <c r="P1401" s="78" t="s">
        <v>310</v>
      </c>
    </row>
    <row r="1402" spans="1:16" x14ac:dyDescent="0.2">
      <c r="A1402" s="2" t="str">
        <f t="shared" si="126"/>
        <v> BRNO 30 </v>
      </c>
      <c r="B1402" s="15" t="str">
        <f t="shared" si="127"/>
        <v>I</v>
      </c>
      <c r="C1402" s="2">
        <f t="shared" si="128"/>
        <v>47391.482000000004</v>
      </c>
      <c r="D1402" t="str">
        <f t="shared" si="129"/>
        <v>vis</v>
      </c>
      <c r="E1402" t="e">
        <f>VLOOKUP(C1402,'Active 1'!C$21:E$973,3,FALSE)</f>
        <v>#N/A</v>
      </c>
      <c r="F1402" s="15" t="s">
        <v>434</v>
      </c>
      <c r="G1402" t="str">
        <f t="shared" si="130"/>
        <v>47391.482</v>
      </c>
      <c r="H1402" s="2">
        <f t="shared" si="131"/>
        <v>5032</v>
      </c>
      <c r="I1402" s="76" t="s">
        <v>3832</v>
      </c>
      <c r="J1402" s="77" t="s">
        <v>3833</v>
      </c>
      <c r="K1402" s="76">
        <v>5032</v>
      </c>
      <c r="L1402" s="76" t="s">
        <v>884</v>
      </c>
      <c r="M1402" s="77" t="s">
        <v>438</v>
      </c>
      <c r="N1402" s="77"/>
      <c r="O1402" s="78" t="s">
        <v>2085</v>
      </c>
      <c r="P1402" s="78" t="s">
        <v>310</v>
      </c>
    </row>
    <row r="1403" spans="1:16" x14ac:dyDescent="0.2">
      <c r="A1403" s="2" t="str">
        <f t="shared" si="126"/>
        <v> BRNO 30 </v>
      </c>
      <c r="B1403" s="15" t="str">
        <f t="shared" si="127"/>
        <v>I</v>
      </c>
      <c r="C1403" s="2">
        <f t="shared" si="128"/>
        <v>47391.483</v>
      </c>
      <c r="D1403" t="str">
        <f t="shared" si="129"/>
        <v>vis</v>
      </c>
      <c r="E1403" t="e">
        <f>VLOOKUP(C1403,'Active 1'!C$21:E$973,3,FALSE)</f>
        <v>#N/A</v>
      </c>
      <c r="F1403" s="15" t="s">
        <v>434</v>
      </c>
      <c r="G1403" t="str">
        <f t="shared" si="130"/>
        <v>47391.483</v>
      </c>
      <c r="H1403" s="2">
        <f t="shared" si="131"/>
        <v>5032</v>
      </c>
      <c r="I1403" s="76" t="s">
        <v>3835</v>
      </c>
      <c r="J1403" s="77" t="s">
        <v>3836</v>
      </c>
      <c r="K1403" s="76">
        <v>5032</v>
      </c>
      <c r="L1403" s="76" t="s">
        <v>975</v>
      </c>
      <c r="M1403" s="77" t="s">
        <v>438</v>
      </c>
      <c r="N1403" s="77"/>
      <c r="O1403" s="78" t="s">
        <v>1800</v>
      </c>
      <c r="P1403" s="78" t="s">
        <v>310</v>
      </c>
    </row>
    <row r="1404" spans="1:16" x14ac:dyDescent="0.2">
      <c r="A1404" s="2" t="str">
        <f t="shared" si="126"/>
        <v> BRNO 30 </v>
      </c>
      <c r="B1404" s="15" t="str">
        <f t="shared" si="127"/>
        <v>I</v>
      </c>
      <c r="C1404" s="2">
        <f t="shared" si="128"/>
        <v>47391.487000000001</v>
      </c>
      <c r="D1404" t="str">
        <f t="shared" si="129"/>
        <v>vis</v>
      </c>
      <c r="E1404" t="e">
        <f>VLOOKUP(C1404,'Active 1'!C$21:E$973,3,FALSE)</f>
        <v>#N/A</v>
      </c>
      <c r="F1404" s="15" t="s">
        <v>434</v>
      </c>
      <c r="G1404" t="str">
        <f t="shared" si="130"/>
        <v>47391.487</v>
      </c>
      <c r="H1404" s="2">
        <f t="shared" si="131"/>
        <v>5032</v>
      </c>
      <c r="I1404" s="76" t="s">
        <v>3837</v>
      </c>
      <c r="J1404" s="77" t="s">
        <v>3838</v>
      </c>
      <c r="K1404" s="76">
        <v>5032</v>
      </c>
      <c r="L1404" s="76" t="s">
        <v>859</v>
      </c>
      <c r="M1404" s="77" t="s">
        <v>438</v>
      </c>
      <c r="N1404" s="77"/>
      <c r="O1404" s="78" t="s">
        <v>3839</v>
      </c>
      <c r="P1404" s="78" t="s">
        <v>310</v>
      </c>
    </row>
    <row r="1405" spans="1:16" x14ac:dyDescent="0.2">
      <c r="A1405" s="2" t="str">
        <f t="shared" si="126"/>
        <v> BRNO 30 </v>
      </c>
      <c r="B1405" s="15" t="str">
        <f t="shared" si="127"/>
        <v>I</v>
      </c>
      <c r="C1405" s="2">
        <f t="shared" si="128"/>
        <v>47392.447999999997</v>
      </c>
      <c r="D1405" t="str">
        <f t="shared" si="129"/>
        <v>vis</v>
      </c>
      <c r="E1405" t="e">
        <f>VLOOKUP(C1405,'Active 1'!C$21:E$973,3,FALSE)</f>
        <v>#N/A</v>
      </c>
      <c r="F1405" s="15" t="s">
        <v>434</v>
      </c>
      <c r="G1405" t="str">
        <f t="shared" si="130"/>
        <v>47392.448</v>
      </c>
      <c r="H1405" s="2">
        <f t="shared" si="131"/>
        <v>5033</v>
      </c>
      <c r="I1405" s="76" t="s">
        <v>3840</v>
      </c>
      <c r="J1405" s="77" t="s">
        <v>3841</v>
      </c>
      <c r="K1405" s="76">
        <v>5033</v>
      </c>
      <c r="L1405" s="76" t="s">
        <v>1662</v>
      </c>
      <c r="M1405" s="77" t="s">
        <v>438</v>
      </c>
      <c r="N1405" s="77"/>
      <c r="O1405" s="78" t="s">
        <v>1800</v>
      </c>
      <c r="P1405" s="78" t="s">
        <v>310</v>
      </c>
    </row>
    <row r="1406" spans="1:16" x14ac:dyDescent="0.2">
      <c r="A1406" s="2" t="str">
        <f t="shared" si="126"/>
        <v> BRNO 30 </v>
      </c>
      <c r="B1406" s="15" t="str">
        <f t="shared" si="127"/>
        <v>I</v>
      </c>
      <c r="C1406" s="2">
        <f t="shared" si="128"/>
        <v>47392.447999999997</v>
      </c>
      <c r="D1406" t="str">
        <f t="shared" si="129"/>
        <v>vis</v>
      </c>
      <c r="E1406" t="e">
        <f>VLOOKUP(C1406,'Active 1'!C$21:E$973,3,FALSE)</f>
        <v>#N/A</v>
      </c>
      <c r="F1406" s="15" t="s">
        <v>434</v>
      </c>
      <c r="G1406" t="str">
        <f t="shared" si="130"/>
        <v>47392.448</v>
      </c>
      <c r="H1406" s="2">
        <f t="shared" si="131"/>
        <v>5033</v>
      </c>
      <c r="I1406" s="76" t="s">
        <v>3840</v>
      </c>
      <c r="J1406" s="77" t="s">
        <v>3841</v>
      </c>
      <c r="K1406" s="76">
        <v>5033</v>
      </c>
      <c r="L1406" s="76" t="s">
        <v>1662</v>
      </c>
      <c r="M1406" s="77" t="s">
        <v>438</v>
      </c>
      <c r="N1406" s="77"/>
      <c r="O1406" s="78" t="s">
        <v>1690</v>
      </c>
      <c r="P1406" s="78" t="s">
        <v>310</v>
      </c>
    </row>
    <row r="1407" spans="1:16" x14ac:dyDescent="0.2">
      <c r="A1407" s="2" t="str">
        <f t="shared" si="126"/>
        <v> BRNO 30 </v>
      </c>
      <c r="B1407" s="15" t="str">
        <f t="shared" si="127"/>
        <v>I</v>
      </c>
      <c r="C1407" s="2">
        <f t="shared" si="128"/>
        <v>47392.45</v>
      </c>
      <c r="D1407" t="str">
        <f t="shared" si="129"/>
        <v>vis</v>
      </c>
      <c r="E1407" t="e">
        <f>VLOOKUP(C1407,'Active 1'!C$21:E$973,3,FALSE)</f>
        <v>#N/A</v>
      </c>
      <c r="F1407" s="15" t="s">
        <v>434</v>
      </c>
      <c r="G1407" t="str">
        <f t="shared" si="130"/>
        <v>47392.450</v>
      </c>
      <c r="H1407" s="2">
        <f t="shared" si="131"/>
        <v>5033</v>
      </c>
      <c r="I1407" s="76" t="s">
        <v>3842</v>
      </c>
      <c r="J1407" s="77" t="s">
        <v>3843</v>
      </c>
      <c r="K1407" s="76">
        <v>5033</v>
      </c>
      <c r="L1407" s="76" t="s">
        <v>1072</v>
      </c>
      <c r="M1407" s="77" t="s">
        <v>438</v>
      </c>
      <c r="N1407" s="77"/>
      <c r="O1407" s="78" t="s">
        <v>3844</v>
      </c>
      <c r="P1407" s="78" t="s">
        <v>310</v>
      </c>
    </row>
    <row r="1408" spans="1:16" x14ac:dyDescent="0.2">
      <c r="A1408" s="2" t="str">
        <f t="shared" si="126"/>
        <v> BRNO 30 </v>
      </c>
      <c r="B1408" s="15" t="str">
        <f t="shared" si="127"/>
        <v>I</v>
      </c>
      <c r="C1408" s="2">
        <f t="shared" si="128"/>
        <v>47392.455000000002</v>
      </c>
      <c r="D1408" t="str">
        <f t="shared" si="129"/>
        <v>vis</v>
      </c>
      <c r="E1408" t="e">
        <f>VLOOKUP(C1408,'Active 1'!C$21:E$973,3,FALSE)</f>
        <v>#N/A</v>
      </c>
      <c r="F1408" s="15" t="s">
        <v>434</v>
      </c>
      <c r="G1408" t="str">
        <f t="shared" si="130"/>
        <v>47392.455</v>
      </c>
      <c r="H1408" s="2">
        <f t="shared" si="131"/>
        <v>5033</v>
      </c>
      <c r="I1408" s="76" t="s">
        <v>3845</v>
      </c>
      <c r="J1408" s="77" t="s">
        <v>3846</v>
      </c>
      <c r="K1408" s="76">
        <v>5033</v>
      </c>
      <c r="L1408" s="76" t="s">
        <v>975</v>
      </c>
      <c r="M1408" s="77" t="s">
        <v>438</v>
      </c>
      <c r="N1408" s="77"/>
      <c r="O1408" s="78" t="s">
        <v>3839</v>
      </c>
      <c r="P1408" s="78" t="s">
        <v>310</v>
      </c>
    </row>
    <row r="1409" spans="1:16" x14ac:dyDescent="0.2">
      <c r="A1409" s="2" t="str">
        <f t="shared" si="126"/>
        <v>VSB 47 </v>
      </c>
      <c r="B1409" s="15" t="str">
        <f t="shared" si="127"/>
        <v>I</v>
      </c>
      <c r="C1409" s="2">
        <f t="shared" si="128"/>
        <v>47506.118000000002</v>
      </c>
      <c r="D1409" t="str">
        <f t="shared" si="129"/>
        <v>vis</v>
      </c>
      <c r="E1409" t="e">
        <f>VLOOKUP(C1409,'Active 1'!C$21:E$973,3,FALSE)</f>
        <v>#N/A</v>
      </c>
      <c r="F1409" s="15" t="s">
        <v>434</v>
      </c>
      <c r="G1409" t="str">
        <f t="shared" si="130"/>
        <v>47506.118</v>
      </c>
      <c r="H1409" s="2">
        <f t="shared" si="131"/>
        <v>5150</v>
      </c>
      <c r="I1409" s="76" t="s">
        <v>3847</v>
      </c>
      <c r="J1409" s="77" t="s">
        <v>3848</v>
      </c>
      <c r="K1409" s="76">
        <v>5150</v>
      </c>
      <c r="L1409" s="76" t="s">
        <v>1651</v>
      </c>
      <c r="M1409" s="77" t="s">
        <v>465</v>
      </c>
      <c r="N1409" s="77"/>
      <c r="O1409" s="78" t="s">
        <v>3849</v>
      </c>
      <c r="P1409" s="79" t="s">
        <v>315</v>
      </c>
    </row>
    <row r="1410" spans="1:16" x14ac:dyDescent="0.2">
      <c r="A1410" s="2" t="str">
        <f t="shared" si="126"/>
        <v> BRNO 30 </v>
      </c>
      <c r="B1410" s="15" t="str">
        <f t="shared" si="127"/>
        <v>I</v>
      </c>
      <c r="C1410" s="2">
        <f t="shared" si="128"/>
        <v>47804.391000000003</v>
      </c>
      <c r="D1410" t="str">
        <f t="shared" si="129"/>
        <v>vis</v>
      </c>
      <c r="E1410" t="e">
        <f>VLOOKUP(C1410,'Active 1'!C$21:E$973,3,FALSE)</f>
        <v>#N/A</v>
      </c>
      <c r="F1410" s="15" t="s">
        <v>434</v>
      </c>
      <c r="G1410" t="str">
        <f t="shared" si="130"/>
        <v>47804.391</v>
      </c>
      <c r="H1410" s="2">
        <f t="shared" si="131"/>
        <v>5457</v>
      </c>
      <c r="I1410" s="76" t="s">
        <v>3850</v>
      </c>
      <c r="J1410" s="77" t="s">
        <v>3851</v>
      </c>
      <c r="K1410" s="76">
        <v>5457</v>
      </c>
      <c r="L1410" s="76" t="s">
        <v>821</v>
      </c>
      <c r="M1410" s="77" t="s">
        <v>438</v>
      </c>
      <c r="N1410" s="77"/>
      <c r="O1410" s="78" t="s">
        <v>3852</v>
      </c>
      <c r="P1410" s="78" t="s">
        <v>310</v>
      </c>
    </row>
    <row r="1411" spans="1:16" x14ac:dyDescent="0.2">
      <c r="A1411" s="2" t="str">
        <f t="shared" si="126"/>
        <v> AOEB 3 </v>
      </c>
      <c r="B1411" s="15" t="str">
        <f t="shared" si="127"/>
        <v>I</v>
      </c>
      <c r="C1411" s="2">
        <f t="shared" si="128"/>
        <v>48888.606</v>
      </c>
      <c r="D1411" t="str">
        <f t="shared" si="129"/>
        <v>vis</v>
      </c>
      <c r="E1411" t="e">
        <f>VLOOKUP(C1411,'Active 1'!C$21:E$973,3,FALSE)</f>
        <v>#N/A</v>
      </c>
      <c r="F1411" s="15" t="s">
        <v>434</v>
      </c>
      <c r="G1411" t="str">
        <f t="shared" si="130"/>
        <v>48888.606</v>
      </c>
      <c r="H1411" s="2">
        <f t="shared" si="131"/>
        <v>6573</v>
      </c>
      <c r="I1411" s="76" t="s">
        <v>3853</v>
      </c>
      <c r="J1411" s="77" t="s">
        <v>3854</v>
      </c>
      <c r="K1411" s="76">
        <v>6573</v>
      </c>
      <c r="L1411" s="76" t="s">
        <v>1778</v>
      </c>
      <c r="M1411" s="77" t="s">
        <v>438</v>
      </c>
      <c r="N1411" s="77"/>
      <c r="O1411" s="78" t="s">
        <v>951</v>
      </c>
      <c r="P1411" s="78" t="s">
        <v>328</v>
      </c>
    </row>
    <row r="1412" spans="1:16" x14ac:dyDescent="0.2">
      <c r="A1412" s="2" t="str">
        <f t="shared" si="126"/>
        <v>VSB 47 </v>
      </c>
      <c r="B1412" s="15" t="str">
        <f t="shared" si="127"/>
        <v>I</v>
      </c>
      <c r="C1412" s="2">
        <f t="shared" si="128"/>
        <v>49285.957999999999</v>
      </c>
      <c r="D1412" t="str">
        <f t="shared" si="129"/>
        <v>vis</v>
      </c>
      <c r="E1412" t="e">
        <f>VLOOKUP(C1412,'Active 1'!C$21:E$973,3,FALSE)</f>
        <v>#N/A</v>
      </c>
      <c r="F1412" s="15" t="s">
        <v>434</v>
      </c>
      <c r="G1412" t="str">
        <f t="shared" si="130"/>
        <v>49285.958</v>
      </c>
      <c r="H1412" s="2">
        <f t="shared" si="131"/>
        <v>6982</v>
      </c>
      <c r="I1412" s="76" t="s">
        <v>3855</v>
      </c>
      <c r="J1412" s="77" t="s">
        <v>3856</v>
      </c>
      <c r="K1412" s="76">
        <v>6982</v>
      </c>
      <c r="L1412" s="76" t="s">
        <v>1814</v>
      </c>
      <c r="M1412" s="77" t="s">
        <v>438</v>
      </c>
      <c r="N1412" s="77"/>
      <c r="O1412" s="78" t="s">
        <v>3857</v>
      </c>
      <c r="P1412" s="79" t="s">
        <v>315</v>
      </c>
    </row>
    <row r="1413" spans="1:16" x14ac:dyDescent="0.2">
      <c r="A1413" s="2" t="str">
        <f t="shared" si="126"/>
        <v>VSB 47 </v>
      </c>
      <c r="B1413" s="15" t="str">
        <f t="shared" si="127"/>
        <v>I</v>
      </c>
      <c r="C1413" s="2">
        <f t="shared" si="128"/>
        <v>49660.964999999997</v>
      </c>
      <c r="D1413" t="str">
        <f t="shared" si="129"/>
        <v>vis</v>
      </c>
      <c r="E1413" t="e">
        <f>VLOOKUP(C1413,'Active 1'!C$21:E$973,3,FALSE)</f>
        <v>#N/A</v>
      </c>
      <c r="F1413" s="15" t="s">
        <v>434</v>
      </c>
      <c r="G1413" t="str">
        <f t="shared" si="130"/>
        <v>49660.965</v>
      </c>
      <c r="H1413" s="2">
        <f t="shared" si="131"/>
        <v>7368</v>
      </c>
      <c r="I1413" s="76" t="s">
        <v>3858</v>
      </c>
      <c r="J1413" s="77" t="s">
        <v>3859</v>
      </c>
      <c r="K1413" s="76">
        <v>7368</v>
      </c>
      <c r="L1413" s="76" t="s">
        <v>1877</v>
      </c>
      <c r="M1413" s="77" t="s">
        <v>438</v>
      </c>
      <c r="N1413" s="77"/>
      <c r="O1413" s="78" t="s">
        <v>3857</v>
      </c>
      <c r="P1413" s="79" t="s">
        <v>315</v>
      </c>
    </row>
    <row r="1414" spans="1:16" x14ac:dyDescent="0.2">
      <c r="A1414" s="2" t="str">
        <f t="shared" si="126"/>
        <v>VSB 47 </v>
      </c>
      <c r="B1414" s="15" t="str">
        <f t="shared" si="127"/>
        <v>I</v>
      </c>
      <c r="C1414" s="2">
        <f t="shared" si="128"/>
        <v>49689.142</v>
      </c>
      <c r="D1414" t="str">
        <f t="shared" si="129"/>
        <v>vis</v>
      </c>
      <c r="E1414" t="e">
        <f>VLOOKUP(C1414,'Active 1'!C$21:E$973,3,FALSE)</f>
        <v>#N/A</v>
      </c>
      <c r="F1414" s="15" t="s">
        <v>434</v>
      </c>
      <c r="G1414" t="str">
        <f t="shared" si="130"/>
        <v>49689.142</v>
      </c>
      <c r="H1414" s="2">
        <f t="shared" si="131"/>
        <v>7397</v>
      </c>
      <c r="I1414" s="76" t="s">
        <v>3860</v>
      </c>
      <c r="J1414" s="77" t="s">
        <v>3861</v>
      </c>
      <c r="K1414" s="76">
        <v>7397</v>
      </c>
      <c r="L1414" s="76" t="s">
        <v>1889</v>
      </c>
      <c r="M1414" s="77" t="s">
        <v>438</v>
      </c>
      <c r="N1414" s="77"/>
      <c r="O1414" s="78" t="s">
        <v>3857</v>
      </c>
      <c r="P1414" s="79" t="s">
        <v>315</v>
      </c>
    </row>
    <row r="1415" spans="1:16" x14ac:dyDescent="0.2">
      <c r="A1415" s="2" t="str">
        <f t="shared" si="126"/>
        <v>VSB 47 </v>
      </c>
      <c r="B1415" s="15" t="str">
        <f t="shared" si="127"/>
        <v>I</v>
      </c>
      <c r="C1415" s="2">
        <f t="shared" si="128"/>
        <v>49691.087</v>
      </c>
      <c r="D1415" t="str">
        <f t="shared" si="129"/>
        <v>vis</v>
      </c>
      <c r="E1415" t="e">
        <f>VLOOKUP(C1415,'Active 1'!C$21:E$973,3,FALSE)</f>
        <v>#N/A</v>
      </c>
      <c r="F1415" s="15" t="s">
        <v>434</v>
      </c>
      <c r="G1415" t="str">
        <f t="shared" si="130"/>
        <v>49691.087</v>
      </c>
      <c r="H1415" s="2">
        <f t="shared" si="131"/>
        <v>7399</v>
      </c>
      <c r="I1415" s="76" t="s">
        <v>3862</v>
      </c>
      <c r="J1415" s="77" t="s">
        <v>3863</v>
      </c>
      <c r="K1415" s="76">
        <v>7399</v>
      </c>
      <c r="L1415" s="76" t="s">
        <v>1907</v>
      </c>
      <c r="M1415" s="77" t="s">
        <v>438</v>
      </c>
      <c r="N1415" s="77"/>
      <c r="O1415" s="78" t="s">
        <v>3864</v>
      </c>
      <c r="P1415" s="79" t="s">
        <v>315</v>
      </c>
    </row>
    <row r="1416" spans="1:16" x14ac:dyDescent="0.2">
      <c r="A1416" s="2" t="str">
        <f t="shared" si="126"/>
        <v>VSB 47 </v>
      </c>
      <c r="B1416" s="15" t="str">
        <f t="shared" si="127"/>
        <v>I</v>
      </c>
      <c r="C1416" s="2">
        <f t="shared" si="128"/>
        <v>49726.063000000002</v>
      </c>
      <c r="D1416" t="str">
        <f t="shared" si="129"/>
        <v>vis</v>
      </c>
      <c r="E1416" t="e">
        <f>VLOOKUP(C1416,'Active 1'!C$21:E$973,3,FALSE)</f>
        <v>#N/A</v>
      </c>
      <c r="F1416" s="15" t="s">
        <v>434</v>
      </c>
      <c r="G1416" t="str">
        <f t="shared" si="130"/>
        <v>49726.063</v>
      </c>
      <c r="H1416" s="2">
        <f t="shared" si="131"/>
        <v>7435</v>
      </c>
      <c r="I1416" s="76" t="s">
        <v>3865</v>
      </c>
      <c r="J1416" s="77" t="s">
        <v>3866</v>
      </c>
      <c r="K1416" s="76">
        <v>7435</v>
      </c>
      <c r="L1416" s="76" t="s">
        <v>1814</v>
      </c>
      <c r="M1416" s="77" t="s">
        <v>438</v>
      </c>
      <c r="N1416" s="77"/>
      <c r="O1416" s="78" t="s">
        <v>3867</v>
      </c>
      <c r="P1416" s="79" t="s">
        <v>315</v>
      </c>
    </row>
    <row r="1417" spans="1:16" x14ac:dyDescent="0.2">
      <c r="A1417" s="2" t="str">
        <f t="shared" si="126"/>
        <v>VSB 23.1 </v>
      </c>
      <c r="B1417" s="15" t="str">
        <f t="shared" si="127"/>
        <v>I</v>
      </c>
      <c r="C1417" s="2">
        <f t="shared" si="128"/>
        <v>50033.065999999999</v>
      </c>
      <c r="D1417" t="str">
        <f t="shared" si="129"/>
        <v>vis</v>
      </c>
      <c r="E1417" t="e">
        <f>VLOOKUP(C1417,'Active 1'!C$21:E$973,3,FALSE)</f>
        <v>#N/A</v>
      </c>
      <c r="F1417" s="15" t="s">
        <v>434</v>
      </c>
      <c r="G1417" t="str">
        <f t="shared" si="130"/>
        <v>50033.066</v>
      </c>
      <c r="H1417" s="2">
        <f t="shared" si="131"/>
        <v>7751</v>
      </c>
      <c r="I1417" s="76" t="s">
        <v>3868</v>
      </c>
      <c r="J1417" s="77" t="s">
        <v>3869</v>
      </c>
      <c r="K1417" s="76">
        <v>7751</v>
      </c>
      <c r="L1417" s="76" t="s">
        <v>1897</v>
      </c>
      <c r="M1417" s="77" t="s">
        <v>438</v>
      </c>
      <c r="N1417" s="77"/>
      <c r="O1417" s="78" t="s">
        <v>3870</v>
      </c>
      <c r="P1417" s="79" t="s">
        <v>333</v>
      </c>
    </row>
    <row r="1418" spans="1:16" x14ac:dyDescent="0.2">
      <c r="A1418" s="2" t="str">
        <f t="shared" si="126"/>
        <v>VSB 47 </v>
      </c>
      <c r="B1418" s="15" t="str">
        <f t="shared" si="127"/>
        <v>I</v>
      </c>
      <c r="C1418" s="2">
        <f t="shared" si="128"/>
        <v>50069.008999999998</v>
      </c>
      <c r="D1418" t="str">
        <f t="shared" si="129"/>
        <v>vis</v>
      </c>
      <c r="E1418" t="e">
        <f>VLOOKUP(C1418,'Active 1'!C$21:E$973,3,FALSE)</f>
        <v>#N/A</v>
      </c>
      <c r="F1418" s="15" t="s">
        <v>434</v>
      </c>
      <c r="G1418" t="str">
        <f t="shared" si="130"/>
        <v>50069.009</v>
      </c>
      <c r="H1418" s="2">
        <f t="shared" si="131"/>
        <v>7788</v>
      </c>
      <c r="I1418" s="76" t="s">
        <v>3871</v>
      </c>
      <c r="J1418" s="77" t="s">
        <v>3872</v>
      </c>
      <c r="K1418" s="76">
        <v>7788</v>
      </c>
      <c r="L1418" s="76" t="s">
        <v>1894</v>
      </c>
      <c r="M1418" s="77" t="s">
        <v>438</v>
      </c>
      <c r="N1418" s="77"/>
      <c r="O1418" s="78" t="s">
        <v>3870</v>
      </c>
      <c r="P1418" s="79" t="s">
        <v>315</v>
      </c>
    </row>
    <row r="1419" spans="1:16" x14ac:dyDescent="0.2">
      <c r="A1419" s="2" t="str">
        <f t="shared" ref="A1419:A1482" si="132">P1419</f>
        <v>VSB 47 </v>
      </c>
      <c r="B1419" s="15" t="str">
        <f t="shared" ref="B1419:B1482" si="133">IF(H1419=INT(H1419),"I","II")</f>
        <v>I</v>
      </c>
      <c r="C1419" s="2">
        <f t="shared" ref="C1419:C1482" si="134">1*G1419</f>
        <v>50338.124000000003</v>
      </c>
      <c r="D1419" t="str">
        <f t="shared" ref="D1419:D1482" si="135">VLOOKUP(F1419,I$1:J$5,2,FALSE)</f>
        <v>vis</v>
      </c>
      <c r="E1419" t="e">
        <f>VLOOKUP(C1419,'Active 1'!C$21:E$973,3,FALSE)</f>
        <v>#N/A</v>
      </c>
      <c r="F1419" s="15" t="s">
        <v>434</v>
      </c>
      <c r="G1419" t="str">
        <f t="shared" ref="G1419:G1482" si="136">MID(I1419,3,LEN(I1419)-3)</f>
        <v>50338.124</v>
      </c>
      <c r="H1419" s="2">
        <f t="shared" ref="H1419:H1482" si="137">1*K1419</f>
        <v>8065</v>
      </c>
      <c r="I1419" s="76" t="s">
        <v>3873</v>
      </c>
      <c r="J1419" s="77" t="s">
        <v>3874</v>
      </c>
      <c r="K1419" s="76">
        <v>8065</v>
      </c>
      <c r="L1419" s="76" t="s">
        <v>1894</v>
      </c>
      <c r="M1419" s="77" t="s">
        <v>438</v>
      </c>
      <c r="N1419" s="77"/>
      <c r="O1419" s="78" t="s">
        <v>3875</v>
      </c>
      <c r="P1419" s="79" t="s">
        <v>315</v>
      </c>
    </row>
    <row r="1420" spans="1:16" x14ac:dyDescent="0.2">
      <c r="A1420" s="2" t="str">
        <f t="shared" si="132"/>
        <v>VSB 47 </v>
      </c>
      <c r="B1420" s="15" t="str">
        <f t="shared" si="133"/>
        <v>I</v>
      </c>
      <c r="C1420" s="2">
        <f t="shared" si="134"/>
        <v>50368.237999999998</v>
      </c>
      <c r="D1420" t="str">
        <f t="shared" si="135"/>
        <v>vis</v>
      </c>
      <c r="E1420" t="e">
        <f>VLOOKUP(C1420,'Active 1'!C$21:E$973,3,FALSE)</f>
        <v>#N/A</v>
      </c>
      <c r="F1420" s="15" t="s">
        <v>434</v>
      </c>
      <c r="G1420" t="str">
        <f t="shared" si="136"/>
        <v>50368.238</v>
      </c>
      <c r="H1420" s="2">
        <f t="shared" si="137"/>
        <v>8096</v>
      </c>
      <c r="I1420" s="76" t="s">
        <v>3876</v>
      </c>
      <c r="J1420" s="77" t="s">
        <v>3877</v>
      </c>
      <c r="K1420" s="76">
        <v>8096</v>
      </c>
      <c r="L1420" s="76" t="s">
        <v>1934</v>
      </c>
      <c r="M1420" s="77" t="s">
        <v>438</v>
      </c>
      <c r="N1420" s="77"/>
      <c r="O1420" s="78" t="s">
        <v>3857</v>
      </c>
      <c r="P1420" s="79" t="s">
        <v>315</v>
      </c>
    </row>
    <row r="1421" spans="1:16" x14ac:dyDescent="0.2">
      <c r="A1421" s="2" t="str">
        <f t="shared" si="132"/>
        <v>VSB 47 </v>
      </c>
      <c r="B1421" s="15" t="str">
        <f t="shared" si="133"/>
        <v>I</v>
      </c>
      <c r="C1421" s="2">
        <f t="shared" si="134"/>
        <v>50370.18</v>
      </c>
      <c r="D1421" t="str">
        <f t="shared" si="135"/>
        <v>vis</v>
      </c>
      <c r="E1421" t="e">
        <f>VLOOKUP(C1421,'Active 1'!C$21:E$973,3,FALSE)</f>
        <v>#N/A</v>
      </c>
      <c r="F1421" s="15" t="s">
        <v>434</v>
      </c>
      <c r="G1421" t="str">
        <f t="shared" si="136"/>
        <v>50370.18</v>
      </c>
      <c r="H1421" s="2">
        <f t="shared" si="137"/>
        <v>8098</v>
      </c>
      <c r="I1421" s="76" t="s">
        <v>3878</v>
      </c>
      <c r="J1421" s="77" t="s">
        <v>3879</v>
      </c>
      <c r="K1421" s="76">
        <v>8098</v>
      </c>
      <c r="L1421" s="76" t="s">
        <v>3880</v>
      </c>
      <c r="M1421" s="77" t="s">
        <v>438</v>
      </c>
      <c r="N1421" s="77"/>
      <c r="O1421" s="78" t="s">
        <v>3875</v>
      </c>
      <c r="P1421" s="79" t="s">
        <v>315</v>
      </c>
    </row>
    <row r="1422" spans="1:16" x14ac:dyDescent="0.2">
      <c r="A1422" s="2" t="str">
        <f t="shared" si="132"/>
        <v>VSB 47 </v>
      </c>
      <c r="B1422" s="15" t="str">
        <f t="shared" si="133"/>
        <v>I</v>
      </c>
      <c r="C1422" s="2">
        <f t="shared" si="134"/>
        <v>50373.097000000002</v>
      </c>
      <c r="D1422" t="str">
        <f t="shared" si="135"/>
        <v>vis</v>
      </c>
      <c r="E1422" t="e">
        <f>VLOOKUP(C1422,'Active 1'!C$21:E$973,3,FALSE)</f>
        <v>#N/A</v>
      </c>
      <c r="F1422" s="15" t="s">
        <v>434</v>
      </c>
      <c r="G1422" t="str">
        <f t="shared" si="136"/>
        <v>50373.097</v>
      </c>
      <c r="H1422" s="2">
        <f t="shared" si="137"/>
        <v>8101</v>
      </c>
      <c r="I1422" s="76" t="s">
        <v>3881</v>
      </c>
      <c r="J1422" s="77" t="s">
        <v>3882</v>
      </c>
      <c r="K1422" s="76">
        <v>8101</v>
      </c>
      <c r="L1422" s="76" t="s">
        <v>1920</v>
      </c>
      <c r="M1422" s="77" t="s">
        <v>2046</v>
      </c>
      <c r="N1422" s="77"/>
      <c r="O1422" s="78" t="s">
        <v>3883</v>
      </c>
      <c r="P1422" s="79" t="s">
        <v>315</v>
      </c>
    </row>
    <row r="1423" spans="1:16" x14ac:dyDescent="0.2">
      <c r="A1423" s="2" t="str">
        <f t="shared" si="132"/>
        <v>VSB 47 </v>
      </c>
      <c r="B1423" s="15" t="str">
        <f t="shared" si="133"/>
        <v>I</v>
      </c>
      <c r="C1423" s="2">
        <f t="shared" si="134"/>
        <v>50373.097999999998</v>
      </c>
      <c r="D1423" t="str">
        <f t="shared" si="135"/>
        <v>vis</v>
      </c>
      <c r="E1423" t="e">
        <f>VLOOKUP(C1423,'Active 1'!C$21:E$973,3,FALSE)</f>
        <v>#N/A</v>
      </c>
      <c r="F1423" s="15" t="s">
        <v>434</v>
      </c>
      <c r="G1423" t="str">
        <f t="shared" si="136"/>
        <v>50373.098</v>
      </c>
      <c r="H1423" s="2">
        <f t="shared" si="137"/>
        <v>8101</v>
      </c>
      <c r="I1423" s="76" t="s">
        <v>3884</v>
      </c>
      <c r="J1423" s="77" t="s">
        <v>3885</v>
      </c>
      <c r="K1423" s="76">
        <v>8101</v>
      </c>
      <c r="L1423" s="76" t="s">
        <v>2000</v>
      </c>
      <c r="M1423" s="77" t="s">
        <v>438</v>
      </c>
      <c r="N1423" s="77"/>
      <c r="O1423" s="78" t="s">
        <v>3875</v>
      </c>
      <c r="P1423" s="79" t="s">
        <v>315</v>
      </c>
    </row>
    <row r="1424" spans="1:16" x14ac:dyDescent="0.2">
      <c r="A1424" s="2" t="str">
        <f t="shared" si="132"/>
        <v>VSB 47 </v>
      </c>
      <c r="B1424" s="15" t="str">
        <f t="shared" si="133"/>
        <v>I</v>
      </c>
      <c r="C1424" s="2">
        <f t="shared" si="134"/>
        <v>50373.097999999998</v>
      </c>
      <c r="D1424" t="str">
        <f t="shared" si="135"/>
        <v>vis</v>
      </c>
      <c r="E1424" t="e">
        <f>VLOOKUP(C1424,'Active 1'!C$21:E$973,3,FALSE)</f>
        <v>#N/A</v>
      </c>
      <c r="F1424" s="15" t="s">
        <v>434</v>
      </c>
      <c r="G1424" t="str">
        <f t="shared" si="136"/>
        <v>50373.098</v>
      </c>
      <c r="H1424" s="2">
        <f t="shared" si="137"/>
        <v>8101</v>
      </c>
      <c r="I1424" s="76" t="s">
        <v>3884</v>
      </c>
      <c r="J1424" s="77" t="s">
        <v>3885</v>
      </c>
      <c r="K1424" s="76">
        <v>8101</v>
      </c>
      <c r="L1424" s="76" t="s">
        <v>2000</v>
      </c>
      <c r="M1424" s="77" t="s">
        <v>438</v>
      </c>
      <c r="N1424" s="77"/>
      <c r="O1424" s="78" t="s">
        <v>3886</v>
      </c>
      <c r="P1424" s="79" t="s">
        <v>315</v>
      </c>
    </row>
    <row r="1425" spans="1:16" x14ac:dyDescent="0.2">
      <c r="A1425" s="2" t="str">
        <f t="shared" si="132"/>
        <v>VSB 47 </v>
      </c>
      <c r="B1425" s="15" t="str">
        <f t="shared" si="133"/>
        <v>I</v>
      </c>
      <c r="C1425" s="2">
        <f t="shared" si="134"/>
        <v>50373.099000000002</v>
      </c>
      <c r="D1425" t="str">
        <f t="shared" si="135"/>
        <v>vis</v>
      </c>
      <c r="E1425" t="e">
        <f>VLOOKUP(C1425,'Active 1'!C$21:E$973,3,FALSE)</f>
        <v>#N/A</v>
      </c>
      <c r="F1425" s="15" t="s">
        <v>434</v>
      </c>
      <c r="G1425" t="str">
        <f t="shared" si="136"/>
        <v>50373.099</v>
      </c>
      <c r="H1425" s="2">
        <f t="shared" si="137"/>
        <v>8101</v>
      </c>
      <c r="I1425" s="76" t="s">
        <v>3887</v>
      </c>
      <c r="J1425" s="77" t="s">
        <v>3888</v>
      </c>
      <c r="K1425" s="76">
        <v>8101</v>
      </c>
      <c r="L1425" s="76" t="s">
        <v>1913</v>
      </c>
      <c r="M1425" s="77" t="s">
        <v>438</v>
      </c>
      <c r="N1425" s="77"/>
      <c r="O1425" s="78" t="s">
        <v>3889</v>
      </c>
      <c r="P1425" s="79" t="s">
        <v>315</v>
      </c>
    </row>
    <row r="1426" spans="1:16" x14ac:dyDescent="0.2">
      <c r="A1426" s="2" t="str">
        <f t="shared" si="132"/>
        <v>VSB 23.1 </v>
      </c>
      <c r="B1426" s="15" t="str">
        <f t="shared" si="133"/>
        <v>I</v>
      </c>
      <c r="C1426" s="2">
        <f t="shared" si="134"/>
        <v>50409.046999999999</v>
      </c>
      <c r="D1426" t="str">
        <f t="shared" si="135"/>
        <v>vis</v>
      </c>
      <c r="E1426" t="e">
        <f>VLOOKUP(C1426,'Active 1'!C$21:E$973,3,FALSE)</f>
        <v>#N/A</v>
      </c>
      <c r="F1426" s="15" t="s">
        <v>434</v>
      </c>
      <c r="G1426" t="str">
        <f t="shared" si="136"/>
        <v>50409.047</v>
      </c>
      <c r="H1426" s="2">
        <f t="shared" si="137"/>
        <v>8138</v>
      </c>
      <c r="I1426" s="76" t="s">
        <v>3890</v>
      </c>
      <c r="J1426" s="77" t="s">
        <v>3891</v>
      </c>
      <c r="K1426" s="76">
        <v>8138</v>
      </c>
      <c r="L1426" s="76" t="s">
        <v>1877</v>
      </c>
      <c r="M1426" s="77" t="s">
        <v>438</v>
      </c>
      <c r="N1426" s="77"/>
      <c r="O1426" s="78" t="s">
        <v>3870</v>
      </c>
      <c r="P1426" s="79" t="s">
        <v>333</v>
      </c>
    </row>
    <row r="1427" spans="1:16" x14ac:dyDescent="0.2">
      <c r="A1427" s="2" t="str">
        <f t="shared" si="132"/>
        <v>VSB 47 </v>
      </c>
      <c r="B1427" s="15" t="str">
        <f t="shared" si="133"/>
        <v>I</v>
      </c>
      <c r="C1427" s="2">
        <f t="shared" si="134"/>
        <v>50445.963000000003</v>
      </c>
      <c r="D1427" t="str">
        <f t="shared" si="135"/>
        <v>vis</v>
      </c>
      <c r="E1427" t="e">
        <f>VLOOKUP(C1427,'Active 1'!C$21:E$973,3,FALSE)</f>
        <v>#N/A</v>
      </c>
      <c r="F1427" s="15" t="s">
        <v>434</v>
      </c>
      <c r="G1427" t="str">
        <f t="shared" si="136"/>
        <v>50445.963</v>
      </c>
      <c r="H1427" s="2">
        <f t="shared" si="137"/>
        <v>8176</v>
      </c>
      <c r="I1427" s="76" t="s">
        <v>3892</v>
      </c>
      <c r="J1427" s="77" t="s">
        <v>3893</v>
      </c>
      <c r="K1427" s="76">
        <v>8176</v>
      </c>
      <c r="L1427" s="76" t="s">
        <v>2000</v>
      </c>
      <c r="M1427" s="77" t="s">
        <v>438</v>
      </c>
      <c r="N1427" s="77"/>
      <c r="O1427" s="78" t="s">
        <v>3870</v>
      </c>
      <c r="P1427" s="79" t="s">
        <v>315</v>
      </c>
    </row>
    <row r="1428" spans="1:16" x14ac:dyDescent="0.2">
      <c r="A1428" s="2" t="str">
        <f t="shared" si="132"/>
        <v> BRNO 32 </v>
      </c>
      <c r="B1428" s="15" t="str">
        <f t="shared" si="133"/>
        <v>I</v>
      </c>
      <c r="C1428" s="2">
        <f t="shared" si="134"/>
        <v>50666.497600000002</v>
      </c>
      <c r="D1428" t="str">
        <f t="shared" si="135"/>
        <v>vis</v>
      </c>
      <c r="E1428" t="e">
        <f>VLOOKUP(C1428,'Active 1'!C$21:E$973,3,FALSE)</f>
        <v>#N/A</v>
      </c>
      <c r="F1428" s="15" t="s">
        <v>434</v>
      </c>
      <c r="G1428" t="str">
        <f t="shared" si="136"/>
        <v>50666.4976</v>
      </c>
      <c r="H1428" s="2">
        <f t="shared" si="137"/>
        <v>8403</v>
      </c>
      <c r="I1428" s="76" t="s">
        <v>3894</v>
      </c>
      <c r="J1428" s="77" t="s">
        <v>3895</v>
      </c>
      <c r="K1428" s="76">
        <v>8403</v>
      </c>
      <c r="L1428" s="76" t="s">
        <v>3896</v>
      </c>
      <c r="M1428" s="77" t="s">
        <v>438</v>
      </c>
      <c r="N1428" s="77"/>
      <c r="O1428" s="78" t="s">
        <v>3897</v>
      </c>
      <c r="P1428" s="78" t="s">
        <v>338</v>
      </c>
    </row>
    <row r="1429" spans="1:16" x14ac:dyDescent="0.2">
      <c r="A1429" s="2" t="str">
        <f t="shared" si="132"/>
        <v> BRNO 32 </v>
      </c>
      <c r="B1429" s="15" t="str">
        <f t="shared" si="133"/>
        <v>I</v>
      </c>
      <c r="C1429" s="2">
        <f t="shared" si="134"/>
        <v>50667.47</v>
      </c>
      <c r="D1429" t="str">
        <f t="shared" si="135"/>
        <v>vis</v>
      </c>
      <c r="E1429" t="e">
        <f>VLOOKUP(C1429,'Active 1'!C$21:E$973,3,FALSE)</f>
        <v>#N/A</v>
      </c>
      <c r="F1429" s="15" t="s">
        <v>434</v>
      </c>
      <c r="G1429" t="str">
        <f t="shared" si="136"/>
        <v>50667.4700</v>
      </c>
      <c r="H1429" s="2">
        <f t="shared" si="137"/>
        <v>8404</v>
      </c>
      <c r="I1429" s="76" t="s">
        <v>3898</v>
      </c>
      <c r="J1429" s="77" t="s">
        <v>3899</v>
      </c>
      <c r="K1429" s="76">
        <v>8404</v>
      </c>
      <c r="L1429" s="76" t="s">
        <v>1978</v>
      </c>
      <c r="M1429" s="77" t="s">
        <v>438</v>
      </c>
      <c r="N1429" s="77"/>
      <c r="O1429" s="78" t="s">
        <v>1803</v>
      </c>
      <c r="P1429" s="78" t="s">
        <v>338</v>
      </c>
    </row>
    <row r="1430" spans="1:16" x14ac:dyDescent="0.2">
      <c r="A1430" s="2" t="str">
        <f t="shared" si="132"/>
        <v> BRNO 32 </v>
      </c>
      <c r="B1430" s="15" t="str">
        <f t="shared" si="133"/>
        <v>I</v>
      </c>
      <c r="C1430" s="2">
        <f t="shared" si="134"/>
        <v>50667.47</v>
      </c>
      <c r="D1430" t="str">
        <f t="shared" si="135"/>
        <v>vis</v>
      </c>
      <c r="E1430" t="e">
        <f>VLOOKUP(C1430,'Active 1'!C$21:E$973,3,FALSE)</f>
        <v>#N/A</v>
      </c>
      <c r="F1430" s="15" t="s">
        <v>434</v>
      </c>
      <c r="G1430" t="str">
        <f t="shared" si="136"/>
        <v>50667.4700</v>
      </c>
      <c r="H1430" s="2">
        <f t="shared" si="137"/>
        <v>8404</v>
      </c>
      <c r="I1430" s="76" t="s">
        <v>3898</v>
      </c>
      <c r="J1430" s="77" t="s">
        <v>3899</v>
      </c>
      <c r="K1430" s="76">
        <v>8404</v>
      </c>
      <c r="L1430" s="76" t="s">
        <v>1978</v>
      </c>
      <c r="M1430" s="77" t="s">
        <v>438</v>
      </c>
      <c r="N1430" s="77"/>
      <c r="O1430" s="78" t="s">
        <v>3900</v>
      </c>
      <c r="P1430" s="78" t="s">
        <v>338</v>
      </c>
    </row>
    <row r="1431" spans="1:16" x14ac:dyDescent="0.2">
      <c r="A1431" s="2" t="str">
        <f t="shared" si="132"/>
        <v> BRNO 32 </v>
      </c>
      <c r="B1431" s="15" t="str">
        <f t="shared" si="133"/>
        <v>I</v>
      </c>
      <c r="C1431" s="2">
        <f t="shared" si="134"/>
        <v>50667.471299999997</v>
      </c>
      <c r="D1431" t="str">
        <f t="shared" si="135"/>
        <v>vis</v>
      </c>
      <c r="E1431" t="e">
        <f>VLOOKUP(C1431,'Active 1'!C$21:E$973,3,FALSE)</f>
        <v>#N/A</v>
      </c>
      <c r="F1431" s="15" t="s">
        <v>434</v>
      </c>
      <c r="G1431" t="str">
        <f t="shared" si="136"/>
        <v>50667.4713</v>
      </c>
      <c r="H1431" s="2">
        <f t="shared" si="137"/>
        <v>8404</v>
      </c>
      <c r="I1431" s="76" t="s">
        <v>3901</v>
      </c>
      <c r="J1431" s="77" t="s">
        <v>3902</v>
      </c>
      <c r="K1431" s="76">
        <v>8404</v>
      </c>
      <c r="L1431" s="76" t="s">
        <v>3903</v>
      </c>
      <c r="M1431" s="77" t="s">
        <v>438</v>
      </c>
      <c r="N1431" s="77"/>
      <c r="O1431" s="78" t="s">
        <v>1690</v>
      </c>
      <c r="P1431" s="78" t="s">
        <v>338</v>
      </c>
    </row>
    <row r="1432" spans="1:16" x14ac:dyDescent="0.2">
      <c r="A1432" s="2" t="str">
        <f t="shared" si="132"/>
        <v> BRNO 32 </v>
      </c>
      <c r="B1432" s="15" t="str">
        <f t="shared" si="133"/>
        <v>I</v>
      </c>
      <c r="C1432" s="2">
        <f t="shared" si="134"/>
        <v>50667.473400000003</v>
      </c>
      <c r="D1432" t="str">
        <f t="shared" si="135"/>
        <v>vis</v>
      </c>
      <c r="E1432" t="e">
        <f>VLOOKUP(C1432,'Active 1'!C$21:E$973,3,FALSE)</f>
        <v>#N/A</v>
      </c>
      <c r="F1432" s="15" t="s">
        <v>434</v>
      </c>
      <c r="G1432" t="str">
        <f t="shared" si="136"/>
        <v>50667.4734</v>
      </c>
      <c r="H1432" s="2">
        <f t="shared" si="137"/>
        <v>8404</v>
      </c>
      <c r="I1432" s="76" t="s">
        <v>3904</v>
      </c>
      <c r="J1432" s="77" t="s">
        <v>3905</v>
      </c>
      <c r="K1432" s="76">
        <v>8404</v>
      </c>
      <c r="L1432" s="76" t="s">
        <v>3906</v>
      </c>
      <c r="M1432" s="77" t="s">
        <v>438</v>
      </c>
      <c r="N1432" s="77"/>
      <c r="O1432" s="78" t="s">
        <v>3907</v>
      </c>
      <c r="P1432" s="78" t="s">
        <v>338</v>
      </c>
    </row>
    <row r="1433" spans="1:16" x14ac:dyDescent="0.2">
      <c r="A1433" s="2" t="str">
        <f t="shared" si="132"/>
        <v> BRNO 32 </v>
      </c>
      <c r="B1433" s="15" t="str">
        <f t="shared" si="133"/>
        <v>I</v>
      </c>
      <c r="C1433" s="2">
        <f t="shared" si="134"/>
        <v>50667.476900000001</v>
      </c>
      <c r="D1433" t="str">
        <f t="shared" si="135"/>
        <v>vis</v>
      </c>
      <c r="E1433" t="e">
        <f>VLOOKUP(C1433,'Active 1'!C$21:E$973,3,FALSE)</f>
        <v>#N/A</v>
      </c>
      <c r="F1433" s="15" t="s">
        <v>434</v>
      </c>
      <c r="G1433" t="str">
        <f t="shared" si="136"/>
        <v>50667.4769</v>
      </c>
      <c r="H1433" s="2">
        <f t="shared" si="137"/>
        <v>8404</v>
      </c>
      <c r="I1433" s="76" t="s">
        <v>3908</v>
      </c>
      <c r="J1433" s="77" t="s">
        <v>3909</v>
      </c>
      <c r="K1433" s="76">
        <v>8404</v>
      </c>
      <c r="L1433" s="76" t="s">
        <v>3910</v>
      </c>
      <c r="M1433" s="77" t="s">
        <v>438</v>
      </c>
      <c r="N1433" s="77"/>
      <c r="O1433" s="78" t="s">
        <v>1800</v>
      </c>
      <c r="P1433" s="78" t="s">
        <v>338</v>
      </c>
    </row>
    <row r="1434" spans="1:16" x14ac:dyDescent="0.2">
      <c r="A1434" s="2" t="str">
        <f t="shared" si="132"/>
        <v> BRNO 32 </v>
      </c>
      <c r="B1434" s="15" t="str">
        <f t="shared" si="133"/>
        <v>I</v>
      </c>
      <c r="C1434" s="2">
        <f t="shared" si="134"/>
        <v>50668.436699999998</v>
      </c>
      <c r="D1434" t="str">
        <f t="shared" si="135"/>
        <v>vis</v>
      </c>
      <c r="E1434" t="e">
        <f>VLOOKUP(C1434,'Active 1'!C$21:E$973,3,FALSE)</f>
        <v>#N/A</v>
      </c>
      <c r="F1434" s="15" t="s">
        <v>434</v>
      </c>
      <c r="G1434" t="str">
        <f t="shared" si="136"/>
        <v>50668.4367</v>
      </c>
      <c r="H1434" s="2">
        <f t="shared" si="137"/>
        <v>8405</v>
      </c>
      <c r="I1434" s="76" t="s">
        <v>3911</v>
      </c>
      <c r="J1434" s="77" t="s">
        <v>3912</v>
      </c>
      <c r="K1434" s="76">
        <v>8405</v>
      </c>
      <c r="L1434" s="76" t="s">
        <v>3913</v>
      </c>
      <c r="M1434" s="77" t="s">
        <v>438</v>
      </c>
      <c r="N1434" s="77"/>
      <c r="O1434" s="78" t="s">
        <v>1803</v>
      </c>
      <c r="P1434" s="78" t="s">
        <v>338</v>
      </c>
    </row>
    <row r="1435" spans="1:16" x14ac:dyDescent="0.2">
      <c r="A1435" s="2" t="str">
        <f t="shared" si="132"/>
        <v> BRNO 32 </v>
      </c>
      <c r="B1435" s="15" t="str">
        <f t="shared" si="133"/>
        <v>I</v>
      </c>
      <c r="C1435" s="2">
        <f t="shared" si="134"/>
        <v>50668.438099999999</v>
      </c>
      <c r="D1435" t="str">
        <f t="shared" si="135"/>
        <v>vis</v>
      </c>
      <c r="E1435" t="e">
        <f>VLOOKUP(C1435,'Active 1'!C$21:E$973,3,FALSE)</f>
        <v>#N/A</v>
      </c>
      <c r="F1435" s="15" t="s">
        <v>434</v>
      </c>
      <c r="G1435" t="str">
        <f t="shared" si="136"/>
        <v>50668.4381</v>
      </c>
      <c r="H1435" s="2">
        <f t="shared" si="137"/>
        <v>8405</v>
      </c>
      <c r="I1435" s="76" t="s">
        <v>3914</v>
      </c>
      <c r="J1435" s="77" t="s">
        <v>3915</v>
      </c>
      <c r="K1435" s="76">
        <v>8405</v>
      </c>
      <c r="L1435" s="76" t="s">
        <v>3916</v>
      </c>
      <c r="M1435" s="77" t="s">
        <v>438</v>
      </c>
      <c r="N1435" s="77"/>
      <c r="O1435" s="78" t="s">
        <v>3917</v>
      </c>
      <c r="P1435" s="78" t="s">
        <v>338</v>
      </c>
    </row>
    <row r="1436" spans="1:16" x14ac:dyDescent="0.2">
      <c r="A1436" s="2" t="str">
        <f t="shared" si="132"/>
        <v> BRNO 32 </v>
      </c>
      <c r="B1436" s="15" t="str">
        <f t="shared" si="133"/>
        <v>I</v>
      </c>
      <c r="C1436" s="2">
        <f t="shared" si="134"/>
        <v>50668.438800000004</v>
      </c>
      <c r="D1436" t="str">
        <f t="shared" si="135"/>
        <v>vis</v>
      </c>
      <c r="E1436" t="e">
        <f>VLOOKUP(C1436,'Active 1'!C$21:E$973,3,FALSE)</f>
        <v>#N/A</v>
      </c>
      <c r="F1436" s="15" t="s">
        <v>434</v>
      </c>
      <c r="G1436" t="str">
        <f t="shared" si="136"/>
        <v>50668.4388</v>
      </c>
      <c r="H1436" s="2">
        <f t="shared" si="137"/>
        <v>8405</v>
      </c>
      <c r="I1436" s="76" t="s">
        <v>3918</v>
      </c>
      <c r="J1436" s="77" t="s">
        <v>3919</v>
      </c>
      <c r="K1436" s="76">
        <v>8405</v>
      </c>
      <c r="L1436" s="76" t="s">
        <v>3920</v>
      </c>
      <c r="M1436" s="77" t="s">
        <v>438</v>
      </c>
      <c r="N1436" s="77"/>
      <c r="O1436" s="78" t="s">
        <v>3900</v>
      </c>
      <c r="P1436" s="78" t="s">
        <v>338</v>
      </c>
    </row>
    <row r="1437" spans="1:16" x14ac:dyDescent="0.2">
      <c r="A1437" s="2" t="str">
        <f t="shared" si="132"/>
        <v> BRNO 32 </v>
      </c>
      <c r="B1437" s="15" t="str">
        <f t="shared" si="133"/>
        <v>I</v>
      </c>
      <c r="C1437" s="2">
        <f t="shared" si="134"/>
        <v>50704.391100000001</v>
      </c>
      <c r="D1437" t="str">
        <f t="shared" si="135"/>
        <v>vis</v>
      </c>
      <c r="E1437" t="e">
        <f>VLOOKUP(C1437,'Active 1'!C$21:E$973,3,FALSE)</f>
        <v>#N/A</v>
      </c>
      <c r="F1437" s="15" t="s">
        <v>434</v>
      </c>
      <c r="G1437" t="str">
        <f t="shared" si="136"/>
        <v>50704.3911</v>
      </c>
      <c r="H1437" s="2">
        <f t="shared" si="137"/>
        <v>8442</v>
      </c>
      <c r="I1437" s="76" t="s">
        <v>3921</v>
      </c>
      <c r="J1437" s="77" t="s">
        <v>3922</v>
      </c>
      <c r="K1437" s="76" t="s">
        <v>3923</v>
      </c>
      <c r="L1437" s="76" t="s">
        <v>3924</v>
      </c>
      <c r="M1437" s="77" t="s">
        <v>438</v>
      </c>
      <c r="N1437" s="77"/>
      <c r="O1437" s="78" t="s">
        <v>2080</v>
      </c>
      <c r="P1437" s="78" t="s">
        <v>338</v>
      </c>
    </row>
    <row r="1438" spans="1:16" x14ac:dyDescent="0.2">
      <c r="A1438" s="2" t="str">
        <f t="shared" si="132"/>
        <v>VSB 47 </v>
      </c>
      <c r="B1438" s="15" t="str">
        <f t="shared" si="133"/>
        <v>I</v>
      </c>
      <c r="C1438" s="2">
        <f t="shared" si="134"/>
        <v>50744.222999999998</v>
      </c>
      <c r="D1438" t="str">
        <f t="shared" si="135"/>
        <v>vis</v>
      </c>
      <c r="E1438" t="e">
        <f>VLOOKUP(C1438,'Active 1'!C$21:E$973,3,FALSE)</f>
        <v>#N/A</v>
      </c>
      <c r="F1438" s="15" t="s">
        <v>434</v>
      </c>
      <c r="G1438" t="str">
        <f t="shared" si="136"/>
        <v>50744.223</v>
      </c>
      <c r="H1438" s="2">
        <f t="shared" si="137"/>
        <v>8483</v>
      </c>
      <c r="I1438" s="76" t="s">
        <v>3925</v>
      </c>
      <c r="J1438" s="77" t="s">
        <v>3926</v>
      </c>
      <c r="K1438" s="76" t="s">
        <v>3927</v>
      </c>
      <c r="L1438" s="76" t="s">
        <v>1920</v>
      </c>
      <c r="M1438" s="77" t="s">
        <v>438</v>
      </c>
      <c r="N1438" s="77"/>
      <c r="O1438" s="78" t="s">
        <v>3928</v>
      </c>
      <c r="P1438" s="79" t="s">
        <v>315</v>
      </c>
    </row>
    <row r="1439" spans="1:16" x14ac:dyDescent="0.2">
      <c r="A1439" s="2" t="str">
        <f t="shared" si="132"/>
        <v>VSB 47 </v>
      </c>
      <c r="B1439" s="15" t="str">
        <f t="shared" si="133"/>
        <v>I</v>
      </c>
      <c r="C1439" s="2">
        <f t="shared" si="134"/>
        <v>50747.139000000003</v>
      </c>
      <c r="D1439" t="str">
        <f t="shared" si="135"/>
        <v>vis</v>
      </c>
      <c r="E1439" t="e">
        <f>VLOOKUP(C1439,'Active 1'!C$21:E$973,3,FALSE)</f>
        <v>#N/A</v>
      </c>
      <c r="F1439" s="15" t="s">
        <v>434</v>
      </c>
      <c r="G1439" t="str">
        <f t="shared" si="136"/>
        <v>50747.139</v>
      </c>
      <c r="H1439" s="2">
        <f t="shared" si="137"/>
        <v>8486</v>
      </c>
      <c r="I1439" s="76" t="s">
        <v>3929</v>
      </c>
      <c r="J1439" s="77" t="s">
        <v>3930</v>
      </c>
      <c r="K1439" s="76" t="s">
        <v>3931</v>
      </c>
      <c r="L1439" s="76" t="s">
        <v>2000</v>
      </c>
      <c r="M1439" s="77" t="s">
        <v>438</v>
      </c>
      <c r="N1439" s="77"/>
      <c r="O1439" s="78" t="s">
        <v>3932</v>
      </c>
      <c r="P1439" s="79" t="s">
        <v>315</v>
      </c>
    </row>
    <row r="1440" spans="1:16" x14ac:dyDescent="0.2">
      <c r="A1440" s="2" t="str">
        <f t="shared" si="132"/>
        <v>VSB 47 </v>
      </c>
      <c r="B1440" s="15" t="str">
        <f t="shared" si="133"/>
        <v>I</v>
      </c>
      <c r="C1440" s="2">
        <f t="shared" si="134"/>
        <v>50748.11</v>
      </c>
      <c r="D1440" t="str">
        <f t="shared" si="135"/>
        <v>vis</v>
      </c>
      <c r="E1440" t="e">
        <f>VLOOKUP(C1440,'Active 1'!C$21:E$973,3,FALSE)</f>
        <v>#N/A</v>
      </c>
      <c r="F1440" s="15" t="s">
        <v>434</v>
      </c>
      <c r="G1440" t="str">
        <f t="shared" si="136"/>
        <v>50748.11</v>
      </c>
      <c r="H1440" s="2">
        <f t="shared" si="137"/>
        <v>8487</v>
      </c>
      <c r="I1440" s="76" t="s">
        <v>3933</v>
      </c>
      <c r="J1440" s="77" t="s">
        <v>3934</v>
      </c>
      <c r="K1440" s="76" t="s">
        <v>3935</v>
      </c>
      <c r="L1440" s="76" t="s">
        <v>3880</v>
      </c>
      <c r="M1440" s="77" t="s">
        <v>438</v>
      </c>
      <c r="N1440" s="77"/>
      <c r="O1440" s="78" t="s">
        <v>3870</v>
      </c>
      <c r="P1440" s="79" t="s">
        <v>315</v>
      </c>
    </row>
    <row r="1441" spans="1:16" x14ac:dyDescent="0.2">
      <c r="A1441" s="2" t="str">
        <f t="shared" si="132"/>
        <v>VSB 47 </v>
      </c>
      <c r="B1441" s="15" t="str">
        <f t="shared" si="133"/>
        <v>I</v>
      </c>
      <c r="C1441" s="2">
        <f t="shared" si="134"/>
        <v>50748.110999999997</v>
      </c>
      <c r="D1441" t="str">
        <f t="shared" si="135"/>
        <v>vis</v>
      </c>
      <c r="E1441" t="e">
        <f>VLOOKUP(C1441,'Active 1'!C$21:E$973,3,FALSE)</f>
        <v>#N/A</v>
      </c>
      <c r="F1441" s="15" t="s">
        <v>434</v>
      </c>
      <c r="G1441" t="str">
        <f t="shared" si="136"/>
        <v>50748.111</v>
      </c>
      <c r="H1441" s="2">
        <f t="shared" si="137"/>
        <v>8487</v>
      </c>
      <c r="I1441" s="76" t="s">
        <v>3936</v>
      </c>
      <c r="J1441" s="77" t="s">
        <v>3937</v>
      </c>
      <c r="K1441" s="76" t="s">
        <v>3935</v>
      </c>
      <c r="L1441" s="76" t="s">
        <v>1913</v>
      </c>
      <c r="M1441" s="77" t="s">
        <v>438</v>
      </c>
      <c r="N1441" s="77"/>
      <c r="O1441" s="78" t="s">
        <v>3889</v>
      </c>
      <c r="P1441" s="79" t="s">
        <v>315</v>
      </c>
    </row>
    <row r="1442" spans="1:16" x14ac:dyDescent="0.2">
      <c r="A1442" s="2" t="str">
        <f t="shared" si="132"/>
        <v>VSB 47 </v>
      </c>
      <c r="B1442" s="15" t="str">
        <f t="shared" si="133"/>
        <v>I</v>
      </c>
      <c r="C1442" s="2">
        <f t="shared" si="134"/>
        <v>50748.114000000001</v>
      </c>
      <c r="D1442" t="str">
        <f t="shared" si="135"/>
        <v>vis</v>
      </c>
      <c r="E1442" t="e">
        <f>VLOOKUP(C1442,'Active 1'!C$21:E$973,3,FALSE)</f>
        <v>#N/A</v>
      </c>
      <c r="F1442" s="15" t="s">
        <v>434</v>
      </c>
      <c r="G1442" t="str">
        <f t="shared" si="136"/>
        <v>50748.114</v>
      </c>
      <c r="H1442" s="2">
        <f t="shared" si="137"/>
        <v>8487</v>
      </c>
      <c r="I1442" s="76" t="s">
        <v>3938</v>
      </c>
      <c r="J1442" s="77" t="s">
        <v>3939</v>
      </c>
      <c r="K1442" s="76" t="s">
        <v>3935</v>
      </c>
      <c r="L1442" s="76" t="s">
        <v>1885</v>
      </c>
      <c r="M1442" s="77" t="s">
        <v>438</v>
      </c>
      <c r="N1442" s="77"/>
      <c r="O1442" s="78" t="s">
        <v>3875</v>
      </c>
      <c r="P1442" s="79" t="s">
        <v>315</v>
      </c>
    </row>
    <row r="1443" spans="1:16" x14ac:dyDescent="0.2">
      <c r="A1443" s="2" t="str">
        <f t="shared" si="132"/>
        <v>VSB 47 </v>
      </c>
      <c r="B1443" s="15" t="str">
        <f t="shared" si="133"/>
        <v>I</v>
      </c>
      <c r="C1443" s="2">
        <f t="shared" si="134"/>
        <v>50749.080999999998</v>
      </c>
      <c r="D1443" t="str">
        <f t="shared" si="135"/>
        <v>vis</v>
      </c>
      <c r="E1443" t="e">
        <f>VLOOKUP(C1443,'Active 1'!C$21:E$973,3,FALSE)</f>
        <v>#N/A</v>
      </c>
      <c r="F1443" s="15" t="s">
        <v>434</v>
      </c>
      <c r="G1443" t="str">
        <f t="shared" si="136"/>
        <v>50749.081</v>
      </c>
      <c r="H1443" s="2">
        <f t="shared" si="137"/>
        <v>8488</v>
      </c>
      <c r="I1443" s="76" t="s">
        <v>3940</v>
      </c>
      <c r="J1443" s="77" t="s">
        <v>3941</v>
      </c>
      <c r="K1443" s="76" t="s">
        <v>3942</v>
      </c>
      <c r="L1443" s="76" t="s">
        <v>1920</v>
      </c>
      <c r="M1443" s="77" t="s">
        <v>438</v>
      </c>
      <c r="N1443" s="77"/>
      <c r="O1443" s="78" t="s">
        <v>3857</v>
      </c>
      <c r="P1443" s="79" t="s">
        <v>315</v>
      </c>
    </row>
    <row r="1444" spans="1:16" x14ac:dyDescent="0.2">
      <c r="A1444" s="2" t="str">
        <f t="shared" si="132"/>
        <v>VSB 47 </v>
      </c>
      <c r="B1444" s="15" t="str">
        <f t="shared" si="133"/>
        <v>I</v>
      </c>
      <c r="C1444" s="2">
        <f t="shared" si="134"/>
        <v>50753.934999999998</v>
      </c>
      <c r="D1444" t="str">
        <f t="shared" si="135"/>
        <v>vis</v>
      </c>
      <c r="E1444" t="e">
        <f>VLOOKUP(C1444,'Active 1'!C$21:E$973,3,FALSE)</f>
        <v>#N/A</v>
      </c>
      <c r="F1444" s="15" t="s">
        <v>434</v>
      </c>
      <c r="G1444" t="str">
        <f t="shared" si="136"/>
        <v>50753.935</v>
      </c>
      <c r="H1444" s="2">
        <f t="shared" si="137"/>
        <v>8493</v>
      </c>
      <c r="I1444" s="76" t="s">
        <v>3943</v>
      </c>
      <c r="J1444" s="77" t="s">
        <v>3944</v>
      </c>
      <c r="K1444" s="76" t="s">
        <v>3945</v>
      </c>
      <c r="L1444" s="76" t="s">
        <v>2032</v>
      </c>
      <c r="M1444" s="77" t="s">
        <v>438</v>
      </c>
      <c r="N1444" s="77"/>
      <c r="O1444" s="78" t="s">
        <v>3889</v>
      </c>
      <c r="P1444" s="79" t="s">
        <v>315</v>
      </c>
    </row>
    <row r="1445" spans="1:16" x14ac:dyDescent="0.2">
      <c r="A1445" s="2" t="str">
        <f t="shared" si="132"/>
        <v>VSB 47 </v>
      </c>
      <c r="B1445" s="15" t="str">
        <f t="shared" si="133"/>
        <v>I</v>
      </c>
      <c r="C1445" s="2">
        <f t="shared" si="134"/>
        <v>50753.936000000002</v>
      </c>
      <c r="D1445" t="str">
        <f t="shared" si="135"/>
        <v>vis</v>
      </c>
      <c r="E1445" t="e">
        <f>VLOOKUP(C1445,'Active 1'!C$21:E$973,3,FALSE)</f>
        <v>#N/A</v>
      </c>
      <c r="F1445" s="15" t="s">
        <v>434</v>
      </c>
      <c r="G1445" t="str">
        <f t="shared" si="136"/>
        <v>50753.936</v>
      </c>
      <c r="H1445" s="2">
        <f t="shared" si="137"/>
        <v>8493</v>
      </c>
      <c r="I1445" s="76" t="s">
        <v>3946</v>
      </c>
      <c r="J1445" s="77" t="s">
        <v>3947</v>
      </c>
      <c r="K1445" s="76" t="s">
        <v>3945</v>
      </c>
      <c r="L1445" s="76" t="s">
        <v>1953</v>
      </c>
      <c r="M1445" s="77" t="s">
        <v>2046</v>
      </c>
      <c r="N1445" s="77"/>
      <c r="O1445" s="78" t="s">
        <v>3849</v>
      </c>
      <c r="P1445" s="79" t="s">
        <v>315</v>
      </c>
    </row>
    <row r="1446" spans="1:16" x14ac:dyDescent="0.2">
      <c r="A1446" s="2" t="str">
        <f t="shared" si="132"/>
        <v>VSB 47 </v>
      </c>
      <c r="B1446" s="15" t="str">
        <f t="shared" si="133"/>
        <v>I</v>
      </c>
      <c r="C1446" s="2">
        <f t="shared" si="134"/>
        <v>50753.936999999998</v>
      </c>
      <c r="D1446" t="str">
        <f t="shared" si="135"/>
        <v>vis</v>
      </c>
      <c r="E1446" t="e">
        <f>VLOOKUP(C1446,'Active 1'!C$21:E$973,3,FALSE)</f>
        <v>#N/A</v>
      </c>
      <c r="F1446" s="15" t="s">
        <v>434</v>
      </c>
      <c r="G1446" t="str">
        <f t="shared" si="136"/>
        <v>50753.937</v>
      </c>
      <c r="H1446" s="2">
        <f t="shared" si="137"/>
        <v>8493</v>
      </c>
      <c r="I1446" s="76" t="s">
        <v>3948</v>
      </c>
      <c r="J1446" s="77" t="s">
        <v>3949</v>
      </c>
      <c r="K1446" s="76" t="s">
        <v>3945</v>
      </c>
      <c r="L1446" s="76" t="s">
        <v>1934</v>
      </c>
      <c r="M1446" s="77" t="s">
        <v>438</v>
      </c>
      <c r="N1446" s="77"/>
      <c r="O1446" s="78" t="s">
        <v>3950</v>
      </c>
      <c r="P1446" s="79" t="s">
        <v>315</v>
      </c>
    </row>
    <row r="1447" spans="1:16" x14ac:dyDescent="0.2">
      <c r="A1447" s="2" t="str">
        <f t="shared" si="132"/>
        <v>VSB 47 </v>
      </c>
      <c r="B1447" s="15" t="str">
        <f t="shared" si="133"/>
        <v>I</v>
      </c>
      <c r="C1447" s="2">
        <f t="shared" si="134"/>
        <v>50753.938000000002</v>
      </c>
      <c r="D1447" t="str">
        <f t="shared" si="135"/>
        <v>vis</v>
      </c>
      <c r="E1447" t="e">
        <f>VLOOKUP(C1447,'Active 1'!C$21:E$973,3,FALSE)</f>
        <v>#N/A</v>
      </c>
      <c r="F1447" s="15" t="s">
        <v>434</v>
      </c>
      <c r="G1447" t="str">
        <f t="shared" si="136"/>
        <v>50753.938</v>
      </c>
      <c r="H1447" s="2">
        <f t="shared" si="137"/>
        <v>8493</v>
      </c>
      <c r="I1447" s="76" t="s">
        <v>3951</v>
      </c>
      <c r="J1447" s="77" t="s">
        <v>3952</v>
      </c>
      <c r="K1447" s="76" t="s">
        <v>3945</v>
      </c>
      <c r="L1447" s="76" t="s">
        <v>1920</v>
      </c>
      <c r="M1447" s="77" t="s">
        <v>438</v>
      </c>
      <c r="N1447" s="77"/>
      <c r="O1447" s="78" t="s">
        <v>3953</v>
      </c>
      <c r="P1447" s="79" t="s">
        <v>315</v>
      </c>
    </row>
    <row r="1448" spans="1:16" x14ac:dyDescent="0.2">
      <c r="A1448" s="2" t="str">
        <f t="shared" si="132"/>
        <v>VSB 47 </v>
      </c>
      <c r="B1448" s="15" t="str">
        <f t="shared" si="133"/>
        <v>I</v>
      </c>
      <c r="C1448" s="2">
        <f t="shared" si="134"/>
        <v>50753.938000000002</v>
      </c>
      <c r="D1448" t="str">
        <f t="shared" si="135"/>
        <v>vis</v>
      </c>
      <c r="E1448" t="e">
        <f>VLOOKUP(C1448,'Active 1'!C$21:E$973,3,FALSE)</f>
        <v>#N/A</v>
      </c>
      <c r="F1448" s="15" t="s">
        <v>434</v>
      </c>
      <c r="G1448" t="str">
        <f t="shared" si="136"/>
        <v>50753.938</v>
      </c>
      <c r="H1448" s="2">
        <f t="shared" si="137"/>
        <v>8493</v>
      </c>
      <c r="I1448" s="76" t="s">
        <v>3951</v>
      </c>
      <c r="J1448" s="77" t="s">
        <v>3952</v>
      </c>
      <c r="K1448" s="76" t="s">
        <v>3945</v>
      </c>
      <c r="L1448" s="76" t="s">
        <v>1920</v>
      </c>
      <c r="M1448" s="77" t="s">
        <v>438</v>
      </c>
      <c r="N1448" s="77"/>
      <c r="O1448" s="78" t="s">
        <v>3875</v>
      </c>
      <c r="P1448" s="79" t="s">
        <v>315</v>
      </c>
    </row>
    <row r="1449" spans="1:16" x14ac:dyDescent="0.2">
      <c r="A1449" s="2" t="str">
        <f t="shared" si="132"/>
        <v>VSB 47 </v>
      </c>
      <c r="B1449" s="15" t="str">
        <f t="shared" si="133"/>
        <v>I</v>
      </c>
      <c r="C1449" s="2">
        <f t="shared" si="134"/>
        <v>50753.94</v>
      </c>
      <c r="D1449" t="str">
        <f t="shared" si="135"/>
        <v>vis</v>
      </c>
      <c r="E1449" t="e">
        <f>VLOOKUP(C1449,'Active 1'!C$21:E$973,3,FALSE)</f>
        <v>#N/A</v>
      </c>
      <c r="F1449" s="15" t="s">
        <v>434</v>
      </c>
      <c r="G1449" t="str">
        <f t="shared" si="136"/>
        <v>50753.94</v>
      </c>
      <c r="H1449" s="2">
        <f t="shared" si="137"/>
        <v>8493</v>
      </c>
      <c r="I1449" s="76" t="s">
        <v>3954</v>
      </c>
      <c r="J1449" s="77" t="s">
        <v>3955</v>
      </c>
      <c r="K1449" s="76" t="s">
        <v>3945</v>
      </c>
      <c r="L1449" s="76" t="s">
        <v>3880</v>
      </c>
      <c r="M1449" s="77" t="s">
        <v>438</v>
      </c>
      <c r="N1449" s="77"/>
      <c r="O1449" s="78" t="s">
        <v>3928</v>
      </c>
      <c r="P1449" s="79" t="s">
        <v>315</v>
      </c>
    </row>
    <row r="1450" spans="1:16" x14ac:dyDescent="0.2">
      <c r="A1450" s="2" t="str">
        <f t="shared" si="132"/>
        <v>VSB 47 </v>
      </c>
      <c r="B1450" s="15" t="str">
        <f t="shared" si="133"/>
        <v>I</v>
      </c>
      <c r="C1450" s="2">
        <f t="shared" si="134"/>
        <v>50753.942000000003</v>
      </c>
      <c r="D1450" t="str">
        <f t="shared" si="135"/>
        <v>vis</v>
      </c>
      <c r="E1450" t="e">
        <f>VLOOKUP(C1450,'Active 1'!C$21:E$973,3,FALSE)</f>
        <v>#N/A</v>
      </c>
      <c r="F1450" s="15" t="s">
        <v>434</v>
      </c>
      <c r="G1450" t="str">
        <f t="shared" si="136"/>
        <v>50753.942</v>
      </c>
      <c r="H1450" s="2">
        <f t="shared" si="137"/>
        <v>8493</v>
      </c>
      <c r="I1450" s="76" t="s">
        <v>3956</v>
      </c>
      <c r="J1450" s="77" t="s">
        <v>3957</v>
      </c>
      <c r="K1450" s="76" t="s">
        <v>3945</v>
      </c>
      <c r="L1450" s="76" t="s">
        <v>1877</v>
      </c>
      <c r="M1450" s="77" t="s">
        <v>438</v>
      </c>
      <c r="N1450" s="77"/>
      <c r="O1450" s="78" t="s">
        <v>3886</v>
      </c>
      <c r="P1450" s="79" t="s">
        <v>315</v>
      </c>
    </row>
    <row r="1451" spans="1:16" x14ac:dyDescent="0.2">
      <c r="A1451" s="2" t="str">
        <f t="shared" si="132"/>
        <v>VSB 47 </v>
      </c>
      <c r="B1451" s="15" t="str">
        <f t="shared" si="133"/>
        <v>I</v>
      </c>
      <c r="C1451" s="2">
        <f t="shared" si="134"/>
        <v>50819.027999999998</v>
      </c>
      <c r="D1451" t="str">
        <f t="shared" si="135"/>
        <v>vis</v>
      </c>
      <c r="E1451" t="e">
        <f>VLOOKUP(C1451,'Active 1'!C$21:E$973,3,FALSE)</f>
        <v>#N/A</v>
      </c>
      <c r="F1451" s="15" t="s">
        <v>434</v>
      </c>
      <c r="G1451" t="str">
        <f t="shared" si="136"/>
        <v>50819.028</v>
      </c>
      <c r="H1451" s="2">
        <f t="shared" si="137"/>
        <v>8560</v>
      </c>
      <c r="I1451" s="76" t="s">
        <v>3958</v>
      </c>
      <c r="J1451" s="77" t="s">
        <v>3959</v>
      </c>
      <c r="K1451" s="76" t="s">
        <v>3960</v>
      </c>
      <c r="L1451" s="76" t="s">
        <v>2032</v>
      </c>
      <c r="M1451" s="77" t="s">
        <v>438</v>
      </c>
      <c r="N1451" s="77"/>
      <c r="O1451" s="78" t="s">
        <v>3932</v>
      </c>
      <c r="P1451" s="79" t="s">
        <v>315</v>
      </c>
    </row>
    <row r="1452" spans="1:16" x14ac:dyDescent="0.2">
      <c r="A1452" s="2" t="str">
        <f t="shared" si="132"/>
        <v> BRNO 32 </v>
      </c>
      <c r="B1452" s="15" t="str">
        <f t="shared" si="133"/>
        <v>I</v>
      </c>
      <c r="C1452" s="2">
        <f t="shared" si="134"/>
        <v>50845.259400000003</v>
      </c>
      <c r="D1452" t="str">
        <f t="shared" si="135"/>
        <v>vis</v>
      </c>
      <c r="E1452" t="e">
        <f>VLOOKUP(C1452,'Active 1'!C$21:E$973,3,FALSE)</f>
        <v>#N/A</v>
      </c>
      <c r="F1452" s="15" t="s">
        <v>434</v>
      </c>
      <c r="G1452" t="str">
        <f t="shared" si="136"/>
        <v>50845.2594</v>
      </c>
      <c r="H1452" s="2">
        <f t="shared" si="137"/>
        <v>8587</v>
      </c>
      <c r="I1452" s="76" t="s">
        <v>3961</v>
      </c>
      <c r="J1452" s="77" t="s">
        <v>3962</v>
      </c>
      <c r="K1452" s="76" t="s">
        <v>3963</v>
      </c>
      <c r="L1452" s="76" t="s">
        <v>3964</v>
      </c>
      <c r="M1452" s="77" t="s">
        <v>438</v>
      </c>
      <c r="N1452" s="77"/>
      <c r="O1452" s="78" t="s">
        <v>1803</v>
      </c>
      <c r="P1452" s="78" t="s">
        <v>338</v>
      </c>
    </row>
    <row r="1453" spans="1:16" x14ac:dyDescent="0.2">
      <c r="A1453" s="2" t="str">
        <f t="shared" si="132"/>
        <v> BRNO 32 </v>
      </c>
      <c r="B1453" s="15" t="str">
        <f t="shared" si="133"/>
        <v>I</v>
      </c>
      <c r="C1453" s="2">
        <f t="shared" si="134"/>
        <v>50845.2601</v>
      </c>
      <c r="D1453" t="str">
        <f t="shared" si="135"/>
        <v>vis</v>
      </c>
      <c r="E1453" t="e">
        <f>VLOOKUP(C1453,'Active 1'!C$21:E$973,3,FALSE)</f>
        <v>#N/A</v>
      </c>
      <c r="F1453" s="15" t="s">
        <v>434</v>
      </c>
      <c r="G1453" t="str">
        <f t="shared" si="136"/>
        <v>50845.2601</v>
      </c>
      <c r="H1453" s="2">
        <f t="shared" si="137"/>
        <v>8587</v>
      </c>
      <c r="I1453" s="76" t="s">
        <v>3965</v>
      </c>
      <c r="J1453" s="77" t="s">
        <v>3966</v>
      </c>
      <c r="K1453" s="76" t="s">
        <v>3963</v>
      </c>
      <c r="L1453" s="76" t="s">
        <v>3896</v>
      </c>
      <c r="M1453" s="77" t="s">
        <v>438</v>
      </c>
      <c r="N1453" s="77"/>
      <c r="O1453" s="78" t="s">
        <v>3900</v>
      </c>
      <c r="P1453" s="78" t="s">
        <v>338</v>
      </c>
    </row>
    <row r="1454" spans="1:16" x14ac:dyDescent="0.2">
      <c r="A1454" s="2" t="str">
        <f t="shared" si="132"/>
        <v> BRNO 32 </v>
      </c>
      <c r="B1454" s="15" t="str">
        <f t="shared" si="133"/>
        <v>I</v>
      </c>
      <c r="C1454" s="2">
        <f t="shared" si="134"/>
        <v>50845.261500000001</v>
      </c>
      <c r="D1454" t="str">
        <f t="shared" si="135"/>
        <v>vis</v>
      </c>
      <c r="E1454" t="e">
        <f>VLOOKUP(C1454,'Active 1'!C$21:E$973,3,FALSE)</f>
        <v>#N/A</v>
      </c>
      <c r="F1454" s="15" t="s">
        <v>434</v>
      </c>
      <c r="G1454" t="str">
        <f t="shared" si="136"/>
        <v>50845.2615</v>
      </c>
      <c r="H1454" s="2">
        <f t="shared" si="137"/>
        <v>8587</v>
      </c>
      <c r="I1454" s="76" t="s">
        <v>3967</v>
      </c>
      <c r="J1454" s="77" t="s">
        <v>3968</v>
      </c>
      <c r="K1454" s="76" t="s">
        <v>3963</v>
      </c>
      <c r="L1454" s="76" t="s">
        <v>3969</v>
      </c>
      <c r="M1454" s="77" t="s">
        <v>438</v>
      </c>
      <c r="N1454" s="77"/>
      <c r="O1454" s="78" t="s">
        <v>1690</v>
      </c>
      <c r="P1454" s="78" t="s">
        <v>338</v>
      </c>
    </row>
    <row r="1455" spans="1:16" x14ac:dyDescent="0.2">
      <c r="A1455" s="2" t="str">
        <f t="shared" si="132"/>
        <v> BRNO 32 </v>
      </c>
      <c r="B1455" s="15" t="str">
        <f t="shared" si="133"/>
        <v>I</v>
      </c>
      <c r="C1455" s="2">
        <f t="shared" si="134"/>
        <v>51041.501400000001</v>
      </c>
      <c r="D1455" t="str">
        <f t="shared" si="135"/>
        <v>vis</v>
      </c>
      <c r="E1455" t="e">
        <f>VLOOKUP(C1455,'Active 1'!C$21:E$973,3,FALSE)</f>
        <v>#N/A</v>
      </c>
      <c r="F1455" s="15" t="s">
        <v>434</v>
      </c>
      <c r="G1455" t="str">
        <f t="shared" si="136"/>
        <v>51041.5014</v>
      </c>
      <c r="H1455" s="2">
        <f t="shared" si="137"/>
        <v>8789</v>
      </c>
      <c r="I1455" s="76" t="s">
        <v>3970</v>
      </c>
      <c r="J1455" s="77" t="s">
        <v>3971</v>
      </c>
      <c r="K1455" s="76" t="s">
        <v>3972</v>
      </c>
      <c r="L1455" s="76" t="s">
        <v>3973</v>
      </c>
      <c r="M1455" s="77" t="s">
        <v>438</v>
      </c>
      <c r="N1455" s="77"/>
      <c r="O1455" s="78" t="s">
        <v>2080</v>
      </c>
      <c r="P1455" s="78" t="s">
        <v>338</v>
      </c>
    </row>
    <row r="1456" spans="1:16" x14ac:dyDescent="0.2">
      <c r="A1456" s="2" t="str">
        <f t="shared" si="132"/>
        <v> BRNO 32 </v>
      </c>
      <c r="B1456" s="15" t="str">
        <f t="shared" si="133"/>
        <v>I</v>
      </c>
      <c r="C1456" s="2">
        <f t="shared" si="134"/>
        <v>51041.511200000001</v>
      </c>
      <c r="D1456" t="str">
        <f t="shared" si="135"/>
        <v>vis</v>
      </c>
      <c r="E1456" t="e">
        <f>VLOOKUP(C1456,'Active 1'!C$21:E$973,3,FALSE)</f>
        <v>#N/A</v>
      </c>
      <c r="F1456" s="15" t="s">
        <v>434</v>
      </c>
      <c r="G1456" t="str">
        <f t="shared" si="136"/>
        <v>51041.5112</v>
      </c>
      <c r="H1456" s="2">
        <f t="shared" si="137"/>
        <v>8789</v>
      </c>
      <c r="I1456" s="76" t="s">
        <v>3974</v>
      </c>
      <c r="J1456" s="77" t="s">
        <v>3975</v>
      </c>
      <c r="K1456" s="76" t="s">
        <v>3972</v>
      </c>
      <c r="L1456" s="76" t="s">
        <v>3976</v>
      </c>
      <c r="M1456" s="77" t="s">
        <v>438</v>
      </c>
      <c r="N1456" s="77"/>
      <c r="O1456" s="78" t="s">
        <v>3897</v>
      </c>
      <c r="P1456" s="78" t="s">
        <v>338</v>
      </c>
    </row>
    <row r="1457" spans="1:16" x14ac:dyDescent="0.2">
      <c r="A1457" s="2" t="str">
        <f t="shared" si="132"/>
        <v> BRNO 32 </v>
      </c>
      <c r="B1457" s="15" t="str">
        <f t="shared" si="133"/>
        <v>I</v>
      </c>
      <c r="C1457" s="2">
        <f t="shared" si="134"/>
        <v>51041.5216</v>
      </c>
      <c r="D1457" t="str">
        <f t="shared" si="135"/>
        <v>vis</v>
      </c>
      <c r="E1457" t="e">
        <f>VLOOKUP(C1457,'Active 1'!C$21:E$973,3,FALSE)</f>
        <v>#N/A</v>
      </c>
      <c r="F1457" s="15" t="s">
        <v>434</v>
      </c>
      <c r="G1457" t="str">
        <f t="shared" si="136"/>
        <v>51041.5216</v>
      </c>
      <c r="H1457" s="2">
        <f t="shared" si="137"/>
        <v>8789</v>
      </c>
      <c r="I1457" s="76" t="s">
        <v>3977</v>
      </c>
      <c r="J1457" s="77" t="s">
        <v>3978</v>
      </c>
      <c r="K1457" s="76" t="s">
        <v>3972</v>
      </c>
      <c r="L1457" s="76" t="s">
        <v>3979</v>
      </c>
      <c r="M1457" s="77" t="s">
        <v>438</v>
      </c>
      <c r="N1457" s="77"/>
      <c r="O1457" s="78" t="s">
        <v>3980</v>
      </c>
      <c r="P1457" s="78" t="s">
        <v>338</v>
      </c>
    </row>
    <row r="1458" spans="1:16" x14ac:dyDescent="0.2">
      <c r="A1458" s="2" t="str">
        <f t="shared" si="132"/>
        <v> BRNO 32 </v>
      </c>
      <c r="B1458" s="15" t="str">
        <f t="shared" si="133"/>
        <v>I</v>
      </c>
      <c r="C1458" s="2">
        <f t="shared" si="134"/>
        <v>51042.486900000004</v>
      </c>
      <c r="D1458" t="str">
        <f t="shared" si="135"/>
        <v>vis</v>
      </c>
      <c r="E1458" t="e">
        <f>VLOOKUP(C1458,'Active 1'!C$21:E$973,3,FALSE)</f>
        <v>#N/A</v>
      </c>
      <c r="F1458" s="15" t="s">
        <v>434</v>
      </c>
      <c r="G1458" t="str">
        <f t="shared" si="136"/>
        <v>51042.4869</v>
      </c>
      <c r="H1458" s="2">
        <f t="shared" si="137"/>
        <v>8790</v>
      </c>
      <c r="I1458" s="76" t="s">
        <v>3981</v>
      </c>
      <c r="J1458" s="77" t="s">
        <v>3982</v>
      </c>
      <c r="K1458" s="76" t="s">
        <v>3983</v>
      </c>
      <c r="L1458" s="76" t="s">
        <v>3984</v>
      </c>
      <c r="M1458" s="77" t="s">
        <v>438</v>
      </c>
      <c r="N1458" s="77"/>
      <c r="O1458" s="78" t="s">
        <v>3900</v>
      </c>
      <c r="P1458" s="78" t="s">
        <v>338</v>
      </c>
    </row>
    <row r="1459" spans="1:16" x14ac:dyDescent="0.2">
      <c r="A1459" s="2" t="str">
        <f t="shared" si="132"/>
        <v> BRNO 32 </v>
      </c>
      <c r="B1459" s="15" t="str">
        <f t="shared" si="133"/>
        <v>I</v>
      </c>
      <c r="C1459" s="2">
        <f t="shared" si="134"/>
        <v>51042.4882</v>
      </c>
      <c r="D1459" t="str">
        <f t="shared" si="135"/>
        <v>vis</v>
      </c>
      <c r="E1459" t="e">
        <f>VLOOKUP(C1459,'Active 1'!C$21:E$973,3,FALSE)</f>
        <v>#N/A</v>
      </c>
      <c r="F1459" s="15" t="s">
        <v>434</v>
      </c>
      <c r="G1459" t="str">
        <f t="shared" si="136"/>
        <v>51042.4882</v>
      </c>
      <c r="H1459" s="2">
        <f t="shared" si="137"/>
        <v>8790</v>
      </c>
      <c r="I1459" s="76" t="s">
        <v>3985</v>
      </c>
      <c r="J1459" s="77" t="s">
        <v>3986</v>
      </c>
      <c r="K1459" s="76" t="s">
        <v>3983</v>
      </c>
      <c r="L1459" s="76" t="s">
        <v>3987</v>
      </c>
      <c r="M1459" s="77" t="s">
        <v>438</v>
      </c>
      <c r="N1459" s="77"/>
      <c r="O1459" s="78" t="s">
        <v>1803</v>
      </c>
      <c r="P1459" s="78" t="s">
        <v>338</v>
      </c>
    </row>
    <row r="1460" spans="1:16" x14ac:dyDescent="0.2">
      <c r="A1460" s="2" t="str">
        <f t="shared" si="132"/>
        <v>BAVM 122 </v>
      </c>
      <c r="B1460" s="15" t="str">
        <f t="shared" si="133"/>
        <v>I</v>
      </c>
      <c r="C1460" s="2">
        <f t="shared" si="134"/>
        <v>51075.510999999999</v>
      </c>
      <c r="D1460" t="str">
        <f t="shared" si="135"/>
        <v>vis</v>
      </c>
      <c r="E1460" t="e">
        <f>VLOOKUP(C1460,'Active 1'!C$21:E$973,3,FALSE)</f>
        <v>#N/A</v>
      </c>
      <c r="F1460" s="15" t="s">
        <v>434</v>
      </c>
      <c r="G1460" t="str">
        <f t="shared" si="136"/>
        <v>51075.511</v>
      </c>
      <c r="H1460" s="2">
        <f t="shared" si="137"/>
        <v>8824</v>
      </c>
      <c r="I1460" s="76" t="s">
        <v>3988</v>
      </c>
      <c r="J1460" s="77" t="s">
        <v>3989</v>
      </c>
      <c r="K1460" s="76" t="s">
        <v>3990</v>
      </c>
      <c r="L1460" s="76" t="s">
        <v>2066</v>
      </c>
      <c r="M1460" s="77" t="s">
        <v>438</v>
      </c>
      <c r="N1460" s="77"/>
      <c r="O1460" s="78" t="s">
        <v>1961</v>
      </c>
      <c r="P1460" s="79" t="s">
        <v>345</v>
      </c>
    </row>
    <row r="1461" spans="1:16" x14ac:dyDescent="0.2">
      <c r="A1461" s="2" t="str">
        <f t="shared" si="132"/>
        <v>VSB 47 </v>
      </c>
      <c r="B1461" s="15" t="str">
        <f t="shared" si="133"/>
        <v>I</v>
      </c>
      <c r="C1461" s="2">
        <f t="shared" si="134"/>
        <v>51090.086000000003</v>
      </c>
      <c r="D1461" t="str">
        <f t="shared" si="135"/>
        <v>vis</v>
      </c>
      <c r="E1461" t="e">
        <f>VLOOKUP(C1461,'Active 1'!C$21:E$973,3,FALSE)</f>
        <v>#N/A</v>
      </c>
      <c r="F1461" s="15" t="s">
        <v>434</v>
      </c>
      <c r="G1461" t="str">
        <f t="shared" si="136"/>
        <v>51090.086</v>
      </c>
      <c r="H1461" s="2">
        <f t="shared" si="137"/>
        <v>8839</v>
      </c>
      <c r="I1461" s="76" t="s">
        <v>3991</v>
      </c>
      <c r="J1461" s="77" t="s">
        <v>3992</v>
      </c>
      <c r="K1461" s="76" t="s">
        <v>3993</v>
      </c>
      <c r="L1461" s="76" t="s">
        <v>1950</v>
      </c>
      <c r="M1461" s="77" t="s">
        <v>438</v>
      </c>
      <c r="N1461" s="77"/>
      <c r="O1461" s="78" t="s">
        <v>3994</v>
      </c>
      <c r="P1461" s="79" t="s">
        <v>315</v>
      </c>
    </row>
    <row r="1462" spans="1:16" x14ac:dyDescent="0.2">
      <c r="A1462" s="2" t="str">
        <f t="shared" si="132"/>
        <v> BRNO 32 </v>
      </c>
      <c r="B1462" s="15" t="str">
        <f t="shared" si="133"/>
        <v>I</v>
      </c>
      <c r="C1462" s="2">
        <f t="shared" si="134"/>
        <v>51108.544399999999</v>
      </c>
      <c r="D1462" t="str">
        <f t="shared" si="135"/>
        <v>vis</v>
      </c>
      <c r="E1462" t="e">
        <f>VLOOKUP(C1462,'Active 1'!C$21:E$973,3,FALSE)</f>
        <v>#N/A</v>
      </c>
      <c r="F1462" s="15" t="s">
        <v>434</v>
      </c>
      <c r="G1462" t="str">
        <f t="shared" si="136"/>
        <v>51108.5444</v>
      </c>
      <c r="H1462" s="2">
        <f t="shared" si="137"/>
        <v>8858</v>
      </c>
      <c r="I1462" s="76" t="s">
        <v>3995</v>
      </c>
      <c r="J1462" s="77" t="s">
        <v>3996</v>
      </c>
      <c r="K1462" s="76" t="s">
        <v>3997</v>
      </c>
      <c r="L1462" s="76" t="s">
        <v>3998</v>
      </c>
      <c r="M1462" s="77" t="s">
        <v>438</v>
      </c>
      <c r="N1462" s="77"/>
      <c r="O1462" s="78" t="s">
        <v>3999</v>
      </c>
      <c r="P1462" s="78" t="s">
        <v>338</v>
      </c>
    </row>
    <row r="1463" spans="1:16" x14ac:dyDescent="0.2">
      <c r="A1463" s="2" t="str">
        <f t="shared" si="132"/>
        <v>VSB 33 </v>
      </c>
      <c r="B1463" s="15" t="str">
        <f t="shared" si="133"/>
        <v>I</v>
      </c>
      <c r="C1463" s="2">
        <f t="shared" si="134"/>
        <v>51126.036999999997</v>
      </c>
      <c r="D1463" t="str">
        <f t="shared" si="135"/>
        <v>vis</v>
      </c>
      <c r="E1463" t="e">
        <f>VLOOKUP(C1463,'Active 1'!C$21:E$973,3,FALSE)</f>
        <v>#N/A</v>
      </c>
      <c r="F1463" s="15" t="s">
        <v>434</v>
      </c>
      <c r="G1463" t="str">
        <f t="shared" si="136"/>
        <v>51126.037</v>
      </c>
      <c r="H1463" s="2">
        <f t="shared" si="137"/>
        <v>8876</v>
      </c>
      <c r="I1463" s="76" t="s">
        <v>4000</v>
      </c>
      <c r="J1463" s="77" t="s">
        <v>4001</v>
      </c>
      <c r="K1463" s="76" t="s">
        <v>4002</v>
      </c>
      <c r="L1463" s="76" t="s">
        <v>2000</v>
      </c>
      <c r="M1463" s="77" t="s">
        <v>438</v>
      </c>
      <c r="N1463" s="77"/>
      <c r="O1463" s="78" t="s">
        <v>4003</v>
      </c>
      <c r="P1463" s="79" t="s">
        <v>347</v>
      </c>
    </row>
    <row r="1464" spans="1:16" x14ac:dyDescent="0.2">
      <c r="A1464" s="2" t="str">
        <f t="shared" si="132"/>
        <v>VSB 47 </v>
      </c>
      <c r="B1464" s="15" t="str">
        <f t="shared" si="133"/>
        <v>I</v>
      </c>
      <c r="C1464" s="2">
        <f t="shared" si="134"/>
        <v>51126.036999999997</v>
      </c>
      <c r="D1464" t="str">
        <f t="shared" si="135"/>
        <v>vis</v>
      </c>
      <c r="E1464" t="e">
        <f>VLOOKUP(C1464,'Active 1'!C$21:E$973,3,FALSE)</f>
        <v>#N/A</v>
      </c>
      <c r="F1464" s="15" t="s">
        <v>434</v>
      </c>
      <c r="G1464" t="str">
        <f t="shared" si="136"/>
        <v>51126.037</v>
      </c>
      <c r="H1464" s="2">
        <f t="shared" si="137"/>
        <v>8876</v>
      </c>
      <c r="I1464" s="76" t="s">
        <v>4000</v>
      </c>
      <c r="J1464" s="77" t="s">
        <v>4001</v>
      </c>
      <c r="K1464" s="76" t="s">
        <v>4002</v>
      </c>
      <c r="L1464" s="76" t="s">
        <v>2000</v>
      </c>
      <c r="M1464" s="77" t="s">
        <v>438</v>
      </c>
      <c r="N1464" s="77"/>
      <c r="O1464" s="78" t="s">
        <v>3870</v>
      </c>
      <c r="P1464" s="79" t="s">
        <v>315</v>
      </c>
    </row>
    <row r="1465" spans="1:16" x14ac:dyDescent="0.2">
      <c r="A1465" s="2" t="str">
        <f t="shared" si="132"/>
        <v>BAVM 128 </v>
      </c>
      <c r="B1465" s="15" t="str">
        <f t="shared" si="133"/>
        <v>I</v>
      </c>
      <c r="C1465" s="2">
        <f t="shared" si="134"/>
        <v>51149.349699999999</v>
      </c>
      <c r="D1465" t="str">
        <f t="shared" si="135"/>
        <v>vis</v>
      </c>
      <c r="E1465" t="e">
        <f>VLOOKUP(C1465,'Active 1'!C$21:E$973,3,FALSE)</f>
        <v>#N/A</v>
      </c>
      <c r="F1465" s="15" t="s">
        <v>434</v>
      </c>
      <c r="G1465" t="str">
        <f t="shared" si="136"/>
        <v>51149.3497</v>
      </c>
      <c r="H1465" s="2">
        <f t="shared" si="137"/>
        <v>8900</v>
      </c>
      <c r="I1465" s="76" t="s">
        <v>4004</v>
      </c>
      <c r="J1465" s="77" t="s">
        <v>4005</v>
      </c>
      <c r="K1465" s="76" t="s">
        <v>4006</v>
      </c>
      <c r="L1465" s="76" t="s">
        <v>4007</v>
      </c>
      <c r="M1465" s="77" t="s">
        <v>609</v>
      </c>
      <c r="N1465" s="77"/>
      <c r="O1465" s="78" t="s">
        <v>1979</v>
      </c>
      <c r="P1465" s="79" t="s">
        <v>349</v>
      </c>
    </row>
    <row r="1466" spans="1:16" x14ac:dyDescent="0.2">
      <c r="A1466" s="2" t="str">
        <f t="shared" si="132"/>
        <v>VSB 47 </v>
      </c>
      <c r="B1466" s="15" t="str">
        <f t="shared" si="133"/>
        <v>I</v>
      </c>
      <c r="C1466" s="2">
        <f t="shared" si="134"/>
        <v>51193.067000000003</v>
      </c>
      <c r="D1466" t="str">
        <f t="shared" si="135"/>
        <v>vis</v>
      </c>
      <c r="E1466" t="e">
        <f>VLOOKUP(C1466,'Active 1'!C$21:E$973,3,FALSE)</f>
        <v>#N/A</v>
      </c>
      <c r="F1466" s="15" t="s">
        <v>434</v>
      </c>
      <c r="G1466" t="str">
        <f t="shared" si="136"/>
        <v>51193.067</v>
      </c>
      <c r="H1466" s="2">
        <f t="shared" si="137"/>
        <v>8945</v>
      </c>
      <c r="I1466" s="76" t="s">
        <v>4008</v>
      </c>
      <c r="J1466" s="77" t="s">
        <v>4009</v>
      </c>
      <c r="K1466" s="76" t="s">
        <v>4010</v>
      </c>
      <c r="L1466" s="76" t="s">
        <v>1965</v>
      </c>
      <c r="M1466" s="77" t="s">
        <v>438</v>
      </c>
      <c r="N1466" s="77"/>
      <c r="O1466" s="78" t="s">
        <v>3953</v>
      </c>
      <c r="P1466" s="79" t="s">
        <v>315</v>
      </c>
    </row>
    <row r="1467" spans="1:16" x14ac:dyDescent="0.2">
      <c r="A1467" s="2" t="str">
        <f t="shared" si="132"/>
        <v>VSB 47 </v>
      </c>
      <c r="B1467" s="15" t="str">
        <f t="shared" si="133"/>
        <v>I</v>
      </c>
      <c r="C1467" s="2">
        <f t="shared" si="134"/>
        <v>51194.04</v>
      </c>
      <c r="D1467" t="str">
        <f t="shared" si="135"/>
        <v>vis</v>
      </c>
      <c r="E1467" t="e">
        <f>VLOOKUP(C1467,'Active 1'!C$21:E$973,3,FALSE)</f>
        <v>#N/A</v>
      </c>
      <c r="F1467" s="15" t="s">
        <v>434</v>
      </c>
      <c r="G1467" t="str">
        <f t="shared" si="136"/>
        <v>51194.04</v>
      </c>
      <c r="H1467" s="2">
        <f t="shared" si="137"/>
        <v>8946</v>
      </c>
      <c r="I1467" s="76" t="s">
        <v>4011</v>
      </c>
      <c r="J1467" s="77" t="s">
        <v>4012</v>
      </c>
      <c r="K1467" s="76" t="s">
        <v>4013</v>
      </c>
      <c r="L1467" s="76" t="s">
        <v>3880</v>
      </c>
      <c r="M1467" s="77" t="s">
        <v>438</v>
      </c>
      <c r="N1467" s="77"/>
      <c r="O1467" s="78" t="s">
        <v>3953</v>
      </c>
      <c r="P1467" s="79" t="s">
        <v>315</v>
      </c>
    </row>
    <row r="1468" spans="1:16" x14ac:dyDescent="0.2">
      <c r="A1468" s="2" t="str">
        <f t="shared" si="132"/>
        <v> AOEB 7 </v>
      </c>
      <c r="B1468" s="15" t="str">
        <f t="shared" si="133"/>
        <v>I</v>
      </c>
      <c r="C1468" s="2">
        <f t="shared" si="134"/>
        <v>51370.860999999997</v>
      </c>
      <c r="D1468" t="str">
        <f t="shared" si="135"/>
        <v>vis</v>
      </c>
      <c r="E1468" t="e">
        <f>VLOOKUP(C1468,'Active 1'!C$21:E$973,3,FALSE)</f>
        <v>#N/A</v>
      </c>
      <c r="F1468" s="15" t="s">
        <v>434</v>
      </c>
      <c r="G1468" t="str">
        <f t="shared" si="136"/>
        <v>51370.861</v>
      </c>
      <c r="H1468" s="2">
        <f t="shared" si="137"/>
        <v>9128</v>
      </c>
      <c r="I1468" s="76" t="s">
        <v>4014</v>
      </c>
      <c r="J1468" s="77" t="s">
        <v>4015</v>
      </c>
      <c r="K1468" s="76" t="s">
        <v>4016</v>
      </c>
      <c r="L1468" s="76" t="s">
        <v>1953</v>
      </c>
      <c r="M1468" s="77" t="s">
        <v>438</v>
      </c>
      <c r="N1468" s="77"/>
      <c r="O1468" s="78" t="s">
        <v>501</v>
      </c>
      <c r="P1468" s="78" t="s">
        <v>350</v>
      </c>
    </row>
    <row r="1469" spans="1:16" x14ac:dyDescent="0.2">
      <c r="A1469" s="2" t="str">
        <f t="shared" si="132"/>
        <v> AOEB 7 </v>
      </c>
      <c r="B1469" s="15" t="str">
        <f t="shared" si="133"/>
        <v>I</v>
      </c>
      <c r="C1469" s="2">
        <f t="shared" si="134"/>
        <v>51481.612200000003</v>
      </c>
      <c r="D1469" t="str">
        <f t="shared" si="135"/>
        <v>vis</v>
      </c>
      <c r="E1469" t="e">
        <f>VLOOKUP(C1469,'Active 1'!C$21:E$973,3,FALSE)</f>
        <v>#N/A</v>
      </c>
      <c r="F1469" s="15" t="s">
        <v>434</v>
      </c>
      <c r="G1469" t="str">
        <f t="shared" si="136"/>
        <v>51481.6122</v>
      </c>
      <c r="H1469" s="2">
        <f t="shared" si="137"/>
        <v>9242</v>
      </c>
      <c r="I1469" s="76" t="s">
        <v>4017</v>
      </c>
      <c r="J1469" s="77" t="s">
        <v>4018</v>
      </c>
      <c r="K1469" s="76" t="s">
        <v>4019</v>
      </c>
      <c r="L1469" s="76" t="s">
        <v>4020</v>
      </c>
      <c r="M1469" s="77" t="s">
        <v>2046</v>
      </c>
      <c r="N1469" s="77"/>
      <c r="O1469" s="78" t="s">
        <v>4021</v>
      </c>
      <c r="P1469" s="78" t="s">
        <v>350</v>
      </c>
    </row>
    <row r="1470" spans="1:16" x14ac:dyDescent="0.2">
      <c r="A1470" s="2" t="str">
        <f t="shared" si="132"/>
        <v> AOEB 7 </v>
      </c>
      <c r="B1470" s="15" t="str">
        <f t="shared" si="133"/>
        <v>I</v>
      </c>
      <c r="C1470" s="2">
        <f t="shared" si="134"/>
        <v>51481.614999999998</v>
      </c>
      <c r="D1470" t="str">
        <f t="shared" si="135"/>
        <v>vis</v>
      </c>
      <c r="E1470" t="e">
        <f>VLOOKUP(C1470,'Active 1'!C$21:E$973,3,FALSE)</f>
        <v>#N/A</v>
      </c>
      <c r="F1470" s="15" t="s">
        <v>434</v>
      </c>
      <c r="G1470" t="str">
        <f t="shared" si="136"/>
        <v>51481.615</v>
      </c>
      <c r="H1470" s="2">
        <f t="shared" si="137"/>
        <v>9242</v>
      </c>
      <c r="I1470" s="76" t="s">
        <v>4022</v>
      </c>
      <c r="J1470" s="77" t="s">
        <v>4023</v>
      </c>
      <c r="K1470" s="76" t="s">
        <v>4019</v>
      </c>
      <c r="L1470" s="76" t="s">
        <v>2032</v>
      </c>
      <c r="M1470" s="77" t="s">
        <v>438</v>
      </c>
      <c r="N1470" s="77"/>
      <c r="O1470" s="78" t="s">
        <v>996</v>
      </c>
      <c r="P1470" s="78" t="s">
        <v>350</v>
      </c>
    </row>
    <row r="1471" spans="1:16" x14ac:dyDescent="0.2">
      <c r="A1471" s="2" t="str">
        <f t="shared" si="132"/>
        <v> AOEB 7 </v>
      </c>
      <c r="B1471" s="15" t="str">
        <f t="shared" si="133"/>
        <v>I</v>
      </c>
      <c r="C1471" s="2">
        <f t="shared" si="134"/>
        <v>51483.557000000001</v>
      </c>
      <c r="D1471" t="str">
        <f t="shared" si="135"/>
        <v>vis</v>
      </c>
      <c r="E1471" t="e">
        <f>VLOOKUP(C1471,'Active 1'!C$21:E$973,3,FALSE)</f>
        <v>#N/A</v>
      </c>
      <c r="F1471" s="15" t="s">
        <v>434</v>
      </c>
      <c r="G1471" t="str">
        <f t="shared" si="136"/>
        <v>51483.557</v>
      </c>
      <c r="H1471" s="2">
        <f t="shared" si="137"/>
        <v>9244</v>
      </c>
      <c r="I1471" s="76" t="s">
        <v>4024</v>
      </c>
      <c r="J1471" s="77" t="s">
        <v>4025</v>
      </c>
      <c r="K1471" s="76" t="s">
        <v>4026</v>
      </c>
      <c r="L1471" s="76" t="s">
        <v>1950</v>
      </c>
      <c r="M1471" s="77" t="s">
        <v>438</v>
      </c>
      <c r="N1471" s="77"/>
      <c r="O1471" s="78" t="s">
        <v>1910</v>
      </c>
      <c r="P1471" s="78" t="s">
        <v>350</v>
      </c>
    </row>
    <row r="1472" spans="1:16" x14ac:dyDescent="0.2">
      <c r="A1472" s="2" t="str">
        <f t="shared" si="132"/>
        <v>BAVM 131 </v>
      </c>
      <c r="B1472" s="15" t="str">
        <f t="shared" si="133"/>
        <v>I</v>
      </c>
      <c r="C1472" s="2">
        <f t="shared" si="134"/>
        <v>51487.440999999999</v>
      </c>
      <c r="D1472" t="str">
        <f t="shared" si="135"/>
        <v>vis</v>
      </c>
      <c r="E1472" t="e">
        <f>VLOOKUP(C1472,'Active 1'!C$21:E$973,3,FALSE)</f>
        <v>#N/A</v>
      </c>
      <c r="F1472" s="15" t="s">
        <v>434</v>
      </c>
      <c r="G1472" t="str">
        <f t="shared" si="136"/>
        <v>51487.441</v>
      </c>
      <c r="H1472" s="2">
        <f t="shared" si="137"/>
        <v>9248</v>
      </c>
      <c r="I1472" s="76" t="s">
        <v>4027</v>
      </c>
      <c r="J1472" s="77" t="s">
        <v>4028</v>
      </c>
      <c r="K1472" s="76" t="s">
        <v>4029</v>
      </c>
      <c r="L1472" s="76" t="s">
        <v>2060</v>
      </c>
      <c r="M1472" s="77" t="s">
        <v>438</v>
      </c>
      <c r="N1472" s="77"/>
      <c r="O1472" s="78" t="s">
        <v>4030</v>
      </c>
      <c r="P1472" s="79" t="s">
        <v>351</v>
      </c>
    </row>
    <row r="1473" spans="1:16" x14ac:dyDescent="0.2">
      <c r="A1473" s="2" t="str">
        <f t="shared" si="132"/>
        <v>VSB 47 </v>
      </c>
      <c r="B1473" s="15" t="str">
        <f t="shared" si="133"/>
        <v>I</v>
      </c>
      <c r="C1473" s="2">
        <f t="shared" si="134"/>
        <v>51496.184000000001</v>
      </c>
      <c r="D1473" t="str">
        <f t="shared" si="135"/>
        <v>vis</v>
      </c>
      <c r="E1473" t="e">
        <f>VLOOKUP(C1473,'Active 1'!C$21:E$973,3,FALSE)</f>
        <v>#N/A</v>
      </c>
      <c r="F1473" s="15" t="s">
        <v>434</v>
      </c>
      <c r="G1473" t="str">
        <f t="shared" si="136"/>
        <v>51496.184</v>
      </c>
      <c r="H1473" s="2">
        <f t="shared" si="137"/>
        <v>9257</v>
      </c>
      <c r="I1473" s="76" t="s">
        <v>4031</v>
      </c>
      <c r="J1473" s="77" t="s">
        <v>4032</v>
      </c>
      <c r="K1473" s="76" t="s">
        <v>4033</v>
      </c>
      <c r="L1473" s="76" t="s">
        <v>2060</v>
      </c>
      <c r="M1473" s="77" t="s">
        <v>438</v>
      </c>
      <c r="N1473" s="77"/>
      <c r="O1473" s="78" t="s">
        <v>3870</v>
      </c>
      <c r="P1473" s="79" t="s">
        <v>315</v>
      </c>
    </row>
    <row r="1474" spans="1:16" x14ac:dyDescent="0.2">
      <c r="A1474" s="2" t="str">
        <f t="shared" si="132"/>
        <v> AOEB 7 </v>
      </c>
      <c r="B1474" s="15" t="str">
        <f t="shared" si="133"/>
        <v>I</v>
      </c>
      <c r="C1474" s="2">
        <f t="shared" si="134"/>
        <v>51516.588000000003</v>
      </c>
      <c r="D1474" t="str">
        <f t="shared" si="135"/>
        <v>vis</v>
      </c>
      <c r="E1474" t="e">
        <f>VLOOKUP(C1474,'Active 1'!C$21:E$973,3,FALSE)</f>
        <v>#N/A</v>
      </c>
      <c r="F1474" s="15" t="s">
        <v>434</v>
      </c>
      <c r="G1474" t="str">
        <f t="shared" si="136"/>
        <v>51516.588</v>
      </c>
      <c r="H1474" s="2">
        <f t="shared" si="137"/>
        <v>9278</v>
      </c>
      <c r="I1474" s="76" t="s">
        <v>4034</v>
      </c>
      <c r="J1474" s="77" t="s">
        <v>4035</v>
      </c>
      <c r="K1474" s="76" t="s">
        <v>4036</v>
      </c>
      <c r="L1474" s="76" t="s">
        <v>2066</v>
      </c>
      <c r="M1474" s="77" t="s">
        <v>438</v>
      </c>
      <c r="N1474" s="77"/>
      <c r="O1474" s="78" t="s">
        <v>996</v>
      </c>
      <c r="P1474" s="78" t="s">
        <v>350</v>
      </c>
    </row>
    <row r="1475" spans="1:16" x14ac:dyDescent="0.2">
      <c r="A1475" s="2" t="str">
        <f t="shared" si="132"/>
        <v> AOEB 7 </v>
      </c>
      <c r="B1475" s="15" t="str">
        <f t="shared" si="133"/>
        <v>I</v>
      </c>
      <c r="C1475" s="2">
        <f t="shared" si="134"/>
        <v>51550.591999999997</v>
      </c>
      <c r="D1475" t="str">
        <f t="shared" si="135"/>
        <v>vis</v>
      </c>
      <c r="E1475" t="e">
        <f>VLOOKUP(C1475,'Active 1'!C$21:E$973,3,FALSE)</f>
        <v>#N/A</v>
      </c>
      <c r="F1475" s="15" t="s">
        <v>434</v>
      </c>
      <c r="G1475" t="str">
        <f t="shared" si="136"/>
        <v>51550.592</v>
      </c>
      <c r="H1475" s="2">
        <f t="shared" si="137"/>
        <v>9313</v>
      </c>
      <c r="I1475" s="76" t="s">
        <v>4037</v>
      </c>
      <c r="J1475" s="77" t="s">
        <v>4038</v>
      </c>
      <c r="K1475" s="76" t="s">
        <v>4039</v>
      </c>
      <c r="L1475" s="76" t="s">
        <v>1965</v>
      </c>
      <c r="M1475" s="77" t="s">
        <v>438</v>
      </c>
      <c r="N1475" s="77"/>
      <c r="O1475" s="78" t="s">
        <v>1910</v>
      </c>
      <c r="P1475" s="78" t="s">
        <v>350</v>
      </c>
    </row>
    <row r="1476" spans="1:16" x14ac:dyDescent="0.2">
      <c r="A1476" s="2" t="str">
        <f t="shared" si="132"/>
        <v> AOEB 7 </v>
      </c>
      <c r="B1476" s="15" t="str">
        <f t="shared" si="133"/>
        <v>I</v>
      </c>
      <c r="C1476" s="2">
        <f t="shared" si="134"/>
        <v>51551.561999999998</v>
      </c>
      <c r="D1476" t="str">
        <f t="shared" si="135"/>
        <v>vis</v>
      </c>
      <c r="E1476" t="e">
        <f>VLOOKUP(C1476,'Active 1'!C$21:E$973,3,FALSE)</f>
        <v>#N/A</v>
      </c>
      <c r="F1476" s="15" t="s">
        <v>434</v>
      </c>
      <c r="G1476" t="str">
        <f t="shared" si="136"/>
        <v>51551.562</v>
      </c>
      <c r="H1476" s="2">
        <f t="shared" si="137"/>
        <v>9314</v>
      </c>
      <c r="I1476" s="76" t="s">
        <v>4040</v>
      </c>
      <c r="J1476" s="77" t="s">
        <v>4041</v>
      </c>
      <c r="K1476" s="76" t="s">
        <v>4042</v>
      </c>
      <c r="L1476" s="76" t="s">
        <v>2060</v>
      </c>
      <c r="M1476" s="77" t="s">
        <v>438</v>
      </c>
      <c r="N1476" s="77"/>
      <c r="O1476" s="78" t="s">
        <v>501</v>
      </c>
      <c r="P1476" s="78" t="s">
        <v>350</v>
      </c>
    </row>
    <row r="1477" spans="1:16" x14ac:dyDescent="0.2">
      <c r="A1477" s="2" t="str">
        <f t="shared" si="132"/>
        <v> AOEB 7 </v>
      </c>
      <c r="B1477" s="15" t="str">
        <f t="shared" si="133"/>
        <v>I</v>
      </c>
      <c r="C1477" s="2">
        <f t="shared" si="134"/>
        <v>51553.506000000001</v>
      </c>
      <c r="D1477" t="str">
        <f t="shared" si="135"/>
        <v>vis</v>
      </c>
      <c r="E1477" t="e">
        <f>VLOOKUP(C1477,'Active 1'!C$21:E$973,3,FALSE)</f>
        <v>#N/A</v>
      </c>
      <c r="F1477" s="15" t="s">
        <v>434</v>
      </c>
      <c r="G1477" t="str">
        <f t="shared" si="136"/>
        <v>51553.506</v>
      </c>
      <c r="H1477" s="2">
        <f t="shared" si="137"/>
        <v>9316</v>
      </c>
      <c r="I1477" s="76" t="s">
        <v>4043</v>
      </c>
      <c r="J1477" s="77" t="s">
        <v>4044</v>
      </c>
      <c r="K1477" s="76" t="s">
        <v>4045</v>
      </c>
      <c r="L1477" s="76" t="s">
        <v>2066</v>
      </c>
      <c r="M1477" s="77" t="s">
        <v>438</v>
      </c>
      <c r="N1477" s="77"/>
      <c r="O1477" s="78" t="s">
        <v>996</v>
      </c>
      <c r="P1477" s="78" t="s">
        <v>350</v>
      </c>
    </row>
    <row r="1478" spans="1:16" x14ac:dyDescent="0.2">
      <c r="A1478" s="2" t="str">
        <f t="shared" si="132"/>
        <v> AOEB 7 </v>
      </c>
      <c r="B1478" s="15" t="str">
        <f t="shared" si="133"/>
        <v>I</v>
      </c>
      <c r="C1478" s="2">
        <f t="shared" si="134"/>
        <v>51559.341999999997</v>
      </c>
      <c r="D1478" t="str">
        <f t="shared" si="135"/>
        <v>vis</v>
      </c>
      <c r="E1478" t="e">
        <f>VLOOKUP(C1478,'Active 1'!C$21:E$973,3,FALSE)</f>
        <v>#N/A</v>
      </c>
      <c r="F1478" s="15" t="s">
        <v>434</v>
      </c>
      <c r="G1478" t="str">
        <f t="shared" si="136"/>
        <v>51559.342</v>
      </c>
      <c r="H1478" s="2">
        <f t="shared" si="137"/>
        <v>9322</v>
      </c>
      <c r="I1478" s="76" t="s">
        <v>4046</v>
      </c>
      <c r="J1478" s="77" t="s">
        <v>4047</v>
      </c>
      <c r="K1478" s="76" t="s">
        <v>4048</v>
      </c>
      <c r="L1478" s="76" t="s">
        <v>2000</v>
      </c>
      <c r="M1478" s="77" t="s">
        <v>438</v>
      </c>
      <c r="N1478" s="77"/>
      <c r="O1478" s="78" t="s">
        <v>4049</v>
      </c>
      <c r="P1478" s="78" t="s">
        <v>350</v>
      </c>
    </row>
    <row r="1479" spans="1:16" x14ac:dyDescent="0.2">
      <c r="A1479" s="2" t="str">
        <f t="shared" si="132"/>
        <v> AOEB 7 </v>
      </c>
      <c r="B1479" s="15" t="str">
        <f t="shared" si="133"/>
        <v>I</v>
      </c>
      <c r="C1479" s="2">
        <f t="shared" si="134"/>
        <v>51586.54</v>
      </c>
      <c r="D1479" t="str">
        <f t="shared" si="135"/>
        <v>vis</v>
      </c>
      <c r="E1479" t="e">
        <f>VLOOKUP(C1479,'Active 1'!C$21:E$973,3,FALSE)</f>
        <v>#N/A</v>
      </c>
      <c r="F1479" s="15" t="s">
        <v>434</v>
      </c>
      <c r="G1479" t="str">
        <f t="shared" si="136"/>
        <v>51586.540</v>
      </c>
      <c r="H1479" s="2">
        <f t="shared" si="137"/>
        <v>9350</v>
      </c>
      <c r="I1479" s="76" t="s">
        <v>4050</v>
      </c>
      <c r="J1479" s="77" t="s">
        <v>4051</v>
      </c>
      <c r="K1479" s="76" t="s">
        <v>4052</v>
      </c>
      <c r="L1479" s="76" t="s">
        <v>1950</v>
      </c>
      <c r="M1479" s="77" t="s">
        <v>438</v>
      </c>
      <c r="N1479" s="77"/>
      <c r="O1479" s="78" t="s">
        <v>996</v>
      </c>
      <c r="P1479" s="78" t="s">
        <v>350</v>
      </c>
    </row>
    <row r="1480" spans="1:16" x14ac:dyDescent="0.2">
      <c r="A1480" s="2" t="str">
        <f t="shared" si="132"/>
        <v> AOEB 7 </v>
      </c>
      <c r="B1480" s="15" t="str">
        <f t="shared" si="133"/>
        <v>I</v>
      </c>
      <c r="C1480" s="2">
        <f t="shared" si="134"/>
        <v>51594.313000000002</v>
      </c>
      <c r="D1480" t="str">
        <f t="shared" si="135"/>
        <v>vis</v>
      </c>
      <c r="E1480" t="e">
        <f>VLOOKUP(C1480,'Active 1'!C$21:E$973,3,FALSE)</f>
        <v>#N/A</v>
      </c>
      <c r="F1480" s="15" t="s">
        <v>434</v>
      </c>
      <c r="G1480" t="str">
        <f t="shared" si="136"/>
        <v>51594.313</v>
      </c>
      <c r="H1480" s="2">
        <f t="shared" si="137"/>
        <v>9358</v>
      </c>
      <c r="I1480" s="76" t="s">
        <v>4053</v>
      </c>
      <c r="J1480" s="77" t="s">
        <v>4054</v>
      </c>
      <c r="K1480" s="76" t="s">
        <v>4055</v>
      </c>
      <c r="L1480" s="76" t="s">
        <v>2032</v>
      </c>
      <c r="M1480" s="77" t="s">
        <v>438</v>
      </c>
      <c r="N1480" s="77"/>
      <c r="O1480" s="78" t="s">
        <v>4049</v>
      </c>
      <c r="P1480" s="78" t="s">
        <v>350</v>
      </c>
    </row>
    <row r="1481" spans="1:16" x14ac:dyDescent="0.2">
      <c r="A1481" s="2" t="str">
        <f t="shared" si="132"/>
        <v>VSB 38 </v>
      </c>
      <c r="B1481" s="15" t="str">
        <f t="shared" si="133"/>
        <v>I</v>
      </c>
      <c r="C1481" s="2">
        <f t="shared" si="134"/>
        <v>51734.211000000003</v>
      </c>
      <c r="D1481" t="str">
        <f t="shared" si="135"/>
        <v>vis</v>
      </c>
      <c r="E1481" t="e">
        <f>VLOOKUP(C1481,'Active 1'!C$21:E$973,3,FALSE)</f>
        <v>#N/A</v>
      </c>
      <c r="F1481" s="15" t="s">
        <v>434</v>
      </c>
      <c r="G1481" t="str">
        <f t="shared" si="136"/>
        <v>51734.211</v>
      </c>
      <c r="H1481" s="2">
        <f t="shared" si="137"/>
        <v>9502</v>
      </c>
      <c r="I1481" s="76" t="s">
        <v>4056</v>
      </c>
      <c r="J1481" s="77" t="s">
        <v>4057</v>
      </c>
      <c r="K1481" s="76" t="s">
        <v>4058</v>
      </c>
      <c r="L1481" s="76" t="s">
        <v>2066</v>
      </c>
      <c r="M1481" s="77" t="s">
        <v>438</v>
      </c>
      <c r="N1481" s="77"/>
      <c r="O1481" s="78" t="s">
        <v>4059</v>
      </c>
      <c r="P1481" s="79" t="s">
        <v>354</v>
      </c>
    </row>
    <row r="1482" spans="1:16" x14ac:dyDescent="0.2">
      <c r="A1482" s="2" t="str">
        <f t="shared" si="132"/>
        <v>OEJV 0074 </v>
      </c>
      <c r="B1482" s="15" t="str">
        <f t="shared" si="133"/>
        <v>I</v>
      </c>
      <c r="C1482" s="2">
        <f t="shared" si="134"/>
        <v>51758.499000000003</v>
      </c>
      <c r="D1482" t="str">
        <f t="shared" si="135"/>
        <v>vis</v>
      </c>
      <c r="E1482" t="e">
        <f>VLOOKUP(C1482,'Active 1'!C$21:E$973,3,FALSE)</f>
        <v>#N/A</v>
      </c>
      <c r="F1482" s="15" t="s">
        <v>434</v>
      </c>
      <c r="G1482" t="str">
        <f t="shared" si="136"/>
        <v>51758.499</v>
      </c>
      <c r="H1482" s="2">
        <f t="shared" si="137"/>
        <v>9527</v>
      </c>
      <c r="I1482" s="76" t="s">
        <v>4060</v>
      </c>
      <c r="J1482" s="77" t="s">
        <v>4061</v>
      </c>
      <c r="K1482" s="76" t="s">
        <v>4062</v>
      </c>
      <c r="L1482" s="76" t="s">
        <v>2060</v>
      </c>
      <c r="M1482" s="77" t="s">
        <v>438</v>
      </c>
      <c r="N1482" s="77"/>
      <c r="O1482" s="78" t="s">
        <v>4063</v>
      </c>
      <c r="P1482" s="79" t="s">
        <v>425</v>
      </c>
    </row>
    <row r="1483" spans="1:16" x14ac:dyDescent="0.2">
      <c r="A1483" s="2" t="str">
        <f t="shared" ref="A1483:A1546" si="138">P1483</f>
        <v>OEJV 0074 </v>
      </c>
      <c r="B1483" s="15" t="str">
        <f t="shared" ref="B1483:B1546" si="139">IF(H1483=INT(H1483),"I","II")</f>
        <v>I</v>
      </c>
      <c r="C1483" s="2">
        <f t="shared" ref="C1483:C1546" si="140">1*G1483</f>
        <v>51759.466</v>
      </c>
      <c r="D1483" t="str">
        <f t="shared" ref="D1483:D1546" si="141">VLOOKUP(F1483,I$1:J$5,2,FALSE)</f>
        <v>vis</v>
      </c>
      <c r="E1483" t="e">
        <f>VLOOKUP(C1483,'Active 1'!C$21:E$973,3,FALSE)</f>
        <v>#N/A</v>
      </c>
      <c r="F1483" s="15" t="s">
        <v>434</v>
      </c>
      <c r="G1483" t="str">
        <f t="shared" ref="G1483:G1546" si="142">MID(I1483,3,LEN(I1483)-3)</f>
        <v>51759.466</v>
      </c>
      <c r="H1483" s="2">
        <f t="shared" ref="H1483:H1546" si="143">1*K1483</f>
        <v>9528</v>
      </c>
      <c r="I1483" s="76" t="s">
        <v>4064</v>
      </c>
      <c r="J1483" s="77" t="s">
        <v>4065</v>
      </c>
      <c r="K1483" s="76" t="s">
        <v>2065</v>
      </c>
      <c r="L1483" s="76" t="s">
        <v>4066</v>
      </c>
      <c r="M1483" s="77" t="s">
        <v>438</v>
      </c>
      <c r="N1483" s="77"/>
      <c r="O1483" s="78" t="s">
        <v>4067</v>
      </c>
      <c r="P1483" s="79" t="s">
        <v>425</v>
      </c>
    </row>
    <row r="1484" spans="1:16" x14ac:dyDescent="0.2">
      <c r="A1484" s="2" t="str">
        <f t="shared" si="138"/>
        <v>OEJV 0074 </v>
      </c>
      <c r="B1484" s="15" t="str">
        <f t="shared" si="139"/>
        <v>I</v>
      </c>
      <c r="C1484" s="2">
        <f t="shared" si="140"/>
        <v>51759.466999999997</v>
      </c>
      <c r="D1484" t="str">
        <f t="shared" si="141"/>
        <v>vis</v>
      </c>
      <c r="E1484" t="e">
        <f>VLOOKUP(C1484,'Active 1'!C$21:E$973,3,FALSE)</f>
        <v>#N/A</v>
      </c>
      <c r="F1484" s="15" t="s">
        <v>434</v>
      </c>
      <c r="G1484" t="str">
        <f t="shared" si="142"/>
        <v>51759.467</v>
      </c>
      <c r="H1484" s="2">
        <f t="shared" si="143"/>
        <v>9528</v>
      </c>
      <c r="I1484" s="76" t="s">
        <v>4068</v>
      </c>
      <c r="J1484" s="77" t="s">
        <v>4069</v>
      </c>
      <c r="K1484" s="76" t="s">
        <v>2065</v>
      </c>
      <c r="L1484" s="76" t="s">
        <v>4070</v>
      </c>
      <c r="M1484" s="77" t="s">
        <v>438</v>
      </c>
      <c r="N1484" s="77"/>
      <c r="O1484" s="78" t="s">
        <v>4071</v>
      </c>
      <c r="P1484" s="79" t="s">
        <v>425</v>
      </c>
    </row>
    <row r="1485" spans="1:16" x14ac:dyDescent="0.2">
      <c r="A1485" s="2" t="str">
        <f t="shared" si="138"/>
        <v>OEJV 0074 </v>
      </c>
      <c r="B1485" s="15" t="str">
        <f t="shared" si="139"/>
        <v>I</v>
      </c>
      <c r="C1485" s="2">
        <f t="shared" si="140"/>
        <v>51759.468000000001</v>
      </c>
      <c r="D1485" t="str">
        <f t="shared" si="141"/>
        <v>vis</v>
      </c>
      <c r="E1485" t="e">
        <f>VLOOKUP(C1485,'Active 1'!C$21:E$973,3,FALSE)</f>
        <v>#N/A</v>
      </c>
      <c r="F1485" s="15" t="s">
        <v>434</v>
      </c>
      <c r="G1485" t="str">
        <f t="shared" si="142"/>
        <v>51759.468</v>
      </c>
      <c r="H1485" s="2">
        <f t="shared" si="143"/>
        <v>9528</v>
      </c>
      <c r="I1485" s="76" t="s">
        <v>4072</v>
      </c>
      <c r="J1485" s="77" t="s">
        <v>4073</v>
      </c>
      <c r="K1485" s="76" t="s">
        <v>2065</v>
      </c>
      <c r="L1485" s="76" t="s">
        <v>4074</v>
      </c>
      <c r="M1485" s="77" t="s">
        <v>438</v>
      </c>
      <c r="N1485" s="77"/>
      <c r="O1485" s="78" t="s">
        <v>4075</v>
      </c>
      <c r="P1485" s="79" t="s">
        <v>425</v>
      </c>
    </row>
    <row r="1486" spans="1:16" x14ac:dyDescent="0.2">
      <c r="A1486" s="2" t="str">
        <f t="shared" si="138"/>
        <v>OEJV 0074 </v>
      </c>
      <c r="B1486" s="15" t="str">
        <f t="shared" si="139"/>
        <v>I</v>
      </c>
      <c r="C1486" s="2">
        <f t="shared" si="140"/>
        <v>51759.468000000001</v>
      </c>
      <c r="D1486" t="str">
        <f t="shared" si="141"/>
        <v>vis</v>
      </c>
      <c r="E1486" t="e">
        <f>VLOOKUP(C1486,'Active 1'!C$21:E$973,3,FALSE)</f>
        <v>#N/A</v>
      </c>
      <c r="F1486" s="15" t="s">
        <v>434</v>
      </c>
      <c r="G1486" t="str">
        <f t="shared" si="142"/>
        <v>51759.468</v>
      </c>
      <c r="H1486" s="2">
        <f t="shared" si="143"/>
        <v>9528</v>
      </c>
      <c r="I1486" s="76" t="s">
        <v>4072</v>
      </c>
      <c r="J1486" s="77" t="s">
        <v>4073</v>
      </c>
      <c r="K1486" s="76" t="s">
        <v>2065</v>
      </c>
      <c r="L1486" s="76" t="s">
        <v>4074</v>
      </c>
      <c r="M1486" s="77" t="s">
        <v>438</v>
      </c>
      <c r="N1486" s="77"/>
      <c r="O1486" s="78" t="s">
        <v>4076</v>
      </c>
      <c r="P1486" s="79" t="s">
        <v>425</v>
      </c>
    </row>
    <row r="1487" spans="1:16" x14ac:dyDescent="0.2">
      <c r="A1487" s="2" t="str">
        <f t="shared" si="138"/>
        <v>BAVM 143 </v>
      </c>
      <c r="B1487" s="15" t="str">
        <f t="shared" si="139"/>
        <v>I</v>
      </c>
      <c r="C1487" s="2">
        <f t="shared" si="140"/>
        <v>51796.387000000002</v>
      </c>
      <c r="D1487" t="str">
        <f t="shared" si="141"/>
        <v>vis</v>
      </c>
      <c r="E1487" t="e">
        <f>VLOOKUP(C1487,'Active 1'!C$21:E$973,3,FALSE)</f>
        <v>#N/A</v>
      </c>
      <c r="F1487" s="15" t="s">
        <v>434</v>
      </c>
      <c r="G1487" t="str">
        <f t="shared" si="142"/>
        <v>51796.387</v>
      </c>
      <c r="H1487" s="2">
        <f t="shared" si="143"/>
        <v>9566</v>
      </c>
      <c r="I1487" s="76" t="s">
        <v>4077</v>
      </c>
      <c r="J1487" s="77" t="s">
        <v>4078</v>
      </c>
      <c r="K1487" s="76" t="s">
        <v>4079</v>
      </c>
      <c r="L1487" s="76" t="s">
        <v>4074</v>
      </c>
      <c r="M1487" s="77" t="s">
        <v>438</v>
      </c>
      <c r="N1487" s="77"/>
      <c r="O1487" s="78" t="s">
        <v>1961</v>
      </c>
      <c r="P1487" s="79" t="s">
        <v>356</v>
      </c>
    </row>
    <row r="1488" spans="1:16" x14ac:dyDescent="0.2">
      <c r="A1488" s="2" t="str">
        <f t="shared" si="138"/>
        <v> AOEB 7 </v>
      </c>
      <c r="B1488" s="15" t="str">
        <f t="shared" si="139"/>
        <v>I</v>
      </c>
      <c r="C1488" s="2">
        <f t="shared" si="140"/>
        <v>51818.735000000001</v>
      </c>
      <c r="D1488" t="str">
        <f t="shared" si="141"/>
        <v>vis</v>
      </c>
      <c r="E1488" t="e">
        <f>VLOOKUP(C1488,'Active 1'!C$21:E$973,3,FALSE)</f>
        <v>#N/A</v>
      </c>
      <c r="F1488" s="15" t="s">
        <v>434</v>
      </c>
      <c r="G1488" t="str">
        <f t="shared" si="142"/>
        <v>51818.735</v>
      </c>
      <c r="H1488" s="2">
        <f t="shared" si="143"/>
        <v>9589</v>
      </c>
      <c r="I1488" s="76" t="s">
        <v>4080</v>
      </c>
      <c r="J1488" s="77" t="s">
        <v>4081</v>
      </c>
      <c r="K1488" s="76" t="s">
        <v>4082</v>
      </c>
      <c r="L1488" s="76" t="s">
        <v>2066</v>
      </c>
      <c r="M1488" s="77" t="s">
        <v>438</v>
      </c>
      <c r="N1488" s="77"/>
      <c r="O1488" s="78" t="s">
        <v>501</v>
      </c>
      <c r="P1488" s="78" t="s">
        <v>350</v>
      </c>
    </row>
    <row r="1489" spans="1:16" x14ac:dyDescent="0.2">
      <c r="A1489" s="2" t="str">
        <f t="shared" si="138"/>
        <v> AOEB 7 </v>
      </c>
      <c r="B1489" s="15" t="str">
        <f t="shared" si="139"/>
        <v>I</v>
      </c>
      <c r="C1489" s="2">
        <f t="shared" si="140"/>
        <v>51819.705000000002</v>
      </c>
      <c r="D1489" t="str">
        <f t="shared" si="141"/>
        <v>vis</v>
      </c>
      <c r="E1489" t="e">
        <f>VLOOKUP(C1489,'Active 1'!C$21:E$973,3,FALSE)</f>
        <v>#N/A</v>
      </c>
      <c r="F1489" s="15" t="s">
        <v>434</v>
      </c>
      <c r="G1489" t="str">
        <f t="shared" si="142"/>
        <v>51819.705</v>
      </c>
      <c r="H1489" s="2">
        <f t="shared" si="143"/>
        <v>9590</v>
      </c>
      <c r="I1489" s="76" t="s">
        <v>4083</v>
      </c>
      <c r="J1489" s="77" t="s">
        <v>4084</v>
      </c>
      <c r="K1489" s="76" t="s">
        <v>4085</v>
      </c>
      <c r="L1489" s="76" t="s">
        <v>4086</v>
      </c>
      <c r="M1489" s="77" t="s">
        <v>438</v>
      </c>
      <c r="N1489" s="77"/>
      <c r="O1489" s="78" t="s">
        <v>1546</v>
      </c>
      <c r="P1489" s="78" t="s">
        <v>350</v>
      </c>
    </row>
    <row r="1490" spans="1:16" x14ac:dyDescent="0.2">
      <c r="A1490" s="2" t="str">
        <f t="shared" si="138"/>
        <v> AOEB 7 </v>
      </c>
      <c r="B1490" s="15" t="str">
        <f t="shared" si="139"/>
        <v>I</v>
      </c>
      <c r="C1490" s="2">
        <f t="shared" si="140"/>
        <v>51820.678</v>
      </c>
      <c r="D1490" t="str">
        <f t="shared" si="141"/>
        <v>vis</v>
      </c>
      <c r="E1490" t="e">
        <f>VLOOKUP(C1490,'Active 1'!C$21:E$973,3,FALSE)</f>
        <v>#N/A</v>
      </c>
      <c r="F1490" s="15" t="s">
        <v>434</v>
      </c>
      <c r="G1490" t="str">
        <f t="shared" si="142"/>
        <v>51820.678</v>
      </c>
      <c r="H1490" s="2">
        <f t="shared" si="143"/>
        <v>9591</v>
      </c>
      <c r="I1490" s="76" t="s">
        <v>4087</v>
      </c>
      <c r="J1490" s="77" t="s">
        <v>4088</v>
      </c>
      <c r="K1490" s="76" t="s">
        <v>4089</v>
      </c>
      <c r="L1490" s="76" t="s">
        <v>2066</v>
      </c>
      <c r="M1490" s="77" t="s">
        <v>438</v>
      </c>
      <c r="N1490" s="77"/>
      <c r="O1490" s="78" t="s">
        <v>1546</v>
      </c>
      <c r="P1490" s="78" t="s">
        <v>350</v>
      </c>
    </row>
    <row r="1491" spans="1:16" x14ac:dyDescent="0.2">
      <c r="A1491" s="2" t="str">
        <f t="shared" si="138"/>
        <v>BAVM 143 </v>
      </c>
      <c r="B1491" s="15" t="str">
        <f t="shared" si="139"/>
        <v>I</v>
      </c>
      <c r="C1491" s="2">
        <f t="shared" si="140"/>
        <v>51836.233999999997</v>
      </c>
      <c r="D1491" t="str">
        <f t="shared" si="141"/>
        <v>vis</v>
      </c>
      <c r="E1491" t="e">
        <f>VLOOKUP(C1491,'Active 1'!C$21:E$973,3,FALSE)</f>
        <v>#N/A</v>
      </c>
      <c r="F1491" s="15" t="s">
        <v>434</v>
      </c>
      <c r="G1491" t="str">
        <f t="shared" si="142"/>
        <v>51836.234</v>
      </c>
      <c r="H1491" s="2">
        <f t="shared" si="143"/>
        <v>9607</v>
      </c>
      <c r="I1491" s="76" t="s">
        <v>4090</v>
      </c>
      <c r="J1491" s="77" t="s">
        <v>4091</v>
      </c>
      <c r="K1491" s="76" t="s">
        <v>4092</v>
      </c>
      <c r="L1491" s="76" t="s">
        <v>1885</v>
      </c>
      <c r="M1491" s="77" t="s">
        <v>438</v>
      </c>
      <c r="N1491" s="77"/>
      <c r="O1491" s="78" t="s">
        <v>4093</v>
      </c>
      <c r="P1491" s="79" t="s">
        <v>356</v>
      </c>
    </row>
    <row r="1492" spans="1:16" x14ac:dyDescent="0.2">
      <c r="A1492" s="2" t="str">
        <f t="shared" si="138"/>
        <v> AOEB 7 </v>
      </c>
      <c r="B1492" s="15" t="str">
        <f t="shared" si="139"/>
        <v>I</v>
      </c>
      <c r="C1492" s="2">
        <f t="shared" si="140"/>
        <v>51853.705800000003</v>
      </c>
      <c r="D1492" t="str">
        <f t="shared" si="141"/>
        <v>vis</v>
      </c>
      <c r="E1492" t="e">
        <f>VLOOKUP(C1492,'Active 1'!C$21:E$973,3,FALSE)</f>
        <v>#N/A</v>
      </c>
      <c r="F1492" s="15" t="s">
        <v>434</v>
      </c>
      <c r="G1492" t="str">
        <f t="shared" si="142"/>
        <v>51853.7058</v>
      </c>
      <c r="H1492" s="2">
        <f t="shared" si="143"/>
        <v>9625</v>
      </c>
      <c r="I1492" s="76" t="s">
        <v>4094</v>
      </c>
      <c r="J1492" s="77" t="s">
        <v>4095</v>
      </c>
      <c r="K1492" s="76" t="s">
        <v>4096</v>
      </c>
      <c r="L1492" s="76" t="s">
        <v>4097</v>
      </c>
      <c r="M1492" s="77" t="s">
        <v>2046</v>
      </c>
      <c r="N1492" s="77"/>
      <c r="O1492" s="78" t="s">
        <v>4098</v>
      </c>
      <c r="P1492" s="78" t="s">
        <v>350</v>
      </c>
    </row>
    <row r="1493" spans="1:16" x14ac:dyDescent="0.2">
      <c r="A1493" s="2" t="str">
        <f t="shared" si="138"/>
        <v> AOEB 7 </v>
      </c>
      <c r="B1493" s="15" t="str">
        <f t="shared" si="139"/>
        <v>I</v>
      </c>
      <c r="C1493" s="2">
        <f t="shared" si="140"/>
        <v>51853.709000000003</v>
      </c>
      <c r="D1493" t="str">
        <f t="shared" si="141"/>
        <v>vis</v>
      </c>
      <c r="E1493" t="e">
        <f>VLOOKUP(C1493,'Active 1'!C$21:E$973,3,FALSE)</f>
        <v>#N/A</v>
      </c>
      <c r="F1493" s="15" t="s">
        <v>434</v>
      </c>
      <c r="G1493" t="str">
        <f t="shared" si="142"/>
        <v>51853.709</v>
      </c>
      <c r="H1493" s="2">
        <f t="shared" si="143"/>
        <v>9625</v>
      </c>
      <c r="I1493" s="76" t="s">
        <v>4099</v>
      </c>
      <c r="J1493" s="77" t="s">
        <v>4100</v>
      </c>
      <c r="K1493" s="76" t="s">
        <v>4096</v>
      </c>
      <c r="L1493" s="76" t="s">
        <v>2060</v>
      </c>
      <c r="M1493" s="77" t="s">
        <v>438</v>
      </c>
      <c r="N1493" s="77"/>
      <c r="O1493" s="78" t="s">
        <v>4101</v>
      </c>
      <c r="P1493" s="78" t="s">
        <v>350</v>
      </c>
    </row>
    <row r="1494" spans="1:16" x14ac:dyDescent="0.2">
      <c r="A1494" s="2" t="str">
        <f t="shared" si="138"/>
        <v> AOEB 7 </v>
      </c>
      <c r="B1494" s="15" t="str">
        <f t="shared" si="139"/>
        <v>I</v>
      </c>
      <c r="C1494" s="2">
        <f t="shared" si="140"/>
        <v>51859.535000000003</v>
      </c>
      <c r="D1494" t="str">
        <f t="shared" si="141"/>
        <v>vis</v>
      </c>
      <c r="E1494" t="e">
        <f>VLOOKUP(C1494,'Active 1'!C$21:E$973,3,FALSE)</f>
        <v>#N/A</v>
      </c>
      <c r="F1494" s="15" t="s">
        <v>434</v>
      </c>
      <c r="G1494" t="str">
        <f t="shared" si="142"/>
        <v>51859.535</v>
      </c>
      <c r="H1494" s="2">
        <f t="shared" si="143"/>
        <v>9631</v>
      </c>
      <c r="I1494" s="76" t="s">
        <v>4102</v>
      </c>
      <c r="J1494" s="77" t="s">
        <v>4103</v>
      </c>
      <c r="K1494" s="76" t="s">
        <v>4104</v>
      </c>
      <c r="L1494" s="76" t="s">
        <v>4066</v>
      </c>
      <c r="M1494" s="77" t="s">
        <v>438</v>
      </c>
      <c r="N1494" s="77"/>
      <c r="O1494" s="78" t="s">
        <v>1910</v>
      </c>
      <c r="P1494" s="78" t="s">
        <v>350</v>
      </c>
    </row>
    <row r="1495" spans="1:16" x14ac:dyDescent="0.2">
      <c r="A1495" s="2" t="str">
        <f t="shared" si="138"/>
        <v> AOEB 7 </v>
      </c>
      <c r="B1495" s="15" t="str">
        <f t="shared" si="139"/>
        <v>I</v>
      </c>
      <c r="C1495" s="2">
        <f t="shared" si="140"/>
        <v>51867.317999999999</v>
      </c>
      <c r="D1495" t="str">
        <f t="shared" si="141"/>
        <v>vis</v>
      </c>
      <c r="E1495" t="e">
        <f>VLOOKUP(C1495,'Active 1'!C$21:E$973,3,FALSE)</f>
        <v>#N/A</v>
      </c>
      <c r="F1495" s="15" t="s">
        <v>434</v>
      </c>
      <c r="G1495" t="str">
        <f t="shared" si="142"/>
        <v>51867.318</v>
      </c>
      <c r="H1495" s="2">
        <f t="shared" si="143"/>
        <v>9639</v>
      </c>
      <c r="I1495" s="76" t="s">
        <v>4105</v>
      </c>
      <c r="J1495" s="77" t="s">
        <v>4106</v>
      </c>
      <c r="K1495" s="76" t="s">
        <v>4107</v>
      </c>
      <c r="L1495" s="76" t="s">
        <v>1920</v>
      </c>
      <c r="M1495" s="77" t="s">
        <v>438</v>
      </c>
      <c r="N1495" s="77"/>
      <c r="O1495" s="78" t="s">
        <v>4049</v>
      </c>
      <c r="P1495" s="78" t="s">
        <v>350</v>
      </c>
    </row>
    <row r="1496" spans="1:16" x14ac:dyDescent="0.2">
      <c r="A1496" s="2" t="str">
        <f t="shared" si="138"/>
        <v> AOEB 7 </v>
      </c>
      <c r="B1496" s="15" t="str">
        <f t="shared" si="139"/>
        <v>I</v>
      </c>
      <c r="C1496" s="2">
        <f t="shared" si="140"/>
        <v>51891.597999999998</v>
      </c>
      <c r="D1496" t="str">
        <f t="shared" si="141"/>
        <v>vis</v>
      </c>
      <c r="E1496" t="e">
        <f>VLOOKUP(C1496,'Active 1'!C$21:E$973,3,FALSE)</f>
        <v>#N/A</v>
      </c>
      <c r="F1496" s="15" t="s">
        <v>434</v>
      </c>
      <c r="G1496" t="str">
        <f t="shared" si="142"/>
        <v>51891.598</v>
      </c>
      <c r="H1496" s="2">
        <f t="shared" si="143"/>
        <v>9664</v>
      </c>
      <c r="I1496" s="76" t="s">
        <v>4108</v>
      </c>
      <c r="J1496" s="77" t="s">
        <v>4109</v>
      </c>
      <c r="K1496" s="76" t="s">
        <v>4110</v>
      </c>
      <c r="L1496" s="76" t="s">
        <v>4086</v>
      </c>
      <c r="M1496" s="77" t="s">
        <v>438</v>
      </c>
      <c r="N1496" s="77"/>
      <c r="O1496" s="78" t="s">
        <v>1910</v>
      </c>
      <c r="P1496" s="78" t="s">
        <v>350</v>
      </c>
    </row>
    <row r="1497" spans="1:16" x14ac:dyDescent="0.2">
      <c r="A1497" s="2" t="str">
        <f t="shared" si="138"/>
        <v> AOEB 7 </v>
      </c>
      <c r="B1497" s="15" t="str">
        <f t="shared" si="139"/>
        <v>I</v>
      </c>
      <c r="C1497" s="2">
        <f t="shared" si="140"/>
        <v>51893.5383</v>
      </c>
      <c r="D1497" t="str">
        <f t="shared" si="141"/>
        <v>vis</v>
      </c>
      <c r="E1497" t="e">
        <f>VLOOKUP(C1497,'Active 1'!C$21:E$973,3,FALSE)</f>
        <v>#N/A</v>
      </c>
      <c r="F1497" s="15" t="s">
        <v>434</v>
      </c>
      <c r="G1497" t="str">
        <f t="shared" si="142"/>
        <v>51893.5383</v>
      </c>
      <c r="H1497" s="2">
        <f t="shared" si="143"/>
        <v>9666</v>
      </c>
      <c r="I1497" s="76" t="s">
        <v>4111</v>
      </c>
      <c r="J1497" s="77" t="s">
        <v>4112</v>
      </c>
      <c r="K1497" s="76" t="s">
        <v>4113</v>
      </c>
      <c r="L1497" s="76" t="s">
        <v>4114</v>
      </c>
      <c r="M1497" s="77" t="s">
        <v>2046</v>
      </c>
      <c r="N1497" s="77"/>
      <c r="O1497" s="78" t="s">
        <v>4021</v>
      </c>
      <c r="P1497" s="78" t="s">
        <v>350</v>
      </c>
    </row>
    <row r="1498" spans="1:16" x14ac:dyDescent="0.2">
      <c r="A1498" s="2" t="str">
        <f t="shared" si="138"/>
        <v>OEJV 0074 </v>
      </c>
      <c r="B1498" s="15" t="str">
        <f t="shared" si="139"/>
        <v>I</v>
      </c>
      <c r="C1498" s="2">
        <f t="shared" si="140"/>
        <v>51901.317000000003</v>
      </c>
      <c r="D1498" t="str">
        <f t="shared" si="141"/>
        <v>vis</v>
      </c>
      <c r="E1498" t="e">
        <f>VLOOKUP(C1498,'Active 1'!C$21:E$973,3,FALSE)</f>
        <v>#N/A</v>
      </c>
      <c r="F1498" s="15" t="s">
        <v>434</v>
      </c>
      <c r="G1498" t="str">
        <f t="shared" si="142"/>
        <v>51901.317</v>
      </c>
      <c r="H1498" s="2">
        <f t="shared" si="143"/>
        <v>9674</v>
      </c>
      <c r="I1498" s="76" t="s">
        <v>4115</v>
      </c>
      <c r="J1498" s="77" t="s">
        <v>4116</v>
      </c>
      <c r="K1498" s="76" t="s">
        <v>2078</v>
      </c>
      <c r="L1498" s="76" t="s">
        <v>1965</v>
      </c>
      <c r="M1498" s="77" t="s">
        <v>438</v>
      </c>
      <c r="N1498" s="77"/>
      <c r="O1498" s="78" t="s">
        <v>4117</v>
      </c>
      <c r="P1498" s="79" t="s">
        <v>425</v>
      </c>
    </row>
    <row r="1499" spans="1:16" x14ac:dyDescent="0.2">
      <c r="A1499" s="2" t="str">
        <f t="shared" si="138"/>
        <v>OEJV 0074 </v>
      </c>
      <c r="B1499" s="15" t="str">
        <f t="shared" si="139"/>
        <v>I</v>
      </c>
      <c r="C1499" s="2">
        <f t="shared" si="140"/>
        <v>51901.328000000001</v>
      </c>
      <c r="D1499" t="str">
        <f t="shared" si="141"/>
        <v>vis</v>
      </c>
      <c r="E1499" t="e">
        <f>VLOOKUP(C1499,'Active 1'!C$21:E$973,3,FALSE)</f>
        <v>#N/A</v>
      </c>
      <c r="F1499" s="15" t="s">
        <v>434</v>
      </c>
      <c r="G1499" t="str">
        <f t="shared" si="142"/>
        <v>51901.328</v>
      </c>
      <c r="H1499" s="2">
        <f t="shared" si="143"/>
        <v>9674</v>
      </c>
      <c r="I1499" s="76" t="s">
        <v>4118</v>
      </c>
      <c r="J1499" s="77" t="s">
        <v>4119</v>
      </c>
      <c r="K1499" s="76" t="s">
        <v>2078</v>
      </c>
      <c r="L1499" s="76" t="s">
        <v>1889</v>
      </c>
      <c r="M1499" s="77" t="s">
        <v>438</v>
      </c>
      <c r="N1499" s="77"/>
      <c r="O1499" s="78" t="s">
        <v>4120</v>
      </c>
      <c r="P1499" s="79" t="s">
        <v>425</v>
      </c>
    </row>
    <row r="1500" spans="1:16" x14ac:dyDescent="0.2">
      <c r="A1500" s="2" t="str">
        <f t="shared" si="138"/>
        <v> AOEB 7 </v>
      </c>
      <c r="B1500" s="15" t="str">
        <f t="shared" si="139"/>
        <v>I</v>
      </c>
      <c r="C1500" s="2">
        <f t="shared" si="140"/>
        <v>51902.286</v>
      </c>
      <c r="D1500" t="str">
        <f t="shared" si="141"/>
        <v>vis</v>
      </c>
      <c r="E1500" t="e">
        <f>VLOOKUP(C1500,'Active 1'!C$21:E$973,3,FALSE)</f>
        <v>#N/A</v>
      </c>
      <c r="F1500" s="15" t="s">
        <v>434</v>
      </c>
      <c r="G1500" t="str">
        <f t="shared" si="142"/>
        <v>51902.286</v>
      </c>
      <c r="H1500" s="2">
        <f t="shared" si="143"/>
        <v>9675</v>
      </c>
      <c r="I1500" s="76" t="s">
        <v>4121</v>
      </c>
      <c r="J1500" s="77" t="s">
        <v>4122</v>
      </c>
      <c r="K1500" s="76" t="s">
        <v>4123</v>
      </c>
      <c r="L1500" s="76" t="s">
        <v>2060</v>
      </c>
      <c r="M1500" s="77" t="s">
        <v>438</v>
      </c>
      <c r="N1500" s="77"/>
      <c r="O1500" s="78" t="s">
        <v>4049</v>
      </c>
      <c r="P1500" s="78" t="s">
        <v>350</v>
      </c>
    </row>
    <row r="1501" spans="1:16" x14ac:dyDescent="0.2">
      <c r="A1501" s="2" t="str">
        <f t="shared" si="138"/>
        <v>BAVM 143 </v>
      </c>
      <c r="B1501" s="15" t="str">
        <f t="shared" si="139"/>
        <v>I</v>
      </c>
      <c r="C1501" s="2">
        <f t="shared" si="140"/>
        <v>51902.286</v>
      </c>
      <c r="D1501" t="str">
        <f t="shared" si="141"/>
        <v>vis</v>
      </c>
      <c r="E1501" t="e">
        <f>VLOOKUP(C1501,'Active 1'!C$21:E$973,3,FALSE)</f>
        <v>#N/A</v>
      </c>
      <c r="F1501" s="15" t="s">
        <v>434</v>
      </c>
      <c r="G1501" t="str">
        <f t="shared" si="142"/>
        <v>51902.286</v>
      </c>
      <c r="H1501" s="2">
        <f t="shared" si="143"/>
        <v>9675</v>
      </c>
      <c r="I1501" s="76" t="s">
        <v>4121</v>
      </c>
      <c r="J1501" s="77" t="s">
        <v>4122</v>
      </c>
      <c r="K1501" s="76" t="s">
        <v>4123</v>
      </c>
      <c r="L1501" s="76" t="s">
        <v>2060</v>
      </c>
      <c r="M1501" s="77" t="s">
        <v>438</v>
      </c>
      <c r="N1501" s="77"/>
      <c r="O1501" s="78" t="s">
        <v>4093</v>
      </c>
      <c r="P1501" s="79" t="s">
        <v>356</v>
      </c>
    </row>
    <row r="1502" spans="1:16" x14ac:dyDescent="0.2">
      <c r="A1502" s="2" t="str">
        <f t="shared" si="138"/>
        <v>VSB 39 </v>
      </c>
      <c r="B1502" s="15" t="str">
        <f t="shared" si="139"/>
        <v>I</v>
      </c>
      <c r="C1502" s="2">
        <f t="shared" si="140"/>
        <v>51915.883999999998</v>
      </c>
      <c r="D1502" t="str">
        <f t="shared" si="141"/>
        <v>vis</v>
      </c>
      <c r="E1502" t="e">
        <f>VLOOKUP(C1502,'Active 1'!C$21:E$973,3,FALSE)</f>
        <v>#N/A</v>
      </c>
      <c r="F1502" s="15" t="s">
        <v>434</v>
      </c>
      <c r="G1502" t="str">
        <f t="shared" si="142"/>
        <v>51915.884</v>
      </c>
      <c r="H1502" s="2">
        <f t="shared" si="143"/>
        <v>9689</v>
      </c>
      <c r="I1502" s="76" t="s">
        <v>4124</v>
      </c>
      <c r="J1502" s="77" t="s">
        <v>4125</v>
      </c>
      <c r="K1502" s="76" t="s">
        <v>4126</v>
      </c>
      <c r="L1502" s="76" t="s">
        <v>4066</v>
      </c>
      <c r="M1502" s="77" t="s">
        <v>438</v>
      </c>
      <c r="N1502" s="77"/>
      <c r="O1502" s="78" t="s">
        <v>4059</v>
      </c>
      <c r="P1502" s="79" t="s">
        <v>358</v>
      </c>
    </row>
    <row r="1503" spans="1:16" x14ac:dyDescent="0.2">
      <c r="A1503" s="2" t="str">
        <f t="shared" si="138"/>
        <v> AOEB 7 </v>
      </c>
      <c r="B1503" s="15" t="str">
        <f t="shared" si="139"/>
        <v>I</v>
      </c>
      <c r="C1503" s="2">
        <f t="shared" si="140"/>
        <v>51928.517999999996</v>
      </c>
      <c r="D1503" t="str">
        <f t="shared" si="141"/>
        <v>vis</v>
      </c>
      <c r="E1503" t="e">
        <f>VLOOKUP(C1503,'Active 1'!C$21:E$973,3,FALSE)</f>
        <v>#N/A</v>
      </c>
      <c r="F1503" s="15" t="s">
        <v>434</v>
      </c>
      <c r="G1503" t="str">
        <f t="shared" si="142"/>
        <v>51928.518</v>
      </c>
      <c r="H1503" s="2">
        <f t="shared" si="143"/>
        <v>9702</v>
      </c>
      <c r="I1503" s="76" t="s">
        <v>4127</v>
      </c>
      <c r="J1503" s="77" t="s">
        <v>4128</v>
      </c>
      <c r="K1503" s="76" t="s">
        <v>4129</v>
      </c>
      <c r="L1503" s="76" t="s">
        <v>2060</v>
      </c>
      <c r="M1503" s="77" t="s">
        <v>438</v>
      </c>
      <c r="N1503" s="77"/>
      <c r="O1503" s="78" t="s">
        <v>996</v>
      </c>
      <c r="P1503" s="78" t="s">
        <v>350</v>
      </c>
    </row>
    <row r="1504" spans="1:16" x14ac:dyDescent="0.2">
      <c r="A1504" s="2" t="str">
        <f t="shared" si="138"/>
        <v> AOEB 7 </v>
      </c>
      <c r="B1504" s="15" t="str">
        <f t="shared" si="139"/>
        <v>I</v>
      </c>
      <c r="C1504" s="2">
        <f t="shared" si="140"/>
        <v>51960.574999999997</v>
      </c>
      <c r="D1504" t="str">
        <f t="shared" si="141"/>
        <v>vis</v>
      </c>
      <c r="E1504" t="e">
        <f>VLOOKUP(C1504,'Active 1'!C$21:E$973,3,FALSE)</f>
        <v>#N/A</v>
      </c>
      <c r="F1504" s="15" t="s">
        <v>434</v>
      </c>
      <c r="G1504" t="str">
        <f t="shared" si="142"/>
        <v>51960.575</v>
      </c>
      <c r="H1504" s="2">
        <f t="shared" si="143"/>
        <v>9735</v>
      </c>
      <c r="I1504" s="76" t="s">
        <v>4130</v>
      </c>
      <c r="J1504" s="77" t="s">
        <v>4131</v>
      </c>
      <c r="K1504" s="76" t="s">
        <v>4132</v>
      </c>
      <c r="L1504" s="76" t="s">
        <v>4070</v>
      </c>
      <c r="M1504" s="77" t="s">
        <v>438</v>
      </c>
      <c r="N1504" s="77"/>
      <c r="O1504" s="78" t="s">
        <v>996</v>
      </c>
      <c r="P1504" s="78" t="s">
        <v>350</v>
      </c>
    </row>
    <row r="1505" spans="1:16" x14ac:dyDescent="0.2">
      <c r="A1505" s="2" t="str">
        <f t="shared" si="138"/>
        <v> AOEB 7 </v>
      </c>
      <c r="B1505" s="15" t="str">
        <f t="shared" si="139"/>
        <v>I</v>
      </c>
      <c r="C1505" s="2">
        <f t="shared" si="140"/>
        <v>51961.544000000002</v>
      </c>
      <c r="D1505" t="str">
        <f t="shared" si="141"/>
        <v>vis</v>
      </c>
      <c r="E1505" t="e">
        <f>VLOOKUP(C1505,'Active 1'!C$21:E$973,3,FALSE)</f>
        <v>#N/A</v>
      </c>
      <c r="F1505" s="15" t="s">
        <v>434</v>
      </c>
      <c r="G1505" t="str">
        <f t="shared" si="142"/>
        <v>51961.544</v>
      </c>
      <c r="H1505" s="2">
        <f t="shared" si="143"/>
        <v>9736</v>
      </c>
      <c r="I1505" s="76" t="s">
        <v>4133</v>
      </c>
      <c r="J1505" s="77" t="s">
        <v>4134</v>
      </c>
      <c r="K1505" s="76" t="s">
        <v>4135</v>
      </c>
      <c r="L1505" s="76" t="s">
        <v>4136</v>
      </c>
      <c r="M1505" s="77" t="s">
        <v>438</v>
      </c>
      <c r="N1505" s="77"/>
      <c r="O1505" s="78" t="s">
        <v>1910</v>
      </c>
      <c r="P1505" s="78" t="s">
        <v>350</v>
      </c>
    </row>
    <row r="1506" spans="1:16" x14ac:dyDescent="0.2">
      <c r="A1506" s="2" t="str">
        <f t="shared" si="138"/>
        <v>OEJV 0074 </v>
      </c>
      <c r="B1506" s="15" t="str">
        <f t="shared" si="139"/>
        <v>I</v>
      </c>
      <c r="C1506" s="2">
        <f t="shared" si="140"/>
        <v>52173.338000000003</v>
      </c>
      <c r="D1506" t="str">
        <f t="shared" si="141"/>
        <v>vis</v>
      </c>
      <c r="E1506" t="e">
        <f>VLOOKUP(C1506,'Active 1'!C$21:E$973,3,FALSE)</f>
        <v>#N/A</v>
      </c>
      <c r="F1506" s="15" t="s">
        <v>434</v>
      </c>
      <c r="G1506" t="str">
        <f t="shared" si="142"/>
        <v>52173.338</v>
      </c>
      <c r="H1506" s="2">
        <f t="shared" si="143"/>
        <v>9954</v>
      </c>
      <c r="I1506" s="76" t="s">
        <v>4137</v>
      </c>
      <c r="J1506" s="77" t="s">
        <v>4138</v>
      </c>
      <c r="K1506" s="76" t="s">
        <v>4139</v>
      </c>
      <c r="L1506" s="76" t="s">
        <v>4136</v>
      </c>
      <c r="M1506" s="77" t="s">
        <v>438</v>
      </c>
      <c r="N1506" s="77"/>
      <c r="O1506" s="78" t="s">
        <v>4140</v>
      </c>
      <c r="P1506" s="79" t="s">
        <v>425</v>
      </c>
    </row>
    <row r="1507" spans="1:16" x14ac:dyDescent="0.2">
      <c r="A1507" s="2" t="str">
        <f t="shared" si="138"/>
        <v> AOEB 7 </v>
      </c>
      <c r="B1507" s="15" t="str">
        <f t="shared" si="139"/>
        <v>I</v>
      </c>
      <c r="C1507" s="2">
        <f t="shared" si="140"/>
        <v>52230.659</v>
      </c>
      <c r="D1507" t="str">
        <f t="shared" si="141"/>
        <v>vis</v>
      </c>
      <c r="E1507" t="e">
        <f>VLOOKUP(C1507,'Active 1'!C$21:E$973,3,FALSE)</f>
        <v>#N/A</v>
      </c>
      <c r="F1507" s="15" t="s">
        <v>434</v>
      </c>
      <c r="G1507" t="str">
        <f t="shared" si="142"/>
        <v>52230.659</v>
      </c>
      <c r="H1507" s="2">
        <f t="shared" si="143"/>
        <v>10013</v>
      </c>
      <c r="I1507" s="76" t="s">
        <v>4141</v>
      </c>
      <c r="J1507" s="77" t="s">
        <v>4142</v>
      </c>
      <c r="K1507" s="76" t="s">
        <v>4143</v>
      </c>
      <c r="L1507" s="76" t="s">
        <v>4136</v>
      </c>
      <c r="M1507" s="77" t="s">
        <v>438</v>
      </c>
      <c r="N1507" s="77"/>
      <c r="O1507" s="78" t="s">
        <v>996</v>
      </c>
      <c r="P1507" s="78" t="s">
        <v>350</v>
      </c>
    </row>
    <row r="1508" spans="1:16" x14ac:dyDescent="0.2">
      <c r="A1508" s="2" t="str">
        <f t="shared" si="138"/>
        <v> AOEB 7 </v>
      </c>
      <c r="B1508" s="15" t="str">
        <f t="shared" si="139"/>
        <v>I</v>
      </c>
      <c r="C1508" s="2">
        <f t="shared" si="140"/>
        <v>52231.63</v>
      </c>
      <c r="D1508" t="str">
        <f t="shared" si="141"/>
        <v>vis</v>
      </c>
      <c r="E1508" t="e">
        <f>VLOOKUP(C1508,'Active 1'!C$21:E$973,3,FALSE)</f>
        <v>#N/A</v>
      </c>
      <c r="F1508" s="15" t="s">
        <v>434</v>
      </c>
      <c r="G1508" t="str">
        <f t="shared" si="142"/>
        <v>52231.630</v>
      </c>
      <c r="H1508" s="2">
        <f t="shared" si="143"/>
        <v>10014</v>
      </c>
      <c r="I1508" s="76" t="s">
        <v>4144</v>
      </c>
      <c r="J1508" s="77" t="s">
        <v>4145</v>
      </c>
      <c r="K1508" s="76" t="s">
        <v>4146</v>
      </c>
      <c r="L1508" s="76" t="s">
        <v>4136</v>
      </c>
      <c r="M1508" s="77" t="s">
        <v>438</v>
      </c>
      <c r="N1508" s="77"/>
      <c r="O1508" s="78" t="s">
        <v>996</v>
      </c>
      <c r="P1508" s="78" t="s">
        <v>350</v>
      </c>
    </row>
    <row r="1509" spans="1:16" x14ac:dyDescent="0.2">
      <c r="A1509" s="2" t="str">
        <f t="shared" si="138"/>
        <v> AOEB 7 </v>
      </c>
      <c r="B1509" s="15" t="str">
        <f t="shared" si="139"/>
        <v>I</v>
      </c>
      <c r="C1509" s="2">
        <f t="shared" si="140"/>
        <v>52235.514999999999</v>
      </c>
      <c r="D1509" t="str">
        <f t="shared" si="141"/>
        <v>vis</v>
      </c>
      <c r="E1509" t="e">
        <f>VLOOKUP(C1509,'Active 1'!C$21:E$973,3,FALSE)</f>
        <v>#N/A</v>
      </c>
      <c r="F1509" s="15" t="s">
        <v>434</v>
      </c>
      <c r="G1509" t="str">
        <f t="shared" si="142"/>
        <v>52235.515</v>
      </c>
      <c r="H1509" s="2">
        <f t="shared" si="143"/>
        <v>10018</v>
      </c>
      <c r="I1509" s="76" t="s">
        <v>4147</v>
      </c>
      <c r="J1509" s="77" t="s">
        <v>4148</v>
      </c>
      <c r="K1509" s="76" t="s">
        <v>4149</v>
      </c>
      <c r="L1509" s="76" t="s">
        <v>2079</v>
      </c>
      <c r="M1509" s="77" t="s">
        <v>438</v>
      </c>
      <c r="N1509" s="77"/>
      <c r="O1509" s="78" t="s">
        <v>1910</v>
      </c>
      <c r="P1509" s="78" t="s">
        <v>350</v>
      </c>
    </row>
    <row r="1510" spans="1:16" x14ac:dyDescent="0.2">
      <c r="A1510" s="2" t="str">
        <f t="shared" si="138"/>
        <v> AOEB 7 </v>
      </c>
      <c r="B1510" s="15" t="str">
        <f t="shared" si="139"/>
        <v>I</v>
      </c>
      <c r="C1510" s="2">
        <f t="shared" si="140"/>
        <v>52235.514999999999</v>
      </c>
      <c r="D1510" t="str">
        <f t="shared" si="141"/>
        <v>vis</v>
      </c>
      <c r="E1510" t="e">
        <f>VLOOKUP(C1510,'Active 1'!C$21:E$973,3,FALSE)</f>
        <v>#N/A</v>
      </c>
      <c r="F1510" s="15" t="s">
        <v>434</v>
      </c>
      <c r="G1510" t="str">
        <f t="shared" si="142"/>
        <v>52235.515</v>
      </c>
      <c r="H1510" s="2">
        <f t="shared" si="143"/>
        <v>10018</v>
      </c>
      <c r="I1510" s="76" t="s">
        <v>4147</v>
      </c>
      <c r="J1510" s="77" t="s">
        <v>4148</v>
      </c>
      <c r="K1510" s="76" t="s">
        <v>4149</v>
      </c>
      <c r="L1510" s="76" t="s">
        <v>2079</v>
      </c>
      <c r="M1510" s="77" t="s">
        <v>438</v>
      </c>
      <c r="N1510" s="77"/>
      <c r="O1510" s="78" t="s">
        <v>951</v>
      </c>
      <c r="P1510" s="78" t="s">
        <v>350</v>
      </c>
    </row>
    <row r="1511" spans="1:16" x14ac:dyDescent="0.2">
      <c r="A1511" s="2" t="str">
        <f t="shared" si="138"/>
        <v> AOEB 7 </v>
      </c>
      <c r="B1511" s="15" t="str">
        <f t="shared" si="139"/>
        <v>I</v>
      </c>
      <c r="C1511" s="2">
        <f t="shared" si="140"/>
        <v>52265.631999999998</v>
      </c>
      <c r="D1511" t="str">
        <f t="shared" si="141"/>
        <v>vis</v>
      </c>
      <c r="E1511" t="e">
        <f>VLOOKUP(C1511,'Active 1'!C$21:E$973,3,FALSE)</f>
        <v>#N/A</v>
      </c>
      <c r="F1511" s="15" t="s">
        <v>434</v>
      </c>
      <c r="G1511" t="str">
        <f t="shared" si="142"/>
        <v>52265.632</v>
      </c>
      <c r="H1511" s="2">
        <f t="shared" si="143"/>
        <v>10049</v>
      </c>
      <c r="I1511" s="76" t="s">
        <v>4150</v>
      </c>
      <c r="J1511" s="77" t="s">
        <v>4151</v>
      </c>
      <c r="K1511" s="76" t="s">
        <v>4152</v>
      </c>
      <c r="L1511" s="76" t="s">
        <v>2079</v>
      </c>
      <c r="M1511" s="77" t="s">
        <v>438</v>
      </c>
      <c r="N1511" s="77"/>
      <c r="O1511" s="78" t="s">
        <v>996</v>
      </c>
      <c r="P1511" s="78" t="s">
        <v>350</v>
      </c>
    </row>
    <row r="1512" spans="1:16" x14ac:dyDescent="0.2">
      <c r="A1512" s="2" t="str">
        <f t="shared" si="138"/>
        <v> AOEB 7 </v>
      </c>
      <c r="B1512" s="15" t="str">
        <f t="shared" si="139"/>
        <v>I</v>
      </c>
      <c r="C1512" s="2">
        <f t="shared" si="140"/>
        <v>52270.488700000002</v>
      </c>
      <c r="D1512" t="str">
        <f t="shared" si="141"/>
        <v>vis</v>
      </c>
      <c r="E1512" t="e">
        <f>VLOOKUP(C1512,'Active 1'!C$21:E$973,3,FALSE)</f>
        <v>#N/A</v>
      </c>
      <c r="F1512" s="15" t="s">
        <v>434</v>
      </c>
      <c r="G1512" t="str">
        <f t="shared" si="142"/>
        <v>52270.4887</v>
      </c>
      <c r="H1512" s="2">
        <f t="shared" si="143"/>
        <v>10054</v>
      </c>
      <c r="I1512" s="76" t="s">
        <v>4153</v>
      </c>
      <c r="J1512" s="77" t="s">
        <v>4154</v>
      </c>
      <c r="K1512" s="76" t="s">
        <v>4155</v>
      </c>
      <c r="L1512" s="76" t="s">
        <v>4156</v>
      </c>
      <c r="M1512" s="77" t="s">
        <v>2046</v>
      </c>
      <c r="N1512" s="77"/>
      <c r="O1512" s="78" t="s">
        <v>4021</v>
      </c>
      <c r="P1512" s="78" t="s">
        <v>350</v>
      </c>
    </row>
    <row r="1513" spans="1:16" x14ac:dyDescent="0.2">
      <c r="A1513" s="2" t="str">
        <f t="shared" si="138"/>
        <v> AOEB 7 </v>
      </c>
      <c r="B1513" s="15" t="str">
        <f t="shared" si="139"/>
        <v>I</v>
      </c>
      <c r="C1513" s="2">
        <f t="shared" si="140"/>
        <v>52300.61</v>
      </c>
      <c r="D1513" t="str">
        <f t="shared" si="141"/>
        <v>vis</v>
      </c>
      <c r="E1513" t="e">
        <f>VLOOKUP(C1513,'Active 1'!C$21:E$973,3,FALSE)</f>
        <v>#N/A</v>
      </c>
      <c r="F1513" s="15" t="s">
        <v>434</v>
      </c>
      <c r="G1513" t="str">
        <f t="shared" si="142"/>
        <v>52300.610</v>
      </c>
      <c r="H1513" s="2">
        <f t="shared" si="143"/>
        <v>10085</v>
      </c>
      <c r="I1513" s="76" t="s">
        <v>4157</v>
      </c>
      <c r="J1513" s="77" t="s">
        <v>4158</v>
      </c>
      <c r="K1513" s="76" t="s">
        <v>4159</v>
      </c>
      <c r="L1513" s="76" t="s">
        <v>4160</v>
      </c>
      <c r="M1513" s="77" t="s">
        <v>438</v>
      </c>
      <c r="N1513" s="77"/>
      <c r="O1513" s="78" t="s">
        <v>4161</v>
      </c>
      <c r="P1513" s="78" t="s">
        <v>350</v>
      </c>
    </row>
    <row r="1514" spans="1:16" x14ac:dyDescent="0.2">
      <c r="A1514" s="2" t="str">
        <f t="shared" si="138"/>
        <v> AOEB 9 </v>
      </c>
      <c r="B1514" s="15" t="str">
        <f t="shared" si="139"/>
        <v>I</v>
      </c>
      <c r="C1514" s="2">
        <f t="shared" si="140"/>
        <v>52497.824000000001</v>
      </c>
      <c r="D1514" t="str">
        <f t="shared" si="141"/>
        <v>vis</v>
      </c>
      <c r="E1514" t="e">
        <f>VLOOKUP(C1514,'Active 1'!C$21:E$973,3,FALSE)</f>
        <v>#N/A</v>
      </c>
      <c r="F1514" s="15" t="s">
        <v>434</v>
      </c>
      <c r="G1514" t="str">
        <f t="shared" si="142"/>
        <v>52497.824</v>
      </c>
      <c r="H1514" s="2">
        <f t="shared" si="143"/>
        <v>10288</v>
      </c>
      <c r="I1514" s="76" t="s">
        <v>4162</v>
      </c>
      <c r="J1514" s="77" t="s">
        <v>4163</v>
      </c>
      <c r="K1514" s="76" t="s">
        <v>4164</v>
      </c>
      <c r="L1514" s="76" t="s">
        <v>2127</v>
      </c>
      <c r="M1514" s="77" t="s">
        <v>438</v>
      </c>
      <c r="N1514" s="77"/>
      <c r="O1514" s="78" t="s">
        <v>501</v>
      </c>
      <c r="P1514" s="78" t="s">
        <v>360</v>
      </c>
    </row>
    <row r="1515" spans="1:16" x14ac:dyDescent="0.2">
      <c r="A1515" s="2" t="str">
        <f t="shared" si="138"/>
        <v> AOEB 9 </v>
      </c>
      <c r="B1515" s="15" t="str">
        <f t="shared" si="139"/>
        <v>I</v>
      </c>
      <c r="C1515" s="2">
        <f t="shared" si="140"/>
        <v>52575.548000000003</v>
      </c>
      <c r="D1515" t="str">
        <f t="shared" si="141"/>
        <v>vis</v>
      </c>
      <c r="E1515" t="e">
        <f>VLOOKUP(C1515,'Active 1'!C$21:E$973,3,FALSE)</f>
        <v>#N/A</v>
      </c>
      <c r="F1515" s="15" t="s">
        <v>434</v>
      </c>
      <c r="G1515" t="str">
        <f t="shared" si="142"/>
        <v>52575.548</v>
      </c>
      <c r="H1515" s="2">
        <f t="shared" si="143"/>
        <v>10368</v>
      </c>
      <c r="I1515" s="76" t="s">
        <v>4165</v>
      </c>
      <c r="J1515" s="77" t="s">
        <v>4166</v>
      </c>
      <c r="K1515" s="76" t="s">
        <v>4167</v>
      </c>
      <c r="L1515" s="76" t="s">
        <v>4168</v>
      </c>
      <c r="M1515" s="77" t="s">
        <v>438</v>
      </c>
      <c r="N1515" s="77"/>
      <c r="O1515" s="78" t="s">
        <v>996</v>
      </c>
      <c r="P1515" s="78" t="s">
        <v>360</v>
      </c>
    </row>
    <row r="1516" spans="1:16" x14ac:dyDescent="0.2">
      <c r="A1516" s="2" t="str">
        <f t="shared" si="138"/>
        <v> AOEB 9 </v>
      </c>
      <c r="B1516" s="15" t="str">
        <f t="shared" si="139"/>
        <v>I</v>
      </c>
      <c r="C1516" s="2">
        <f t="shared" si="140"/>
        <v>52605.665999999997</v>
      </c>
      <c r="D1516" t="str">
        <f t="shared" si="141"/>
        <v>vis</v>
      </c>
      <c r="E1516" t="e">
        <f>VLOOKUP(C1516,'Active 1'!C$21:E$973,3,FALSE)</f>
        <v>#N/A</v>
      </c>
      <c r="F1516" s="15" t="s">
        <v>434</v>
      </c>
      <c r="G1516" t="str">
        <f t="shared" si="142"/>
        <v>52605.666</v>
      </c>
      <c r="H1516" s="2">
        <f t="shared" si="143"/>
        <v>10399</v>
      </c>
      <c r="I1516" s="76" t="s">
        <v>4169</v>
      </c>
      <c r="J1516" s="77" t="s">
        <v>4170</v>
      </c>
      <c r="K1516" s="76" t="s">
        <v>4171</v>
      </c>
      <c r="L1516" s="76" t="s">
        <v>4168</v>
      </c>
      <c r="M1516" s="77" t="s">
        <v>438</v>
      </c>
      <c r="N1516" s="77"/>
      <c r="O1516" s="78" t="s">
        <v>1910</v>
      </c>
      <c r="P1516" s="78" t="s">
        <v>360</v>
      </c>
    </row>
    <row r="1517" spans="1:16" x14ac:dyDescent="0.2">
      <c r="A1517" s="2" t="str">
        <f t="shared" si="138"/>
        <v> AOEB 9 </v>
      </c>
      <c r="B1517" s="15" t="str">
        <f t="shared" si="139"/>
        <v>I</v>
      </c>
      <c r="C1517" s="2">
        <f t="shared" si="140"/>
        <v>52609.55</v>
      </c>
      <c r="D1517" t="str">
        <f t="shared" si="141"/>
        <v>vis</v>
      </c>
      <c r="E1517" t="e">
        <f>VLOOKUP(C1517,'Active 1'!C$21:E$973,3,FALSE)</f>
        <v>#N/A</v>
      </c>
      <c r="F1517" s="15" t="s">
        <v>434</v>
      </c>
      <c r="G1517" t="str">
        <f t="shared" si="142"/>
        <v>52609.550</v>
      </c>
      <c r="H1517" s="2">
        <f t="shared" si="143"/>
        <v>10403</v>
      </c>
      <c r="I1517" s="76" t="s">
        <v>4172</v>
      </c>
      <c r="J1517" s="77" t="s">
        <v>4173</v>
      </c>
      <c r="K1517" s="76" t="s">
        <v>4174</v>
      </c>
      <c r="L1517" s="76" t="s">
        <v>4175</v>
      </c>
      <c r="M1517" s="77" t="s">
        <v>438</v>
      </c>
      <c r="N1517" s="77"/>
      <c r="O1517" s="78" t="s">
        <v>996</v>
      </c>
      <c r="P1517" s="78" t="s">
        <v>360</v>
      </c>
    </row>
    <row r="1518" spans="1:16" x14ac:dyDescent="0.2">
      <c r="A1518" s="2" t="str">
        <f t="shared" si="138"/>
        <v> AOEB 9 </v>
      </c>
      <c r="B1518" s="15" t="str">
        <f t="shared" si="139"/>
        <v>I</v>
      </c>
      <c r="C1518" s="2">
        <f t="shared" si="140"/>
        <v>52610.523000000001</v>
      </c>
      <c r="D1518" t="str">
        <f t="shared" si="141"/>
        <v>vis</v>
      </c>
      <c r="E1518" t="e">
        <f>VLOOKUP(C1518,'Active 1'!C$21:E$973,3,FALSE)</f>
        <v>#N/A</v>
      </c>
      <c r="F1518" s="15" t="s">
        <v>434</v>
      </c>
      <c r="G1518" t="str">
        <f t="shared" si="142"/>
        <v>52610.523</v>
      </c>
      <c r="H1518" s="2">
        <f t="shared" si="143"/>
        <v>10404</v>
      </c>
      <c r="I1518" s="76" t="s">
        <v>4176</v>
      </c>
      <c r="J1518" s="77" t="s">
        <v>4177</v>
      </c>
      <c r="K1518" s="76" t="s">
        <v>4178</v>
      </c>
      <c r="L1518" s="76" t="s">
        <v>4168</v>
      </c>
      <c r="M1518" s="77" t="s">
        <v>438</v>
      </c>
      <c r="N1518" s="77"/>
      <c r="O1518" s="78" t="s">
        <v>996</v>
      </c>
      <c r="P1518" s="78" t="s">
        <v>360</v>
      </c>
    </row>
    <row r="1519" spans="1:16" x14ac:dyDescent="0.2">
      <c r="A1519" s="2" t="str">
        <f t="shared" si="138"/>
        <v> AOEB 9 </v>
      </c>
      <c r="B1519" s="15" t="str">
        <f t="shared" si="139"/>
        <v>I</v>
      </c>
      <c r="C1519" s="2">
        <f t="shared" si="140"/>
        <v>52643.555999999997</v>
      </c>
      <c r="D1519" t="str">
        <f t="shared" si="141"/>
        <v>vis</v>
      </c>
      <c r="E1519" t="e">
        <f>VLOOKUP(C1519,'Active 1'!C$21:E$973,3,FALSE)</f>
        <v>#N/A</v>
      </c>
      <c r="F1519" s="15" t="s">
        <v>434</v>
      </c>
      <c r="G1519" t="str">
        <f t="shared" si="142"/>
        <v>52643.556</v>
      </c>
      <c r="H1519" s="2">
        <f t="shared" si="143"/>
        <v>10438</v>
      </c>
      <c r="I1519" s="76" t="s">
        <v>4179</v>
      </c>
      <c r="J1519" s="77" t="s">
        <v>4180</v>
      </c>
      <c r="K1519" s="76" t="s">
        <v>4181</v>
      </c>
      <c r="L1519" s="76" t="s">
        <v>4182</v>
      </c>
      <c r="M1519" s="77" t="s">
        <v>438</v>
      </c>
      <c r="N1519" s="77"/>
      <c r="O1519" s="78" t="s">
        <v>996</v>
      </c>
      <c r="P1519" s="78" t="s">
        <v>360</v>
      </c>
    </row>
    <row r="1520" spans="1:16" x14ac:dyDescent="0.2">
      <c r="A1520" s="2" t="str">
        <f t="shared" si="138"/>
        <v> AOEB 9 </v>
      </c>
      <c r="B1520" s="15" t="str">
        <f t="shared" si="139"/>
        <v>I</v>
      </c>
      <c r="C1520" s="2">
        <f t="shared" si="140"/>
        <v>52644.527999999998</v>
      </c>
      <c r="D1520" t="str">
        <f t="shared" si="141"/>
        <v>vis</v>
      </c>
      <c r="E1520" t="e">
        <f>VLOOKUP(C1520,'Active 1'!C$21:E$973,3,FALSE)</f>
        <v>#N/A</v>
      </c>
      <c r="F1520" s="15" t="s">
        <v>434</v>
      </c>
      <c r="G1520" t="str">
        <f t="shared" si="142"/>
        <v>52644.528</v>
      </c>
      <c r="H1520" s="2">
        <f t="shared" si="143"/>
        <v>10439</v>
      </c>
      <c r="I1520" s="76" t="s">
        <v>4183</v>
      </c>
      <c r="J1520" s="77" t="s">
        <v>4184</v>
      </c>
      <c r="K1520" s="76" t="s">
        <v>4185</v>
      </c>
      <c r="L1520" s="76" t="s">
        <v>4182</v>
      </c>
      <c r="M1520" s="77" t="s">
        <v>438</v>
      </c>
      <c r="N1520" s="77"/>
      <c r="O1520" s="78" t="s">
        <v>996</v>
      </c>
      <c r="P1520" s="78" t="s">
        <v>360</v>
      </c>
    </row>
    <row r="1521" spans="1:16" x14ac:dyDescent="0.2">
      <c r="A1521" s="2" t="str">
        <f t="shared" si="138"/>
        <v> AOEB 11 </v>
      </c>
      <c r="B1521" s="15" t="str">
        <f t="shared" si="139"/>
        <v>I</v>
      </c>
      <c r="C1521" s="2">
        <f t="shared" si="140"/>
        <v>52675.614999999998</v>
      </c>
      <c r="D1521" t="str">
        <f t="shared" si="141"/>
        <v>vis</v>
      </c>
      <c r="E1521" t="e">
        <f>VLOOKUP(C1521,'Active 1'!C$21:E$973,3,FALSE)</f>
        <v>#N/A</v>
      </c>
      <c r="F1521" s="15" t="s">
        <v>434</v>
      </c>
      <c r="G1521" t="str">
        <f t="shared" si="142"/>
        <v>52675.615</v>
      </c>
      <c r="H1521" s="2">
        <f t="shared" si="143"/>
        <v>10471</v>
      </c>
      <c r="I1521" s="76" t="s">
        <v>4186</v>
      </c>
      <c r="J1521" s="77" t="s">
        <v>4187</v>
      </c>
      <c r="K1521" s="76" t="s">
        <v>4188</v>
      </c>
      <c r="L1521" s="76" t="s">
        <v>2127</v>
      </c>
      <c r="M1521" s="77" t="s">
        <v>438</v>
      </c>
      <c r="N1521" s="77"/>
      <c r="O1521" s="78" t="s">
        <v>1910</v>
      </c>
      <c r="P1521" s="78" t="s">
        <v>363</v>
      </c>
    </row>
    <row r="1522" spans="1:16" x14ac:dyDescent="0.2">
      <c r="A1522" s="2" t="str">
        <f t="shared" si="138"/>
        <v> AOEB 9 </v>
      </c>
      <c r="B1522" s="15" t="str">
        <f t="shared" si="139"/>
        <v>I</v>
      </c>
      <c r="C1522" s="2">
        <f t="shared" si="140"/>
        <v>52676.584199999998</v>
      </c>
      <c r="D1522" t="str">
        <f t="shared" si="141"/>
        <v>vis</v>
      </c>
      <c r="E1522" t="e">
        <f>VLOOKUP(C1522,'Active 1'!C$21:E$973,3,FALSE)</f>
        <v>#N/A</v>
      </c>
      <c r="F1522" s="15" t="s">
        <v>434</v>
      </c>
      <c r="G1522" t="str">
        <f t="shared" si="142"/>
        <v>52676.5842</v>
      </c>
      <c r="H1522" s="2">
        <f t="shared" si="143"/>
        <v>10472</v>
      </c>
      <c r="I1522" s="76" t="s">
        <v>4189</v>
      </c>
      <c r="J1522" s="77" t="s">
        <v>4190</v>
      </c>
      <c r="K1522" s="76" t="s">
        <v>4191</v>
      </c>
      <c r="L1522" s="76" t="s">
        <v>4192</v>
      </c>
      <c r="M1522" s="77" t="s">
        <v>2046</v>
      </c>
      <c r="N1522" s="77"/>
      <c r="O1522" s="78" t="s">
        <v>4193</v>
      </c>
      <c r="P1522" s="78" t="s">
        <v>360</v>
      </c>
    </row>
    <row r="1523" spans="1:16" x14ac:dyDescent="0.2">
      <c r="A1523" s="2" t="str">
        <f t="shared" si="138"/>
        <v>BAVM 157 </v>
      </c>
      <c r="B1523" s="15" t="str">
        <f t="shared" si="139"/>
        <v>I</v>
      </c>
      <c r="C1523" s="2">
        <f t="shared" si="140"/>
        <v>52684.353000000003</v>
      </c>
      <c r="D1523" t="str">
        <f t="shared" si="141"/>
        <v>vis</v>
      </c>
      <c r="E1523" t="e">
        <f>VLOOKUP(C1523,'Active 1'!C$21:E$973,3,FALSE)</f>
        <v>#N/A</v>
      </c>
      <c r="F1523" s="15" t="s">
        <v>434</v>
      </c>
      <c r="G1523" t="str">
        <f t="shared" si="142"/>
        <v>52684.353</v>
      </c>
      <c r="H1523" s="2">
        <f t="shared" si="143"/>
        <v>10480</v>
      </c>
      <c r="I1523" s="76" t="s">
        <v>4194</v>
      </c>
      <c r="J1523" s="77" t="s">
        <v>4195</v>
      </c>
      <c r="K1523" s="76" t="s">
        <v>4196</v>
      </c>
      <c r="L1523" s="76" t="s">
        <v>4197</v>
      </c>
      <c r="M1523" s="77" t="s">
        <v>438</v>
      </c>
      <c r="N1523" s="77"/>
      <c r="O1523" s="78" t="s">
        <v>4198</v>
      </c>
      <c r="P1523" s="79" t="s">
        <v>364</v>
      </c>
    </row>
    <row r="1524" spans="1:16" x14ac:dyDescent="0.2">
      <c r="A1524" s="2" t="str">
        <f t="shared" si="138"/>
        <v> AOEB 9 </v>
      </c>
      <c r="B1524" s="15" t="str">
        <f t="shared" si="139"/>
        <v>I</v>
      </c>
      <c r="C1524" s="2">
        <f t="shared" si="140"/>
        <v>52871.860999999997</v>
      </c>
      <c r="D1524" t="str">
        <f t="shared" si="141"/>
        <v>vis</v>
      </c>
      <c r="E1524" t="e">
        <f>VLOOKUP(C1524,'Active 1'!C$21:E$973,3,FALSE)</f>
        <v>#N/A</v>
      </c>
      <c r="F1524" s="15" t="s">
        <v>434</v>
      </c>
      <c r="G1524" t="str">
        <f t="shared" si="142"/>
        <v>52871.861</v>
      </c>
      <c r="H1524" s="2">
        <f t="shared" si="143"/>
        <v>10673</v>
      </c>
      <c r="I1524" s="76" t="s">
        <v>4199</v>
      </c>
      <c r="J1524" s="77" t="s">
        <v>4200</v>
      </c>
      <c r="K1524" s="76" t="s">
        <v>4201</v>
      </c>
      <c r="L1524" s="76" t="s">
        <v>4202</v>
      </c>
      <c r="M1524" s="77" t="s">
        <v>438</v>
      </c>
      <c r="N1524" s="77"/>
      <c r="O1524" s="78" t="s">
        <v>1910</v>
      </c>
      <c r="P1524" s="78" t="s">
        <v>360</v>
      </c>
    </row>
    <row r="1525" spans="1:16" x14ac:dyDescent="0.2">
      <c r="A1525" s="2" t="str">
        <f t="shared" si="138"/>
        <v> AOEB 9 </v>
      </c>
      <c r="B1525" s="15" t="str">
        <f t="shared" si="139"/>
        <v>I</v>
      </c>
      <c r="C1525" s="2">
        <f t="shared" si="140"/>
        <v>52875.747000000003</v>
      </c>
      <c r="D1525" t="str">
        <f t="shared" si="141"/>
        <v>vis</v>
      </c>
      <c r="E1525" t="e">
        <f>VLOOKUP(C1525,'Active 1'!C$21:E$973,3,FALSE)</f>
        <v>#N/A</v>
      </c>
      <c r="F1525" s="15" t="s">
        <v>434</v>
      </c>
      <c r="G1525" t="str">
        <f t="shared" si="142"/>
        <v>52875.747</v>
      </c>
      <c r="H1525" s="2">
        <f t="shared" si="143"/>
        <v>10677</v>
      </c>
      <c r="I1525" s="76" t="s">
        <v>4203</v>
      </c>
      <c r="J1525" s="77" t="s">
        <v>4204</v>
      </c>
      <c r="K1525" s="76" t="s">
        <v>4205</v>
      </c>
      <c r="L1525" s="76" t="s">
        <v>4202</v>
      </c>
      <c r="M1525" s="77" t="s">
        <v>438</v>
      </c>
      <c r="N1525" s="77"/>
      <c r="O1525" s="78" t="s">
        <v>501</v>
      </c>
      <c r="P1525" s="78" t="s">
        <v>360</v>
      </c>
    </row>
    <row r="1526" spans="1:16" x14ac:dyDescent="0.2">
      <c r="A1526" s="2" t="str">
        <f t="shared" si="138"/>
        <v> AOEB 9 </v>
      </c>
      <c r="B1526" s="15" t="str">
        <f t="shared" si="139"/>
        <v>I</v>
      </c>
      <c r="C1526" s="2">
        <f t="shared" si="140"/>
        <v>52907.81</v>
      </c>
      <c r="D1526" t="str">
        <f t="shared" si="141"/>
        <v>vis</v>
      </c>
      <c r="E1526" t="e">
        <f>VLOOKUP(C1526,'Active 1'!C$21:E$973,3,FALSE)</f>
        <v>#N/A</v>
      </c>
      <c r="F1526" s="15" t="s">
        <v>434</v>
      </c>
      <c r="G1526" t="str">
        <f t="shared" si="142"/>
        <v>52907.810</v>
      </c>
      <c r="H1526" s="2">
        <f t="shared" si="143"/>
        <v>10710</v>
      </c>
      <c r="I1526" s="76" t="s">
        <v>4206</v>
      </c>
      <c r="J1526" s="77" t="s">
        <v>4207</v>
      </c>
      <c r="K1526" s="76" t="s">
        <v>4208</v>
      </c>
      <c r="L1526" s="76" t="s">
        <v>4209</v>
      </c>
      <c r="M1526" s="77" t="s">
        <v>438</v>
      </c>
      <c r="N1526" s="77"/>
      <c r="O1526" s="78" t="s">
        <v>1910</v>
      </c>
      <c r="P1526" s="78" t="s">
        <v>360</v>
      </c>
    </row>
    <row r="1527" spans="1:16" x14ac:dyDescent="0.2">
      <c r="A1527" s="2" t="str">
        <f t="shared" si="138"/>
        <v> AOEB 9 </v>
      </c>
      <c r="B1527" s="15" t="str">
        <f t="shared" si="139"/>
        <v>I</v>
      </c>
      <c r="C1527" s="2">
        <f t="shared" si="140"/>
        <v>52909.754000000001</v>
      </c>
      <c r="D1527" t="str">
        <f t="shared" si="141"/>
        <v>vis</v>
      </c>
      <c r="E1527" t="e">
        <f>VLOOKUP(C1527,'Active 1'!C$21:E$973,3,FALSE)</f>
        <v>#N/A</v>
      </c>
      <c r="F1527" s="15" t="s">
        <v>434</v>
      </c>
      <c r="G1527" t="str">
        <f t="shared" si="142"/>
        <v>52909.754</v>
      </c>
      <c r="H1527" s="2">
        <f t="shared" si="143"/>
        <v>10712</v>
      </c>
      <c r="I1527" s="76" t="s">
        <v>4210</v>
      </c>
      <c r="J1527" s="77" t="s">
        <v>4211</v>
      </c>
      <c r="K1527" s="76" t="s">
        <v>4212</v>
      </c>
      <c r="L1527" s="76" t="s">
        <v>4175</v>
      </c>
      <c r="M1527" s="77" t="s">
        <v>438</v>
      </c>
      <c r="N1527" s="77"/>
      <c r="O1527" s="78" t="s">
        <v>1546</v>
      </c>
      <c r="P1527" s="78" t="s">
        <v>360</v>
      </c>
    </row>
    <row r="1528" spans="1:16" x14ac:dyDescent="0.2">
      <c r="A1528" s="2" t="str">
        <f t="shared" si="138"/>
        <v> AOEB 9 </v>
      </c>
      <c r="B1528" s="15" t="str">
        <f t="shared" si="139"/>
        <v>I</v>
      </c>
      <c r="C1528" s="2">
        <f t="shared" si="140"/>
        <v>52915.58</v>
      </c>
      <c r="D1528" t="str">
        <f t="shared" si="141"/>
        <v>vis</v>
      </c>
      <c r="E1528" t="e">
        <f>VLOOKUP(C1528,'Active 1'!C$21:E$973,3,FALSE)</f>
        <v>#N/A</v>
      </c>
      <c r="F1528" s="15" t="s">
        <v>434</v>
      </c>
      <c r="G1528" t="str">
        <f t="shared" si="142"/>
        <v>52915.580</v>
      </c>
      <c r="H1528" s="2">
        <f t="shared" si="143"/>
        <v>10718</v>
      </c>
      <c r="I1528" s="76" t="s">
        <v>4213</v>
      </c>
      <c r="J1528" s="77" t="s">
        <v>4214</v>
      </c>
      <c r="K1528" s="76" t="s">
        <v>4215</v>
      </c>
      <c r="L1528" s="76" t="s">
        <v>4202</v>
      </c>
      <c r="M1528" s="77" t="s">
        <v>438</v>
      </c>
      <c r="N1528" s="77"/>
      <c r="O1528" s="78" t="s">
        <v>496</v>
      </c>
      <c r="P1528" s="78" t="s">
        <v>360</v>
      </c>
    </row>
    <row r="1529" spans="1:16" x14ac:dyDescent="0.2">
      <c r="A1529" s="2" t="str">
        <f t="shared" si="138"/>
        <v>IBVS 5493 </v>
      </c>
      <c r="B1529" s="15" t="str">
        <f t="shared" si="139"/>
        <v>I</v>
      </c>
      <c r="C1529" s="2">
        <f t="shared" si="140"/>
        <v>52943.754000000001</v>
      </c>
      <c r="D1529" t="str">
        <f t="shared" si="141"/>
        <v>vis</v>
      </c>
      <c r="E1529" t="e">
        <f>VLOOKUP(C1529,'Active 1'!C$21:E$973,3,FALSE)</f>
        <v>#N/A</v>
      </c>
      <c r="F1529" s="15" t="s">
        <v>434</v>
      </c>
      <c r="G1529" t="str">
        <f t="shared" si="142"/>
        <v>52943.7540</v>
      </c>
      <c r="H1529" s="2">
        <f t="shared" si="143"/>
        <v>10747</v>
      </c>
      <c r="I1529" s="76" t="s">
        <v>4216</v>
      </c>
      <c r="J1529" s="77" t="s">
        <v>4217</v>
      </c>
      <c r="K1529" s="76" t="s">
        <v>4218</v>
      </c>
      <c r="L1529" s="76" t="s">
        <v>4219</v>
      </c>
      <c r="M1529" s="77" t="s">
        <v>609</v>
      </c>
      <c r="N1529" s="77"/>
      <c r="O1529" s="78" t="s">
        <v>4220</v>
      </c>
      <c r="P1529" s="79" t="s">
        <v>426</v>
      </c>
    </row>
    <row r="1530" spans="1:16" x14ac:dyDescent="0.2">
      <c r="A1530" s="2" t="str">
        <f t="shared" si="138"/>
        <v> AOEB 9 </v>
      </c>
      <c r="B1530" s="15" t="str">
        <f t="shared" si="139"/>
        <v>I</v>
      </c>
      <c r="C1530" s="2">
        <f t="shared" si="140"/>
        <v>52950.561999999998</v>
      </c>
      <c r="D1530" t="str">
        <f t="shared" si="141"/>
        <v>vis</v>
      </c>
      <c r="E1530" t="e">
        <f>VLOOKUP(C1530,'Active 1'!C$21:E$973,3,FALSE)</f>
        <v>#N/A</v>
      </c>
      <c r="F1530" s="15" t="s">
        <v>434</v>
      </c>
      <c r="G1530" t="str">
        <f t="shared" si="142"/>
        <v>52950.562</v>
      </c>
      <c r="H1530" s="2">
        <f t="shared" si="143"/>
        <v>10754</v>
      </c>
      <c r="I1530" s="76" t="s">
        <v>4221</v>
      </c>
      <c r="J1530" s="77" t="s">
        <v>4222</v>
      </c>
      <c r="K1530" s="76" t="s">
        <v>4223</v>
      </c>
      <c r="L1530" s="76" t="s">
        <v>4182</v>
      </c>
      <c r="M1530" s="77" t="s">
        <v>438</v>
      </c>
      <c r="N1530" s="77"/>
      <c r="O1530" s="78" t="s">
        <v>1910</v>
      </c>
      <c r="P1530" s="78" t="s">
        <v>360</v>
      </c>
    </row>
    <row r="1531" spans="1:16" x14ac:dyDescent="0.2">
      <c r="A1531" s="2" t="str">
        <f t="shared" si="138"/>
        <v> AOEB 9 </v>
      </c>
      <c r="B1531" s="15" t="str">
        <f t="shared" si="139"/>
        <v>I</v>
      </c>
      <c r="C1531" s="2">
        <f t="shared" si="140"/>
        <v>53017.591999999997</v>
      </c>
      <c r="D1531" t="str">
        <f t="shared" si="141"/>
        <v>vis</v>
      </c>
      <c r="E1531" t="e">
        <f>VLOOKUP(C1531,'Active 1'!C$21:E$973,3,FALSE)</f>
        <v>#N/A</v>
      </c>
      <c r="F1531" s="15" t="s">
        <v>434</v>
      </c>
      <c r="G1531" t="str">
        <f t="shared" si="142"/>
        <v>53017.592</v>
      </c>
      <c r="H1531" s="2">
        <f t="shared" si="143"/>
        <v>10823</v>
      </c>
      <c r="I1531" s="76" t="s">
        <v>4224</v>
      </c>
      <c r="J1531" s="77" t="s">
        <v>4225</v>
      </c>
      <c r="K1531" s="76" t="s">
        <v>4226</v>
      </c>
      <c r="L1531" s="76" t="s">
        <v>4227</v>
      </c>
      <c r="M1531" s="77" t="s">
        <v>438</v>
      </c>
      <c r="N1531" s="77"/>
      <c r="O1531" s="78" t="s">
        <v>1910</v>
      </c>
      <c r="P1531" s="78" t="s">
        <v>360</v>
      </c>
    </row>
    <row r="1532" spans="1:16" x14ac:dyDescent="0.2">
      <c r="A1532" s="2" t="str">
        <f t="shared" si="138"/>
        <v> AOEB 9 </v>
      </c>
      <c r="B1532" s="15" t="str">
        <f t="shared" si="139"/>
        <v>I</v>
      </c>
      <c r="C1532" s="2">
        <f t="shared" si="140"/>
        <v>53018.561300000001</v>
      </c>
      <c r="D1532" t="str">
        <f t="shared" si="141"/>
        <v>vis</v>
      </c>
      <c r="E1532" t="e">
        <f>VLOOKUP(C1532,'Active 1'!C$21:E$973,3,FALSE)</f>
        <v>#N/A</v>
      </c>
      <c r="F1532" s="15" t="s">
        <v>434</v>
      </c>
      <c r="G1532" t="str">
        <f t="shared" si="142"/>
        <v>53018.5613</v>
      </c>
      <c r="H1532" s="2">
        <f t="shared" si="143"/>
        <v>10824</v>
      </c>
      <c r="I1532" s="76" t="s">
        <v>4228</v>
      </c>
      <c r="J1532" s="77" t="s">
        <v>4229</v>
      </c>
      <c r="K1532" s="76" t="s">
        <v>4230</v>
      </c>
      <c r="L1532" s="76" t="s">
        <v>4231</v>
      </c>
      <c r="M1532" s="77" t="s">
        <v>2046</v>
      </c>
      <c r="N1532" s="77"/>
      <c r="O1532" s="78" t="s">
        <v>951</v>
      </c>
      <c r="P1532" s="78" t="s">
        <v>360</v>
      </c>
    </row>
    <row r="1533" spans="1:16" x14ac:dyDescent="0.2">
      <c r="A1533" s="2" t="str">
        <f t="shared" si="138"/>
        <v> AOEB 9 </v>
      </c>
      <c r="B1533" s="15" t="str">
        <f t="shared" si="139"/>
        <v>I</v>
      </c>
      <c r="C1533" s="2">
        <f t="shared" si="140"/>
        <v>53051.593000000001</v>
      </c>
      <c r="D1533" t="str">
        <f t="shared" si="141"/>
        <v>vis</v>
      </c>
      <c r="E1533" t="e">
        <f>VLOOKUP(C1533,'Active 1'!C$21:E$973,3,FALSE)</f>
        <v>#N/A</v>
      </c>
      <c r="F1533" s="15" t="s">
        <v>434</v>
      </c>
      <c r="G1533" t="str">
        <f t="shared" si="142"/>
        <v>53051.593</v>
      </c>
      <c r="H1533" s="2">
        <f t="shared" si="143"/>
        <v>10858</v>
      </c>
      <c r="I1533" s="76" t="s">
        <v>4232</v>
      </c>
      <c r="J1533" s="77" t="s">
        <v>4233</v>
      </c>
      <c r="K1533" s="76" t="s">
        <v>4234</v>
      </c>
      <c r="L1533" s="76" t="s">
        <v>4197</v>
      </c>
      <c r="M1533" s="77" t="s">
        <v>438</v>
      </c>
      <c r="N1533" s="77"/>
      <c r="O1533" s="78" t="s">
        <v>1910</v>
      </c>
      <c r="P1533" s="78" t="s">
        <v>360</v>
      </c>
    </row>
    <row r="1534" spans="1:16" x14ac:dyDescent="0.2">
      <c r="A1534" s="2" t="str">
        <f t="shared" si="138"/>
        <v> AOEB 11 </v>
      </c>
      <c r="B1534" s="15" t="str">
        <f t="shared" si="139"/>
        <v>I</v>
      </c>
      <c r="C1534" s="2">
        <f t="shared" si="140"/>
        <v>53288.646999999997</v>
      </c>
      <c r="D1534" t="str">
        <f t="shared" si="141"/>
        <v>vis</v>
      </c>
      <c r="E1534" t="e">
        <f>VLOOKUP(C1534,'Active 1'!C$21:E$973,3,FALSE)</f>
        <v>#N/A</v>
      </c>
      <c r="F1534" s="15" t="s">
        <v>434</v>
      </c>
      <c r="G1534" t="str">
        <f t="shared" si="142"/>
        <v>53288.647</v>
      </c>
      <c r="H1534" s="2">
        <f t="shared" si="143"/>
        <v>11102</v>
      </c>
      <c r="I1534" s="76" t="s">
        <v>4235</v>
      </c>
      <c r="J1534" s="77" t="s">
        <v>4236</v>
      </c>
      <c r="K1534" s="76" t="s">
        <v>4237</v>
      </c>
      <c r="L1534" s="76" t="s">
        <v>4238</v>
      </c>
      <c r="M1534" s="77" t="s">
        <v>438</v>
      </c>
      <c r="N1534" s="77"/>
      <c r="O1534" s="78" t="s">
        <v>501</v>
      </c>
      <c r="P1534" s="78" t="s">
        <v>363</v>
      </c>
    </row>
    <row r="1535" spans="1:16" x14ac:dyDescent="0.2">
      <c r="A1535" s="2" t="str">
        <f t="shared" si="138"/>
        <v> AOEB 11 </v>
      </c>
      <c r="B1535" s="15" t="str">
        <f t="shared" si="139"/>
        <v>I</v>
      </c>
      <c r="C1535" s="2">
        <f t="shared" si="140"/>
        <v>53289.618000000002</v>
      </c>
      <c r="D1535" t="str">
        <f t="shared" si="141"/>
        <v>vis</v>
      </c>
      <c r="E1535" t="e">
        <f>VLOOKUP(C1535,'Active 1'!C$21:E$973,3,FALSE)</f>
        <v>#N/A</v>
      </c>
      <c r="F1535" s="15" t="s">
        <v>434</v>
      </c>
      <c r="G1535" t="str">
        <f t="shared" si="142"/>
        <v>53289.618</v>
      </c>
      <c r="H1535" s="2">
        <f t="shared" si="143"/>
        <v>11103</v>
      </c>
      <c r="I1535" s="76" t="s">
        <v>4239</v>
      </c>
      <c r="J1535" s="77" t="s">
        <v>4240</v>
      </c>
      <c r="K1535" s="76" t="s">
        <v>4241</v>
      </c>
      <c r="L1535" s="76" t="s">
        <v>4238</v>
      </c>
      <c r="M1535" s="77" t="s">
        <v>438</v>
      </c>
      <c r="N1535" s="77"/>
      <c r="O1535" s="78" t="s">
        <v>1910</v>
      </c>
      <c r="P1535" s="78" t="s">
        <v>363</v>
      </c>
    </row>
    <row r="1536" spans="1:16" x14ac:dyDescent="0.2">
      <c r="A1536" s="2" t="str">
        <f t="shared" si="138"/>
        <v>IBVS 5741 </v>
      </c>
      <c r="B1536" s="15" t="str">
        <f t="shared" si="139"/>
        <v>I</v>
      </c>
      <c r="C1536" s="2">
        <f t="shared" si="140"/>
        <v>53290.588300000003</v>
      </c>
      <c r="D1536" t="str">
        <f t="shared" si="141"/>
        <v>vis</v>
      </c>
      <c r="E1536" t="e">
        <f>VLOOKUP(C1536,'Active 1'!C$21:E$973,3,FALSE)</f>
        <v>#N/A</v>
      </c>
      <c r="F1536" s="15" t="s">
        <v>434</v>
      </c>
      <c r="G1536" t="str">
        <f t="shared" si="142"/>
        <v>53290.5883</v>
      </c>
      <c r="H1536" s="2">
        <f t="shared" si="143"/>
        <v>11104</v>
      </c>
      <c r="I1536" s="76" t="s">
        <v>4242</v>
      </c>
      <c r="J1536" s="77" t="s">
        <v>4243</v>
      </c>
      <c r="K1536" s="76" t="s">
        <v>4244</v>
      </c>
      <c r="L1536" s="76" t="s">
        <v>4245</v>
      </c>
      <c r="M1536" s="77" t="s">
        <v>609</v>
      </c>
      <c r="N1536" s="77"/>
      <c r="O1536" s="78" t="s">
        <v>4246</v>
      </c>
      <c r="P1536" s="79" t="s">
        <v>427</v>
      </c>
    </row>
    <row r="1537" spans="1:16" x14ac:dyDescent="0.2">
      <c r="A1537" s="2" t="str">
        <f t="shared" si="138"/>
        <v>VSB 43 </v>
      </c>
      <c r="B1537" s="15" t="str">
        <f t="shared" si="139"/>
        <v>I</v>
      </c>
      <c r="C1537" s="2">
        <f t="shared" si="140"/>
        <v>53310.993000000002</v>
      </c>
      <c r="D1537" t="str">
        <f t="shared" si="141"/>
        <v>vis</v>
      </c>
      <c r="E1537" t="e">
        <f>VLOOKUP(C1537,'Active 1'!C$21:E$973,3,FALSE)</f>
        <v>#N/A</v>
      </c>
      <c r="F1537" s="15" t="s">
        <v>434</v>
      </c>
      <c r="G1537" t="str">
        <f t="shared" si="142"/>
        <v>53310.993</v>
      </c>
      <c r="H1537" s="2">
        <f t="shared" si="143"/>
        <v>11125</v>
      </c>
      <c r="I1537" s="76" t="s">
        <v>4247</v>
      </c>
      <c r="J1537" s="77" t="s">
        <v>4248</v>
      </c>
      <c r="K1537" s="76" t="s">
        <v>4249</v>
      </c>
      <c r="L1537" s="76" t="s">
        <v>4197</v>
      </c>
      <c r="M1537" s="77" t="s">
        <v>438</v>
      </c>
      <c r="N1537" s="77"/>
      <c r="O1537" s="78" t="s">
        <v>4059</v>
      </c>
      <c r="P1537" s="79" t="s">
        <v>370</v>
      </c>
    </row>
    <row r="1538" spans="1:16" x14ac:dyDescent="0.2">
      <c r="A1538" s="2" t="str">
        <f t="shared" si="138"/>
        <v>VSB 43 </v>
      </c>
      <c r="B1538" s="15" t="str">
        <f t="shared" si="139"/>
        <v>I</v>
      </c>
      <c r="C1538" s="2">
        <f t="shared" si="140"/>
        <v>53312.934000000001</v>
      </c>
      <c r="D1538" t="str">
        <f t="shared" si="141"/>
        <v>vis</v>
      </c>
      <c r="E1538" t="e">
        <f>VLOOKUP(C1538,'Active 1'!C$21:E$973,3,FALSE)</f>
        <v>#N/A</v>
      </c>
      <c r="F1538" s="15" t="s">
        <v>434</v>
      </c>
      <c r="G1538" t="str">
        <f t="shared" si="142"/>
        <v>53312.934</v>
      </c>
      <c r="H1538" s="2">
        <f t="shared" si="143"/>
        <v>11127</v>
      </c>
      <c r="I1538" s="76" t="s">
        <v>4250</v>
      </c>
      <c r="J1538" s="77" t="s">
        <v>4251</v>
      </c>
      <c r="K1538" s="76" t="s">
        <v>4252</v>
      </c>
      <c r="L1538" s="76" t="s">
        <v>4253</v>
      </c>
      <c r="M1538" s="77" t="s">
        <v>438</v>
      </c>
      <c r="N1538" s="77"/>
      <c r="O1538" s="78" t="s">
        <v>4059</v>
      </c>
      <c r="P1538" s="79" t="s">
        <v>370</v>
      </c>
    </row>
    <row r="1539" spans="1:16" x14ac:dyDescent="0.2">
      <c r="A1539" s="2" t="str">
        <f t="shared" si="138"/>
        <v> AOEB 11 </v>
      </c>
      <c r="B1539" s="15" t="str">
        <f t="shared" si="139"/>
        <v>I</v>
      </c>
      <c r="C1539" s="2">
        <f t="shared" si="140"/>
        <v>53323.622000000003</v>
      </c>
      <c r="D1539" t="str">
        <f t="shared" si="141"/>
        <v>vis</v>
      </c>
      <c r="E1539" t="e">
        <f>VLOOKUP(C1539,'Active 1'!C$21:E$973,3,FALSE)</f>
        <v>#N/A</v>
      </c>
      <c r="F1539" s="15" t="s">
        <v>434</v>
      </c>
      <c r="G1539" t="str">
        <f t="shared" si="142"/>
        <v>53323.622</v>
      </c>
      <c r="H1539" s="2">
        <f t="shared" si="143"/>
        <v>11138</v>
      </c>
      <c r="I1539" s="76" t="s">
        <v>4254</v>
      </c>
      <c r="J1539" s="77" t="s">
        <v>4255</v>
      </c>
      <c r="K1539" s="76" t="s">
        <v>4256</v>
      </c>
      <c r="L1539" s="76" t="s">
        <v>4238</v>
      </c>
      <c r="M1539" s="77" t="s">
        <v>438</v>
      </c>
      <c r="N1539" s="77"/>
      <c r="O1539" s="78" t="s">
        <v>951</v>
      </c>
      <c r="P1539" s="78" t="s">
        <v>363</v>
      </c>
    </row>
    <row r="1540" spans="1:16" x14ac:dyDescent="0.2">
      <c r="A1540" s="2" t="str">
        <f t="shared" si="138"/>
        <v> AOEB 11 </v>
      </c>
      <c r="B1540" s="15" t="str">
        <f t="shared" si="139"/>
        <v>I</v>
      </c>
      <c r="C1540" s="2">
        <f t="shared" si="140"/>
        <v>53324.591</v>
      </c>
      <c r="D1540" t="str">
        <f t="shared" si="141"/>
        <v>vis</v>
      </c>
      <c r="E1540" t="e">
        <f>VLOOKUP(C1540,'Active 1'!C$21:E$973,3,FALSE)</f>
        <v>#N/A</v>
      </c>
      <c r="F1540" s="15" t="s">
        <v>434</v>
      </c>
      <c r="G1540" t="str">
        <f t="shared" si="142"/>
        <v>53324.591</v>
      </c>
      <c r="H1540" s="2">
        <f t="shared" si="143"/>
        <v>11139</v>
      </c>
      <c r="I1540" s="76" t="s">
        <v>4257</v>
      </c>
      <c r="J1540" s="77" t="s">
        <v>4258</v>
      </c>
      <c r="K1540" s="76" t="s">
        <v>4259</v>
      </c>
      <c r="L1540" s="76" t="s">
        <v>4260</v>
      </c>
      <c r="M1540" s="77" t="s">
        <v>438</v>
      </c>
      <c r="N1540" s="77"/>
      <c r="O1540" s="78" t="s">
        <v>1935</v>
      </c>
      <c r="P1540" s="78" t="s">
        <v>363</v>
      </c>
    </row>
    <row r="1541" spans="1:16" x14ac:dyDescent="0.2">
      <c r="A1541" s="2" t="str">
        <f t="shared" si="138"/>
        <v> AOEB 11 </v>
      </c>
      <c r="B1541" s="15" t="str">
        <f t="shared" si="139"/>
        <v>I</v>
      </c>
      <c r="C1541" s="2">
        <f t="shared" si="140"/>
        <v>53330.419000000002</v>
      </c>
      <c r="D1541" t="str">
        <f t="shared" si="141"/>
        <v>vis</v>
      </c>
      <c r="E1541" t="e">
        <f>VLOOKUP(C1541,'Active 1'!C$21:E$973,3,FALSE)</f>
        <v>#N/A</v>
      </c>
      <c r="F1541" s="15" t="s">
        <v>434</v>
      </c>
      <c r="G1541" t="str">
        <f t="shared" si="142"/>
        <v>53330.419</v>
      </c>
      <c r="H1541" s="2">
        <f t="shared" si="143"/>
        <v>11145</v>
      </c>
      <c r="I1541" s="76" t="s">
        <v>4261</v>
      </c>
      <c r="J1541" s="77" t="s">
        <v>4262</v>
      </c>
      <c r="K1541" s="76" t="s">
        <v>4263</v>
      </c>
      <c r="L1541" s="76" t="s">
        <v>4264</v>
      </c>
      <c r="M1541" s="77" t="s">
        <v>438</v>
      </c>
      <c r="N1541" s="77"/>
      <c r="O1541" s="78" t="s">
        <v>4265</v>
      </c>
      <c r="P1541" s="78" t="s">
        <v>363</v>
      </c>
    </row>
    <row r="1542" spans="1:16" x14ac:dyDescent="0.2">
      <c r="A1542" s="2" t="str">
        <f t="shared" si="138"/>
        <v> AOEB 11 </v>
      </c>
      <c r="B1542" s="15" t="str">
        <f t="shared" si="139"/>
        <v>I</v>
      </c>
      <c r="C1542" s="2">
        <f t="shared" si="140"/>
        <v>53357.623200000002</v>
      </c>
      <c r="D1542" t="str">
        <f t="shared" si="141"/>
        <v>vis</v>
      </c>
      <c r="E1542" t="e">
        <f>VLOOKUP(C1542,'Active 1'!C$21:E$973,3,FALSE)</f>
        <v>#N/A</v>
      </c>
      <c r="F1542" s="15" t="s">
        <v>434</v>
      </c>
      <c r="G1542" t="str">
        <f t="shared" si="142"/>
        <v>53357.6232</v>
      </c>
      <c r="H1542" s="2">
        <f t="shared" si="143"/>
        <v>11173</v>
      </c>
      <c r="I1542" s="76" t="s">
        <v>4266</v>
      </c>
      <c r="J1542" s="77" t="s">
        <v>4267</v>
      </c>
      <c r="K1542" s="76" t="s">
        <v>4268</v>
      </c>
      <c r="L1542" s="76" t="s">
        <v>4269</v>
      </c>
      <c r="M1542" s="77" t="s">
        <v>2046</v>
      </c>
      <c r="N1542" s="77"/>
      <c r="O1542" s="78" t="s">
        <v>4270</v>
      </c>
      <c r="P1542" s="78" t="s">
        <v>363</v>
      </c>
    </row>
    <row r="1543" spans="1:16" x14ac:dyDescent="0.2">
      <c r="A1543" s="2" t="str">
        <f t="shared" si="138"/>
        <v> AOEB 11 </v>
      </c>
      <c r="B1543" s="15" t="str">
        <f t="shared" si="139"/>
        <v>I</v>
      </c>
      <c r="C1543" s="2">
        <f t="shared" si="140"/>
        <v>53359.566299999999</v>
      </c>
      <c r="D1543" t="str">
        <f t="shared" si="141"/>
        <v>vis</v>
      </c>
      <c r="E1543" t="e">
        <f>VLOOKUP(C1543,'Active 1'!C$21:E$973,3,FALSE)</f>
        <v>#N/A</v>
      </c>
      <c r="F1543" s="15" t="s">
        <v>434</v>
      </c>
      <c r="G1543" t="str">
        <f t="shared" si="142"/>
        <v>53359.5663</v>
      </c>
      <c r="H1543" s="2">
        <f t="shared" si="143"/>
        <v>11175</v>
      </c>
      <c r="I1543" s="76" t="s">
        <v>4271</v>
      </c>
      <c r="J1543" s="77" t="s">
        <v>4272</v>
      </c>
      <c r="K1543" s="76" t="s">
        <v>4273</v>
      </c>
      <c r="L1543" s="76" t="s">
        <v>4269</v>
      </c>
      <c r="M1543" s="77" t="s">
        <v>2046</v>
      </c>
      <c r="N1543" s="77"/>
      <c r="O1543" s="78" t="s">
        <v>4270</v>
      </c>
      <c r="P1543" s="78" t="s">
        <v>363</v>
      </c>
    </row>
    <row r="1544" spans="1:16" x14ac:dyDescent="0.2">
      <c r="A1544" s="2" t="str">
        <f t="shared" si="138"/>
        <v>VSB 44 </v>
      </c>
      <c r="B1544" s="15" t="str">
        <f t="shared" si="139"/>
        <v>I</v>
      </c>
      <c r="C1544" s="2">
        <f t="shared" si="140"/>
        <v>53381.913999999997</v>
      </c>
      <c r="D1544" t="str">
        <f t="shared" si="141"/>
        <v>vis</v>
      </c>
      <c r="E1544" t="e">
        <f>VLOOKUP(C1544,'Active 1'!C$21:E$973,3,FALSE)</f>
        <v>#N/A</v>
      </c>
      <c r="F1544" s="15" t="s">
        <v>434</v>
      </c>
      <c r="G1544" t="str">
        <f t="shared" si="142"/>
        <v>53381.914</v>
      </c>
      <c r="H1544" s="2">
        <f t="shared" si="143"/>
        <v>11198</v>
      </c>
      <c r="I1544" s="76" t="s">
        <v>4274</v>
      </c>
      <c r="J1544" s="77" t="s">
        <v>4275</v>
      </c>
      <c r="K1544" s="76" t="s">
        <v>4276</v>
      </c>
      <c r="L1544" s="76" t="s">
        <v>4238</v>
      </c>
      <c r="M1544" s="77" t="s">
        <v>438</v>
      </c>
      <c r="N1544" s="77"/>
      <c r="O1544" s="78" t="s">
        <v>4059</v>
      </c>
      <c r="P1544" s="79" t="s">
        <v>372</v>
      </c>
    </row>
    <row r="1545" spans="1:16" x14ac:dyDescent="0.2">
      <c r="A1545" s="2" t="str">
        <f t="shared" si="138"/>
        <v> AOEB 11 </v>
      </c>
      <c r="B1545" s="15" t="str">
        <f t="shared" si="139"/>
        <v>I</v>
      </c>
      <c r="C1545" s="2">
        <f t="shared" si="140"/>
        <v>53392.597000000002</v>
      </c>
      <c r="D1545" t="str">
        <f t="shared" si="141"/>
        <v>vis</v>
      </c>
      <c r="E1545" t="e">
        <f>VLOOKUP(C1545,'Active 1'!C$21:E$973,3,FALSE)</f>
        <v>#N/A</v>
      </c>
      <c r="F1545" s="15" t="s">
        <v>434</v>
      </c>
      <c r="G1545" t="str">
        <f t="shared" si="142"/>
        <v>53392.597</v>
      </c>
      <c r="H1545" s="2">
        <f t="shared" si="143"/>
        <v>11209</v>
      </c>
      <c r="I1545" s="76" t="s">
        <v>4277</v>
      </c>
      <c r="J1545" s="77" t="s">
        <v>4278</v>
      </c>
      <c r="K1545" s="76" t="s">
        <v>4279</v>
      </c>
      <c r="L1545" s="76" t="s">
        <v>4264</v>
      </c>
      <c r="M1545" s="77" t="s">
        <v>2046</v>
      </c>
      <c r="N1545" s="77"/>
      <c r="O1545" s="78" t="s">
        <v>1503</v>
      </c>
      <c r="P1545" s="78" t="s">
        <v>363</v>
      </c>
    </row>
    <row r="1546" spans="1:16" x14ac:dyDescent="0.2">
      <c r="A1546" s="2" t="str">
        <f t="shared" si="138"/>
        <v> AOEB 11 </v>
      </c>
      <c r="B1546" s="15" t="str">
        <f t="shared" si="139"/>
        <v>I</v>
      </c>
      <c r="C1546" s="2">
        <f t="shared" si="140"/>
        <v>53393.569600000003</v>
      </c>
      <c r="D1546" t="str">
        <f t="shared" si="141"/>
        <v>vis</v>
      </c>
      <c r="E1546" t="e">
        <f>VLOOKUP(C1546,'Active 1'!C$21:E$973,3,FALSE)</f>
        <v>#N/A</v>
      </c>
      <c r="F1546" s="15" t="s">
        <v>434</v>
      </c>
      <c r="G1546" t="str">
        <f t="shared" si="142"/>
        <v>53393.5696</v>
      </c>
      <c r="H1546" s="2">
        <f t="shared" si="143"/>
        <v>11210</v>
      </c>
      <c r="I1546" s="76" t="s">
        <v>4280</v>
      </c>
      <c r="J1546" s="77" t="s">
        <v>4281</v>
      </c>
      <c r="K1546" s="76" t="s">
        <v>4282</v>
      </c>
      <c r="L1546" s="76" t="s">
        <v>4283</v>
      </c>
      <c r="M1546" s="77" t="s">
        <v>2046</v>
      </c>
      <c r="N1546" s="77"/>
      <c r="O1546" s="78" t="s">
        <v>951</v>
      </c>
      <c r="P1546" s="78" t="s">
        <v>363</v>
      </c>
    </row>
    <row r="1547" spans="1:16" x14ac:dyDescent="0.2">
      <c r="A1547" s="2" t="str">
        <f t="shared" ref="A1547:A1567" si="144">P1547</f>
        <v>VSB 44 </v>
      </c>
      <c r="B1547" s="15" t="str">
        <f t="shared" ref="B1547:B1567" si="145">IF(H1547=INT(H1547),"I","II")</f>
        <v>I</v>
      </c>
      <c r="C1547" s="2">
        <f t="shared" ref="C1547:C1567" si="146">1*G1547</f>
        <v>53645.193099999997</v>
      </c>
      <c r="D1547" t="str">
        <f t="shared" ref="D1547:D1567" si="147">VLOOKUP(F1547,I$1:J$5,2,FALSE)</f>
        <v>vis</v>
      </c>
      <c r="E1547" t="e">
        <f>VLOOKUP(C1547,'Active 1'!C$21:E$973,3,FALSE)</f>
        <v>#N/A</v>
      </c>
      <c r="F1547" s="15" t="s">
        <v>434</v>
      </c>
      <c r="G1547" t="str">
        <f t="shared" ref="G1547:G1567" si="148">MID(I1547,3,LEN(I1547)-3)</f>
        <v>53645.1931</v>
      </c>
      <c r="H1547" s="2">
        <f t="shared" ref="H1547:H1567" si="149">1*K1547</f>
        <v>11469</v>
      </c>
      <c r="I1547" s="76" t="s">
        <v>4284</v>
      </c>
      <c r="J1547" s="77" t="s">
        <v>4285</v>
      </c>
      <c r="K1547" s="76" t="s">
        <v>4286</v>
      </c>
      <c r="L1547" s="76" t="s">
        <v>4287</v>
      </c>
      <c r="M1547" s="77" t="s">
        <v>609</v>
      </c>
      <c r="N1547" s="77"/>
      <c r="O1547" s="78" t="s">
        <v>4003</v>
      </c>
      <c r="P1547" s="79" t="s">
        <v>372</v>
      </c>
    </row>
    <row r="1548" spans="1:16" x14ac:dyDescent="0.2">
      <c r="A1548" s="2" t="str">
        <f t="shared" si="144"/>
        <v> AOEB 11 </v>
      </c>
      <c r="B1548" s="15" t="str">
        <f t="shared" si="145"/>
        <v>I</v>
      </c>
      <c r="C1548" s="2">
        <f t="shared" si="146"/>
        <v>53696.686000000002</v>
      </c>
      <c r="D1548" t="str">
        <f t="shared" si="147"/>
        <v>vis</v>
      </c>
      <c r="E1548" t="e">
        <f>VLOOKUP(C1548,'Active 1'!C$21:E$973,3,FALSE)</f>
        <v>#N/A</v>
      </c>
      <c r="F1548" s="15" t="s">
        <v>434</v>
      </c>
      <c r="G1548" t="str">
        <f t="shared" si="148"/>
        <v>53696.686</v>
      </c>
      <c r="H1548" s="2">
        <f t="shared" si="149"/>
        <v>11522</v>
      </c>
      <c r="I1548" s="76" t="s">
        <v>4288</v>
      </c>
      <c r="J1548" s="77" t="s">
        <v>4289</v>
      </c>
      <c r="K1548" s="76" t="s">
        <v>4290</v>
      </c>
      <c r="L1548" s="76" t="s">
        <v>4291</v>
      </c>
      <c r="M1548" s="77" t="s">
        <v>438</v>
      </c>
      <c r="N1548" s="77"/>
      <c r="O1548" s="78" t="s">
        <v>1910</v>
      </c>
      <c r="P1548" s="78" t="s">
        <v>363</v>
      </c>
    </row>
    <row r="1549" spans="1:16" x14ac:dyDescent="0.2">
      <c r="A1549" s="2" t="str">
        <f t="shared" si="144"/>
        <v>VSB 44 </v>
      </c>
      <c r="B1549" s="15" t="str">
        <f t="shared" si="145"/>
        <v>I</v>
      </c>
      <c r="C1549" s="2">
        <f t="shared" si="146"/>
        <v>53719.028400000003</v>
      </c>
      <c r="D1549" t="str">
        <f t="shared" si="147"/>
        <v>vis</v>
      </c>
      <c r="E1549" t="e">
        <f>VLOOKUP(C1549,'Active 1'!C$21:E$973,3,FALSE)</f>
        <v>#N/A</v>
      </c>
      <c r="F1549" s="15" t="s">
        <v>434</v>
      </c>
      <c r="G1549" t="str">
        <f t="shared" si="148"/>
        <v>53719.0284</v>
      </c>
      <c r="H1549" s="2">
        <f t="shared" si="149"/>
        <v>11545</v>
      </c>
      <c r="I1549" s="76" t="s">
        <v>4292</v>
      </c>
      <c r="J1549" s="77" t="s">
        <v>4293</v>
      </c>
      <c r="K1549" s="76" t="s">
        <v>4294</v>
      </c>
      <c r="L1549" s="76" t="s">
        <v>4295</v>
      </c>
      <c r="M1549" s="77" t="s">
        <v>609</v>
      </c>
      <c r="N1549" s="77"/>
      <c r="O1549" s="78" t="s">
        <v>4296</v>
      </c>
      <c r="P1549" s="79" t="s">
        <v>372</v>
      </c>
    </row>
    <row r="1550" spans="1:16" x14ac:dyDescent="0.2">
      <c r="A1550" s="2" t="str">
        <f t="shared" si="144"/>
        <v> AOEB 11 </v>
      </c>
      <c r="B1550" s="15" t="str">
        <f t="shared" si="145"/>
        <v>I</v>
      </c>
      <c r="C1550" s="2">
        <f t="shared" si="146"/>
        <v>53767.603000000003</v>
      </c>
      <c r="D1550" t="str">
        <f t="shared" si="147"/>
        <v>vis</v>
      </c>
      <c r="E1550" t="e">
        <f>VLOOKUP(C1550,'Active 1'!C$21:E$973,3,FALSE)</f>
        <v>#N/A</v>
      </c>
      <c r="F1550" s="15" t="s">
        <v>434</v>
      </c>
      <c r="G1550" t="str">
        <f t="shared" si="148"/>
        <v>53767.603</v>
      </c>
      <c r="H1550" s="2">
        <f t="shared" si="149"/>
        <v>11595</v>
      </c>
      <c r="I1550" s="76" t="s">
        <v>4297</v>
      </c>
      <c r="J1550" s="77" t="s">
        <v>4298</v>
      </c>
      <c r="K1550" s="76" t="s">
        <v>4299</v>
      </c>
      <c r="L1550" s="76" t="s">
        <v>4300</v>
      </c>
      <c r="M1550" s="77" t="s">
        <v>438</v>
      </c>
      <c r="N1550" s="77"/>
      <c r="O1550" s="78" t="s">
        <v>1910</v>
      </c>
      <c r="P1550" s="78" t="s">
        <v>363</v>
      </c>
    </row>
    <row r="1551" spans="1:16" x14ac:dyDescent="0.2">
      <c r="A1551" s="2" t="str">
        <f t="shared" si="144"/>
        <v>VSB 45 </v>
      </c>
      <c r="B1551" s="15" t="str">
        <f t="shared" si="145"/>
        <v>I</v>
      </c>
      <c r="C1551" s="2">
        <f t="shared" si="146"/>
        <v>53988.140700000004</v>
      </c>
      <c r="D1551" t="str">
        <f t="shared" si="147"/>
        <v>vis</v>
      </c>
      <c r="E1551" t="e">
        <f>VLOOKUP(C1551,'Active 1'!C$21:E$973,3,FALSE)</f>
        <v>#N/A</v>
      </c>
      <c r="F1551" s="15" t="s">
        <v>434</v>
      </c>
      <c r="G1551" t="str">
        <f t="shared" si="148"/>
        <v>53988.1407</v>
      </c>
      <c r="H1551" s="2">
        <f t="shared" si="149"/>
        <v>11822</v>
      </c>
      <c r="I1551" s="76" t="s">
        <v>4301</v>
      </c>
      <c r="J1551" s="77" t="s">
        <v>4302</v>
      </c>
      <c r="K1551" s="76" t="s">
        <v>4303</v>
      </c>
      <c r="L1551" s="76" t="s">
        <v>4304</v>
      </c>
      <c r="M1551" s="77" t="s">
        <v>609</v>
      </c>
      <c r="N1551" s="77"/>
      <c r="O1551" s="78" t="s">
        <v>4305</v>
      </c>
      <c r="P1551" s="79" t="s">
        <v>374</v>
      </c>
    </row>
    <row r="1552" spans="1:16" x14ac:dyDescent="0.2">
      <c r="A1552" s="2" t="str">
        <f t="shared" si="144"/>
        <v>VSB 45 </v>
      </c>
      <c r="B1552" s="15" t="str">
        <f t="shared" si="145"/>
        <v>II</v>
      </c>
      <c r="C1552" s="2">
        <f t="shared" si="146"/>
        <v>54002.2189</v>
      </c>
      <c r="D1552" t="str">
        <f t="shared" si="147"/>
        <v>vis</v>
      </c>
      <c r="E1552" t="e">
        <f>VLOOKUP(C1552,'Active 1'!C$21:E$973,3,FALSE)</f>
        <v>#N/A</v>
      </c>
      <c r="F1552" s="15" t="s">
        <v>434</v>
      </c>
      <c r="G1552" t="str">
        <f t="shared" si="148"/>
        <v>54002.2189</v>
      </c>
      <c r="H1552" s="2">
        <f t="shared" si="149"/>
        <v>11836.5</v>
      </c>
      <c r="I1552" s="76" t="s">
        <v>4306</v>
      </c>
      <c r="J1552" s="77" t="s">
        <v>4307</v>
      </c>
      <c r="K1552" s="76" t="s">
        <v>4308</v>
      </c>
      <c r="L1552" s="76" t="s">
        <v>4309</v>
      </c>
      <c r="M1552" s="77" t="s">
        <v>609</v>
      </c>
      <c r="N1552" s="77"/>
      <c r="O1552" s="78" t="s">
        <v>4305</v>
      </c>
      <c r="P1552" s="79" t="s">
        <v>374</v>
      </c>
    </row>
    <row r="1553" spans="1:16" x14ac:dyDescent="0.2">
      <c r="A1553" s="2" t="str">
        <f t="shared" si="144"/>
        <v> AOEB 12 </v>
      </c>
      <c r="B1553" s="15" t="str">
        <f t="shared" si="145"/>
        <v>I</v>
      </c>
      <c r="C1553" s="2">
        <f t="shared" si="146"/>
        <v>54002.712</v>
      </c>
      <c r="D1553" t="str">
        <f t="shared" si="147"/>
        <v>vis</v>
      </c>
      <c r="E1553" t="e">
        <f>VLOOKUP(C1553,'Active 1'!C$21:E$973,3,FALSE)</f>
        <v>#N/A</v>
      </c>
      <c r="F1553" s="15" t="s">
        <v>434</v>
      </c>
      <c r="G1553" t="str">
        <f t="shared" si="148"/>
        <v>54002.712</v>
      </c>
      <c r="H1553" s="2">
        <f t="shared" si="149"/>
        <v>11837</v>
      </c>
      <c r="I1553" s="76" t="s">
        <v>4310</v>
      </c>
      <c r="J1553" s="77" t="s">
        <v>4311</v>
      </c>
      <c r="K1553" s="76" t="s">
        <v>4312</v>
      </c>
      <c r="L1553" s="76" t="s">
        <v>4313</v>
      </c>
      <c r="M1553" s="77" t="s">
        <v>438</v>
      </c>
      <c r="N1553" s="77"/>
      <c r="O1553" s="78" t="s">
        <v>1910</v>
      </c>
      <c r="P1553" s="78" t="s">
        <v>376</v>
      </c>
    </row>
    <row r="1554" spans="1:16" x14ac:dyDescent="0.2">
      <c r="A1554" s="2" t="str">
        <f t="shared" si="144"/>
        <v> AOEB 12 </v>
      </c>
      <c r="B1554" s="15" t="str">
        <f t="shared" si="145"/>
        <v>I</v>
      </c>
      <c r="C1554" s="2">
        <f t="shared" si="146"/>
        <v>54037.69</v>
      </c>
      <c r="D1554" t="str">
        <f t="shared" si="147"/>
        <v>vis</v>
      </c>
      <c r="E1554" t="e">
        <f>VLOOKUP(C1554,'Active 1'!C$21:E$973,3,FALSE)</f>
        <v>#N/A</v>
      </c>
      <c r="F1554" s="15" t="s">
        <v>434</v>
      </c>
      <c r="G1554" t="str">
        <f t="shared" si="148"/>
        <v>54037.690</v>
      </c>
      <c r="H1554" s="2">
        <f t="shared" si="149"/>
        <v>11873</v>
      </c>
      <c r="I1554" s="76" t="s">
        <v>4314</v>
      </c>
      <c r="J1554" s="77" t="s">
        <v>4315</v>
      </c>
      <c r="K1554" s="76" t="s">
        <v>4316</v>
      </c>
      <c r="L1554" s="76" t="s">
        <v>4317</v>
      </c>
      <c r="M1554" s="77" t="s">
        <v>438</v>
      </c>
      <c r="N1554" s="77"/>
      <c r="O1554" s="78" t="s">
        <v>1910</v>
      </c>
      <c r="P1554" s="78" t="s">
        <v>376</v>
      </c>
    </row>
    <row r="1555" spans="1:16" x14ac:dyDescent="0.2">
      <c r="A1555" s="2" t="str">
        <f t="shared" si="144"/>
        <v> AOEB 12 </v>
      </c>
      <c r="B1555" s="15" t="str">
        <f t="shared" si="145"/>
        <v>I</v>
      </c>
      <c r="C1555" s="2">
        <f t="shared" si="146"/>
        <v>54104.722999999998</v>
      </c>
      <c r="D1555" t="str">
        <f t="shared" si="147"/>
        <v>vis</v>
      </c>
      <c r="E1555" t="e">
        <f>VLOOKUP(C1555,'Active 1'!C$21:E$973,3,FALSE)</f>
        <v>#N/A</v>
      </c>
      <c r="F1555" s="15" t="s">
        <v>434</v>
      </c>
      <c r="G1555" t="str">
        <f t="shared" si="148"/>
        <v>54104.723</v>
      </c>
      <c r="H1555" s="2">
        <f t="shared" si="149"/>
        <v>11942</v>
      </c>
      <c r="I1555" s="76" t="s">
        <v>4318</v>
      </c>
      <c r="J1555" s="77" t="s">
        <v>4319</v>
      </c>
      <c r="K1555" s="76" t="s">
        <v>4320</v>
      </c>
      <c r="L1555" s="76" t="s">
        <v>4313</v>
      </c>
      <c r="M1555" s="77" t="s">
        <v>438</v>
      </c>
      <c r="N1555" s="77"/>
      <c r="O1555" s="78" t="s">
        <v>1910</v>
      </c>
      <c r="P1555" s="78" t="s">
        <v>376</v>
      </c>
    </row>
    <row r="1556" spans="1:16" x14ac:dyDescent="0.2">
      <c r="A1556" s="2" t="str">
        <f t="shared" si="144"/>
        <v> AOEB 12 </v>
      </c>
      <c r="B1556" s="15" t="str">
        <f t="shared" si="145"/>
        <v>I</v>
      </c>
      <c r="C1556" s="2">
        <f t="shared" si="146"/>
        <v>54107.639000000003</v>
      </c>
      <c r="D1556" t="str">
        <f t="shared" si="147"/>
        <v>vis</v>
      </c>
      <c r="E1556" t="e">
        <f>VLOOKUP(C1556,'Active 1'!C$21:E$973,3,FALSE)</f>
        <v>#N/A</v>
      </c>
      <c r="F1556" s="15" t="s">
        <v>434</v>
      </c>
      <c r="G1556" t="str">
        <f t="shared" si="148"/>
        <v>54107.639</v>
      </c>
      <c r="H1556" s="2">
        <f t="shared" si="149"/>
        <v>11945</v>
      </c>
      <c r="I1556" s="76" t="s">
        <v>4321</v>
      </c>
      <c r="J1556" s="77" t="s">
        <v>4322</v>
      </c>
      <c r="K1556" s="76" t="s">
        <v>4323</v>
      </c>
      <c r="L1556" s="76" t="s">
        <v>4324</v>
      </c>
      <c r="M1556" s="77" t="s">
        <v>438</v>
      </c>
      <c r="N1556" s="77"/>
      <c r="O1556" s="78" t="s">
        <v>996</v>
      </c>
      <c r="P1556" s="78" t="s">
        <v>376</v>
      </c>
    </row>
    <row r="1557" spans="1:16" x14ac:dyDescent="0.2">
      <c r="A1557" s="2" t="str">
        <f t="shared" si="144"/>
        <v>VSB 46 </v>
      </c>
      <c r="B1557" s="15" t="str">
        <f t="shared" si="145"/>
        <v>I</v>
      </c>
      <c r="C1557" s="2">
        <f t="shared" si="146"/>
        <v>54394.241000000002</v>
      </c>
      <c r="D1557" t="str">
        <f t="shared" si="147"/>
        <v>vis</v>
      </c>
      <c r="E1557" t="e">
        <f>VLOOKUP(C1557,'Active 1'!C$21:E$973,3,FALSE)</f>
        <v>#N/A</v>
      </c>
      <c r="F1557" s="15" t="s">
        <v>434</v>
      </c>
      <c r="G1557" t="str">
        <f t="shared" si="148"/>
        <v>54394.241</v>
      </c>
      <c r="H1557" s="2">
        <f t="shared" si="149"/>
        <v>12240</v>
      </c>
      <c r="I1557" s="76" t="s">
        <v>4325</v>
      </c>
      <c r="J1557" s="77" t="s">
        <v>4326</v>
      </c>
      <c r="K1557" s="76" t="s">
        <v>4327</v>
      </c>
      <c r="L1557" s="76" t="s">
        <v>4313</v>
      </c>
      <c r="M1557" s="77" t="s">
        <v>438</v>
      </c>
      <c r="N1557" s="77"/>
      <c r="O1557" s="78" t="s">
        <v>932</v>
      </c>
      <c r="P1557" s="79" t="s">
        <v>379</v>
      </c>
    </row>
    <row r="1558" spans="1:16" x14ac:dyDescent="0.2">
      <c r="A1558" s="2" t="str">
        <f t="shared" si="144"/>
        <v>BAVM 212 </v>
      </c>
      <c r="B1558" s="15" t="str">
        <f t="shared" si="145"/>
        <v>I</v>
      </c>
      <c r="C1558" s="2">
        <f t="shared" si="146"/>
        <v>55071.396200000003</v>
      </c>
      <c r="D1558" t="str">
        <f t="shared" si="147"/>
        <v>vis</v>
      </c>
      <c r="E1558" t="e">
        <f>VLOOKUP(C1558,'Active 1'!C$21:E$973,3,FALSE)</f>
        <v>#N/A</v>
      </c>
      <c r="F1558" s="15" t="s">
        <v>434</v>
      </c>
      <c r="G1558" t="str">
        <f t="shared" si="148"/>
        <v>55071.3962</v>
      </c>
      <c r="H1558" s="2">
        <f t="shared" si="149"/>
        <v>12937</v>
      </c>
      <c r="I1558" s="76" t="s">
        <v>4328</v>
      </c>
      <c r="J1558" s="77" t="s">
        <v>4329</v>
      </c>
      <c r="K1558" s="76" t="s">
        <v>4330</v>
      </c>
      <c r="L1558" s="76" t="s">
        <v>4331</v>
      </c>
      <c r="M1558" s="77" t="s">
        <v>2046</v>
      </c>
      <c r="N1558" s="77"/>
      <c r="O1558" s="78" t="s">
        <v>4332</v>
      </c>
      <c r="P1558" s="79" t="s">
        <v>385</v>
      </c>
    </row>
    <row r="1559" spans="1:16" x14ac:dyDescent="0.2">
      <c r="A1559" s="2" t="str">
        <f t="shared" si="144"/>
        <v>VSB 51 </v>
      </c>
      <c r="B1559" s="15" t="str">
        <f t="shared" si="145"/>
        <v>I</v>
      </c>
      <c r="C1559" s="2">
        <f t="shared" si="146"/>
        <v>55222.957000000002</v>
      </c>
      <c r="D1559" t="str">
        <f t="shared" si="147"/>
        <v>vis</v>
      </c>
      <c r="E1559" t="e">
        <f>VLOOKUP(C1559,'Active 1'!C$21:E$973,3,FALSE)</f>
        <v>#N/A</v>
      </c>
      <c r="F1559" s="15" t="s">
        <v>434</v>
      </c>
      <c r="G1559" t="str">
        <f t="shared" si="148"/>
        <v>55222.957</v>
      </c>
      <c r="H1559" s="2">
        <f t="shared" si="149"/>
        <v>13093</v>
      </c>
      <c r="I1559" s="76" t="s">
        <v>4333</v>
      </c>
      <c r="J1559" s="77" t="s">
        <v>4334</v>
      </c>
      <c r="K1559" s="76" t="s">
        <v>4335</v>
      </c>
      <c r="L1559" s="76" t="s">
        <v>4336</v>
      </c>
      <c r="M1559" s="77" t="s">
        <v>438</v>
      </c>
      <c r="N1559" s="77"/>
      <c r="O1559" s="78" t="s">
        <v>932</v>
      </c>
      <c r="P1559" s="79" t="s">
        <v>388</v>
      </c>
    </row>
    <row r="1560" spans="1:16" x14ac:dyDescent="0.2">
      <c r="A1560" s="2" t="str">
        <f t="shared" si="144"/>
        <v>VSB 51 </v>
      </c>
      <c r="B1560" s="15" t="str">
        <f t="shared" si="145"/>
        <v>I</v>
      </c>
      <c r="C1560" s="2">
        <f t="shared" si="146"/>
        <v>55482.347500000003</v>
      </c>
      <c r="D1560" t="str">
        <f t="shared" si="147"/>
        <v>vis</v>
      </c>
      <c r="E1560" t="e">
        <f>VLOOKUP(C1560,'Active 1'!C$21:E$973,3,FALSE)</f>
        <v>#N/A</v>
      </c>
      <c r="F1560" s="15" t="s">
        <v>434</v>
      </c>
      <c r="G1560" t="str">
        <f t="shared" si="148"/>
        <v>55482.3475</v>
      </c>
      <c r="H1560" s="2">
        <f t="shared" si="149"/>
        <v>13360</v>
      </c>
      <c r="I1560" s="76" t="s">
        <v>4337</v>
      </c>
      <c r="J1560" s="77" t="s">
        <v>4338</v>
      </c>
      <c r="K1560" s="76" t="s">
        <v>4339</v>
      </c>
      <c r="L1560" s="76" t="s">
        <v>4340</v>
      </c>
      <c r="M1560" s="77" t="s">
        <v>2046</v>
      </c>
      <c r="N1560" s="77"/>
      <c r="O1560" s="78" t="s">
        <v>4341</v>
      </c>
      <c r="P1560" s="79" t="s">
        <v>388</v>
      </c>
    </row>
    <row r="1561" spans="1:16" x14ac:dyDescent="0.2">
      <c r="A1561" s="2" t="str">
        <f t="shared" si="144"/>
        <v>VSB 51 </v>
      </c>
      <c r="B1561" s="15" t="str">
        <f t="shared" si="145"/>
        <v>I</v>
      </c>
      <c r="C1561" s="2">
        <f t="shared" si="146"/>
        <v>55495.955699999999</v>
      </c>
      <c r="D1561" t="str">
        <f t="shared" si="147"/>
        <v>vis</v>
      </c>
      <c r="E1561" t="e">
        <f>VLOOKUP(C1561,'Active 1'!C$21:E$973,3,FALSE)</f>
        <v>#N/A</v>
      </c>
      <c r="F1561" s="15" t="s">
        <v>434</v>
      </c>
      <c r="G1561" t="str">
        <f t="shared" si="148"/>
        <v>55495.9557</v>
      </c>
      <c r="H1561" s="2">
        <f t="shared" si="149"/>
        <v>13374</v>
      </c>
      <c r="I1561" s="76" t="s">
        <v>4342</v>
      </c>
      <c r="J1561" s="77" t="s">
        <v>4343</v>
      </c>
      <c r="K1561" s="76" t="s">
        <v>4344</v>
      </c>
      <c r="L1561" s="76" t="s">
        <v>4345</v>
      </c>
      <c r="M1561" s="77" t="s">
        <v>2046</v>
      </c>
      <c r="N1561" s="77"/>
      <c r="O1561" s="78" t="s">
        <v>932</v>
      </c>
      <c r="P1561" s="79" t="s">
        <v>388</v>
      </c>
    </row>
    <row r="1562" spans="1:16" x14ac:dyDescent="0.2">
      <c r="A1562" s="2" t="str">
        <f t="shared" si="144"/>
        <v>VSB 53 </v>
      </c>
      <c r="B1562" s="15" t="str">
        <f t="shared" si="145"/>
        <v>I</v>
      </c>
      <c r="C1562" s="2">
        <f t="shared" si="146"/>
        <v>55828.218000000001</v>
      </c>
      <c r="D1562" t="str">
        <f t="shared" si="147"/>
        <v>vis</v>
      </c>
      <c r="E1562" t="e">
        <f>VLOOKUP(C1562,'Active 1'!C$21:E$973,3,FALSE)</f>
        <v>#N/A</v>
      </c>
      <c r="F1562" s="15" t="s">
        <v>434</v>
      </c>
      <c r="G1562" t="str">
        <f t="shared" si="148"/>
        <v>55828.2180</v>
      </c>
      <c r="H1562" s="2">
        <f t="shared" si="149"/>
        <v>13716</v>
      </c>
      <c r="I1562" s="76" t="s">
        <v>4346</v>
      </c>
      <c r="J1562" s="77" t="s">
        <v>4347</v>
      </c>
      <c r="K1562" s="76" t="s">
        <v>4348</v>
      </c>
      <c r="L1562" s="76" t="s">
        <v>4349</v>
      </c>
      <c r="M1562" s="77" t="s">
        <v>2046</v>
      </c>
      <c r="N1562" s="77"/>
      <c r="O1562" s="78" t="s">
        <v>932</v>
      </c>
      <c r="P1562" s="79" t="s">
        <v>391</v>
      </c>
    </row>
    <row r="1563" spans="1:16" x14ac:dyDescent="0.2">
      <c r="A1563" s="2" t="str">
        <f t="shared" si="144"/>
        <v>VSB 53 </v>
      </c>
      <c r="B1563" s="15" t="str">
        <f t="shared" si="145"/>
        <v>I</v>
      </c>
      <c r="C1563" s="2">
        <f t="shared" si="146"/>
        <v>55901.082600000002</v>
      </c>
      <c r="D1563" t="str">
        <f t="shared" si="147"/>
        <v>vis</v>
      </c>
      <c r="E1563" t="e">
        <f>VLOOKUP(C1563,'Active 1'!C$21:E$973,3,FALSE)</f>
        <v>#N/A</v>
      </c>
      <c r="F1563" s="15" t="s">
        <v>434</v>
      </c>
      <c r="G1563" t="str">
        <f t="shared" si="148"/>
        <v>55901.0826</v>
      </c>
      <c r="H1563" s="2">
        <f t="shared" si="149"/>
        <v>13791</v>
      </c>
      <c r="I1563" s="76" t="s">
        <v>4350</v>
      </c>
      <c r="J1563" s="77" t="s">
        <v>4351</v>
      </c>
      <c r="K1563" s="76" t="s">
        <v>4352</v>
      </c>
      <c r="L1563" s="76" t="s">
        <v>4353</v>
      </c>
      <c r="M1563" s="77" t="s">
        <v>2046</v>
      </c>
      <c r="N1563" s="77"/>
      <c r="O1563" s="78" t="s">
        <v>4354</v>
      </c>
      <c r="P1563" s="79" t="s">
        <v>391</v>
      </c>
    </row>
    <row r="1564" spans="1:16" x14ac:dyDescent="0.2">
      <c r="A1564" s="2" t="str">
        <f t="shared" si="144"/>
        <v>VSB 53 </v>
      </c>
      <c r="B1564" s="15" t="str">
        <f t="shared" si="145"/>
        <v>I</v>
      </c>
      <c r="C1564" s="2">
        <f t="shared" si="146"/>
        <v>55917.659899999999</v>
      </c>
      <c r="D1564" t="str">
        <f t="shared" si="147"/>
        <v>vis</v>
      </c>
      <c r="E1564" t="e">
        <f>VLOOKUP(C1564,'Active 1'!C$21:E$973,3,FALSE)</f>
        <v>#N/A</v>
      </c>
      <c r="F1564" s="15" t="s">
        <v>434</v>
      </c>
      <c r="G1564" t="str">
        <f t="shared" si="148"/>
        <v>55917.6599</v>
      </c>
      <c r="H1564" s="2">
        <f t="shared" si="149"/>
        <v>13808</v>
      </c>
      <c r="I1564" s="76" t="s">
        <v>4355</v>
      </c>
      <c r="J1564" s="77" t="s">
        <v>4356</v>
      </c>
      <c r="K1564" s="76" t="s">
        <v>4357</v>
      </c>
      <c r="L1564" s="76" t="s">
        <v>4358</v>
      </c>
      <c r="M1564" s="77" t="s">
        <v>438</v>
      </c>
      <c r="N1564" s="77"/>
      <c r="O1564" s="78" t="s">
        <v>996</v>
      </c>
      <c r="P1564" s="79" t="s">
        <v>391</v>
      </c>
    </row>
    <row r="1565" spans="1:16" x14ac:dyDescent="0.2">
      <c r="A1565" s="2" t="str">
        <f t="shared" si="144"/>
        <v> JAAVSO 41;122 </v>
      </c>
      <c r="B1565" s="15" t="str">
        <f t="shared" si="145"/>
        <v>I</v>
      </c>
      <c r="C1565" s="2">
        <f t="shared" si="146"/>
        <v>56180.882100000003</v>
      </c>
      <c r="D1565" t="str">
        <f t="shared" si="147"/>
        <v>vis</v>
      </c>
      <c r="E1565" t="e">
        <f>VLOOKUP(C1565,'Active 1'!C$21:E$973,3,FALSE)</f>
        <v>#N/A</v>
      </c>
      <c r="F1565" s="15" t="s">
        <v>434</v>
      </c>
      <c r="G1565" t="str">
        <f t="shared" si="148"/>
        <v>56180.8821</v>
      </c>
      <c r="H1565" s="2">
        <f t="shared" si="149"/>
        <v>14079</v>
      </c>
      <c r="I1565" s="76" t="s">
        <v>4359</v>
      </c>
      <c r="J1565" s="77" t="s">
        <v>4360</v>
      </c>
      <c r="K1565" s="76" t="s">
        <v>4361</v>
      </c>
      <c r="L1565" s="76" t="s">
        <v>4362</v>
      </c>
      <c r="M1565" s="77" t="s">
        <v>2046</v>
      </c>
      <c r="N1565" s="77"/>
      <c r="O1565" s="78" t="s">
        <v>951</v>
      </c>
      <c r="P1565" s="78" t="s">
        <v>4363</v>
      </c>
    </row>
    <row r="1566" spans="1:16" x14ac:dyDescent="0.2">
      <c r="A1566" s="2" t="str">
        <f t="shared" si="144"/>
        <v> JAAVSO 41;122 </v>
      </c>
      <c r="B1566" s="15" t="str">
        <f t="shared" si="145"/>
        <v>I</v>
      </c>
      <c r="C1566" s="2">
        <f t="shared" si="146"/>
        <v>56221.686300000001</v>
      </c>
      <c r="D1566" t="str">
        <f t="shared" si="147"/>
        <v>vis</v>
      </c>
      <c r="E1566" t="e">
        <f>VLOOKUP(C1566,'Active 1'!C$21:E$973,3,FALSE)</f>
        <v>#N/A</v>
      </c>
      <c r="F1566" s="15" t="s">
        <v>434</v>
      </c>
      <c r="G1566" t="str">
        <f t="shared" si="148"/>
        <v>56221.6863</v>
      </c>
      <c r="H1566" s="2">
        <f t="shared" si="149"/>
        <v>14121</v>
      </c>
      <c r="I1566" s="76" t="s">
        <v>4364</v>
      </c>
      <c r="J1566" s="77" t="s">
        <v>4365</v>
      </c>
      <c r="K1566" s="76" t="s">
        <v>4366</v>
      </c>
      <c r="L1566" s="76" t="s">
        <v>4367</v>
      </c>
      <c r="M1566" s="77" t="s">
        <v>2046</v>
      </c>
      <c r="N1566" s="77"/>
      <c r="O1566" s="78" t="s">
        <v>2246</v>
      </c>
      <c r="P1566" s="78" t="s">
        <v>4363</v>
      </c>
    </row>
    <row r="1567" spans="1:16" x14ac:dyDescent="0.2">
      <c r="A1567" s="2" t="str">
        <f t="shared" si="144"/>
        <v>VSB 55 </v>
      </c>
      <c r="B1567" s="15" t="str">
        <f t="shared" si="145"/>
        <v>I</v>
      </c>
      <c r="C1567" s="2">
        <f t="shared" si="146"/>
        <v>56275.120999999999</v>
      </c>
      <c r="D1567" t="str">
        <f t="shared" si="147"/>
        <v>vis</v>
      </c>
      <c r="E1567" t="e">
        <f>VLOOKUP(C1567,'Active 1'!C$21:E$973,3,FALSE)</f>
        <v>#N/A</v>
      </c>
      <c r="F1567" s="15" t="s">
        <v>434</v>
      </c>
      <c r="G1567" t="str">
        <f t="shared" si="148"/>
        <v>56275.1210</v>
      </c>
      <c r="H1567" s="2">
        <f t="shared" si="149"/>
        <v>14176</v>
      </c>
      <c r="I1567" s="76" t="s">
        <v>4368</v>
      </c>
      <c r="J1567" s="77" t="s">
        <v>4369</v>
      </c>
      <c r="K1567" s="76" t="s">
        <v>4370</v>
      </c>
      <c r="L1567" s="76" t="s">
        <v>4362</v>
      </c>
      <c r="M1567" s="77" t="s">
        <v>2046</v>
      </c>
      <c r="N1567" s="77"/>
      <c r="O1567" s="78" t="s">
        <v>932</v>
      </c>
      <c r="P1567" s="79" t="s">
        <v>395</v>
      </c>
    </row>
  </sheetData>
  <sheetProtection selectLockedCells="1" selectUnlockedCells="1"/>
  <hyperlinks>
    <hyperlink ref="P11" r:id="rId1" xr:uid="{00000000-0004-0000-0200-000000000000}"/>
    <hyperlink ref="P12" r:id="rId2" xr:uid="{00000000-0004-0000-0200-000001000000}"/>
    <hyperlink ref="P13" r:id="rId3" xr:uid="{00000000-0004-0000-0200-000002000000}"/>
    <hyperlink ref="P14" r:id="rId4" xr:uid="{00000000-0004-0000-0200-000003000000}"/>
    <hyperlink ref="P15" r:id="rId5" xr:uid="{00000000-0004-0000-0200-000004000000}"/>
    <hyperlink ref="P16" r:id="rId6" xr:uid="{00000000-0004-0000-0200-000005000000}"/>
    <hyperlink ref="P17" r:id="rId7" xr:uid="{00000000-0004-0000-0200-000006000000}"/>
    <hyperlink ref="P18" r:id="rId8" xr:uid="{00000000-0004-0000-0200-000007000000}"/>
    <hyperlink ref="P19" r:id="rId9" xr:uid="{00000000-0004-0000-0200-000008000000}"/>
    <hyperlink ref="P23" r:id="rId10" xr:uid="{00000000-0004-0000-0200-000009000000}"/>
    <hyperlink ref="P24" r:id="rId11" xr:uid="{00000000-0004-0000-0200-00000A000000}"/>
    <hyperlink ref="P26" r:id="rId12" xr:uid="{00000000-0004-0000-0200-00000B000000}"/>
    <hyperlink ref="P27" r:id="rId13" xr:uid="{00000000-0004-0000-0200-00000C000000}"/>
    <hyperlink ref="P28" r:id="rId14" xr:uid="{00000000-0004-0000-0200-00000D000000}"/>
    <hyperlink ref="P29" r:id="rId15" xr:uid="{00000000-0004-0000-0200-00000E000000}"/>
    <hyperlink ref="P30" r:id="rId16" xr:uid="{00000000-0004-0000-0200-00000F000000}"/>
    <hyperlink ref="P31" r:id="rId17" xr:uid="{00000000-0004-0000-0200-000010000000}"/>
    <hyperlink ref="P32" r:id="rId18" xr:uid="{00000000-0004-0000-0200-000011000000}"/>
    <hyperlink ref="P33" r:id="rId19" xr:uid="{00000000-0004-0000-0200-000012000000}"/>
    <hyperlink ref="P34" r:id="rId20" xr:uid="{00000000-0004-0000-0200-000013000000}"/>
    <hyperlink ref="P35" r:id="rId21" xr:uid="{00000000-0004-0000-0200-000014000000}"/>
    <hyperlink ref="P36" r:id="rId22" xr:uid="{00000000-0004-0000-0200-000015000000}"/>
    <hyperlink ref="P37" r:id="rId23" xr:uid="{00000000-0004-0000-0200-000016000000}"/>
    <hyperlink ref="P38" r:id="rId24" xr:uid="{00000000-0004-0000-0200-000017000000}"/>
    <hyperlink ref="P39" r:id="rId25" xr:uid="{00000000-0004-0000-0200-000018000000}"/>
    <hyperlink ref="P40" r:id="rId26" xr:uid="{00000000-0004-0000-0200-000019000000}"/>
    <hyperlink ref="P41" r:id="rId27" xr:uid="{00000000-0004-0000-0200-00001A000000}"/>
    <hyperlink ref="P42" r:id="rId28" xr:uid="{00000000-0004-0000-0200-00001B000000}"/>
    <hyperlink ref="P43" r:id="rId29" xr:uid="{00000000-0004-0000-0200-00001C000000}"/>
    <hyperlink ref="P44" r:id="rId30" xr:uid="{00000000-0004-0000-0200-00001D000000}"/>
    <hyperlink ref="P45" r:id="rId31" xr:uid="{00000000-0004-0000-0200-00001E000000}"/>
    <hyperlink ref="P46" r:id="rId32" xr:uid="{00000000-0004-0000-0200-00001F000000}"/>
    <hyperlink ref="P47" r:id="rId33" xr:uid="{00000000-0004-0000-0200-000020000000}"/>
    <hyperlink ref="P50" r:id="rId34" xr:uid="{00000000-0004-0000-0200-000021000000}"/>
    <hyperlink ref="P58" r:id="rId35" xr:uid="{00000000-0004-0000-0200-000022000000}"/>
    <hyperlink ref="P59" r:id="rId36" xr:uid="{00000000-0004-0000-0200-000023000000}"/>
    <hyperlink ref="P60" r:id="rId37" xr:uid="{00000000-0004-0000-0200-000024000000}"/>
    <hyperlink ref="P61" r:id="rId38" xr:uid="{00000000-0004-0000-0200-000025000000}"/>
    <hyperlink ref="P62" r:id="rId39" xr:uid="{00000000-0004-0000-0200-000026000000}"/>
    <hyperlink ref="P63" r:id="rId40" xr:uid="{00000000-0004-0000-0200-000027000000}"/>
    <hyperlink ref="P64" r:id="rId41" xr:uid="{00000000-0004-0000-0200-000028000000}"/>
    <hyperlink ref="P65" r:id="rId42" xr:uid="{00000000-0004-0000-0200-000029000000}"/>
    <hyperlink ref="P66" r:id="rId43" xr:uid="{00000000-0004-0000-0200-00002A000000}"/>
    <hyperlink ref="P67" r:id="rId44" xr:uid="{00000000-0004-0000-0200-00002B000000}"/>
    <hyperlink ref="P68" r:id="rId45" xr:uid="{00000000-0004-0000-0200-00002C000000}"/>
    <hyperlink ref="P69" r:id="rId46" xr:uid="{00000000-0004-0000-0200-00002D000000}"/>
    <hyperlink ref="P70" r:id="rId47" xr:uid="{00000000-0004-0000-0200-00002E000000}"/>
    <hyperlink ref="P71" r:id="rId48" xr:uid="{00000000-0004-0000-0200-00002F000000}"/>
    <hyperlink ref="P72" r:id="rId49" xr:uid="{00000000-0004-0000-0200-000030000000}"/>
    <hyperlink ref="P73" r:id="rId50" xr:uid="{00000000-0004-0000-0200-000031000000}"/>
    <hyperlink ref="P76" r:id="rId51" xr:uid="{00000000-0004-0000-0200-000032000000}"/>
    <hyperlink ref="P77" r:id="rId52" xr:uid="{00000000-0004-0000-0200-000033000000}"/>
    <hyperlink ref="P78" r:id="rId53" xr:uid="{00000000-0004-0000-0200-000034000000}"/>
    <hyperlink ref="P79" r:id="rId54" xr:uid="{00000000-0004-0000-0200-000035000000}"/>
    <hyperlink ref="P80" r:id="rId55" xr:uid="{00000000-0004-0000-0200-000036000000}"/>
    <hyperlink ref="P85" r:id="rId56" xr:uid="{00000000-0004-0000-0200-000037000000}"/>
    <hyperlink ref="P86" r:id="rId57" xr:uid="{00000000-0004-0000-0200-000038000000}"/>
    <hyperlink ref="P112" r:id="rId58" xr:uid="{00000000-0004-0000-0200-000039000000}"/>
    <hyperlink ref="P122" r:id="rId59" xr:uid="{00000000-0004-0000-0200-00003A000000}"/>
    <hyperlink ref="P123" r:id="rId60" xr:uid="{00000000-0004-0000-0200-00003B000000}"/>
    <hyperlink ref="P127" r:id="rId61" xr:uid="{00000000-0004-0000-0200-00003C000000}"/>
    <hyperlink ref="P130" r:id="rId62" xr:uid="{00000000-0004-0000-0200-00003D000000}"/>
    <hyperlink ref="P133" r:id="rId63" xr:uid="{00000000-0004-0000-0200-00003E000000}"/>
    <hyperlink ref="P134" r:id="rId64" xr:uid="{00000000-0004-0000-0200-00003F000000}"/>
    <hyperlink ref="P137" r:id="rId65" xr:uid="{00000000-0004-0000-0200-000040000000}"/>
    <hyperlink ref="P184" r:id="rId66" xr:uid="{00000000-0004-0000-0200-000041000000}"/>
    <hyperlink ref="P192" r:id="rId67" xr:uid="{00000000-0004-0000-0200-000042000000}"/>
    <hyperlink ref="P234" r:id="rId68" xr:uid="{00000000-0004-0000-0200-000043000000}"/>
    <hyperlink ref="P236" r:id="rId69" xr:uid="{00000000-0004-0000-0200-000044000000}"/>
    <hyperlink ref="P243" r:id="rId70" xr:uid="{00000000-0004-0000-0200-000045000000}"/>
    <hyperlink ref="P260" r:id="rId71" xr:uid="{00000000-0004-0000-0200-000046000000}"/>
    <hyperlink ref="P261" r:id="rId72" xr:uid="{00000000-0004-0000-0200-000047000000}"/>
    <hyperlink ref="P262" r:id="rId73" xr:uid="{00000000-0004-0000-0200-000048000000}"/>
    <hyperlink ref="P267" r:id="rId74" xr:uid="{00000000-0004-0000-0200-000049000000}"/>
    <hyperlink ref="P268" r:id="rId75" xr:uid="{00000000-0004-0000-0200-00004A000000}"/>
    <hyperlink ref="P284" r:id="rId76" xr:uid="{00000000-0004-0000-0200-00004B000000}"/>
    <hyperlink ref="P287" r:id="rId77" xr:uid="{00000000-0004-0000-0200-00004C000000}"/>
    <hyperlink ref="P290" r:id="rId78" xr:uid="{00000000-0004-0000-0200-00004D000000}"/>
    <hyperlink ref="P302" r:id="rId79" xr:uid="{00000000-0004-0000-0200-00004E000000}"/>
    <hyperlink ref="P321" r:id="rId80" xr:uid="{00000000-0004-0000-0200-00004F000000}"/>
    <hyperlink ref="P360" r:id="rId81" xr:uid="{00000000-0004-0000-0200-000050000000}"/>
    <hyperlink ref="P408" r:id="rId82" xr:uid="{00000000-0004-0000-0200-000051000000}"/>
    <hyperlink ref="P409" r:id="rId83" xr:uid="{00000000-0004-0000-0200-000052000000}"/>
    <hyperlink ref="P410" r:id="rId84" xr:uid="{00000000-0004-0000-0200-000053000000}"/>
    <hyperlink ref="P411" r:id="rId85" xr:uid="{00000000-0004-0000-0200-000054000000}"/>
    <hyperlink ref="P412" r:id="rId86" xr:uid="{00000000-0004-0000-0200-000055000000}"/>
    <hyperlink ref="P491" r:id="rId87" xr:uid="{00000000-0004-0000-0200-000056000000}"/>
    <hyperlink ref="P560" r:id="rId88" xr:uid="{00000000-0004-0000-0200-000057000000}"/>
    <hyperlink ref="P638" r:id="rId89" xr:uid="{00000000-0004-0000-0200-000058000000}"/>
    <hyperlink ref="P642" r:id="rId90" xr:uid="{00000000-0004-0000-0200-000059000000}"/>
    <hyperlink ref="P643" r:id="rId91" xr:uid="{00000000-0004-0000-0200-00005A000000}"/>
    <hyperlink ref="P645" r:id="rId92" xr:uid="{00000000-0004-0000-0200-00005B000000}"/>
    <hyperlink ref="P648" r:id="rId93" xr:uid="{00000000-0004-0000-0200-00005C000000}"/>
    <hyperlink ref="P652" r:id="rId94" xr:uid="{00000000-0004-0000-0200-00005D000000}"/>
    <hyperlink ref="P659" r:id="rId95" xr:uid="{00000000-0004-0000-0200-00005E000000}"/>
    <hyperlink ref="P662" r:id="rId96" xr:uid="{00000000-0004-0000-0200-00005F000000}"/>
    <hyperlink ref="P670" r:id="rId97" xr:uid="{00000000-0004-0000-0200-000060000000}"/>
    <hyperlink ref="P671" r:id="rId98" xr:uid="{00000000-0004-0000-0200-000061000000}"/>
    <hyperlink ref="P672" r:id="rId99" xr:uid="{00000000-0004-0000-0200-000062000000}"/>
    <hyperlink ref="P673" r:id="rId100" xr:uid="{00000000-0004-0000-0200-000063000000}"/>
    <hyperlink ref="P674" r:id="rId101" xr:uid="{00000000-0004-0000-0200-000064000000}"/>
    <hyperlink ref="P675" r:id="rId102" xr:uid="{00000000-0004-0000-0200-000065000000}"/>
    <hyperlink ref="P676" r:id="rId103" xr:uid="{00000000-0004-0000-0200-000066000000}"/>
    <hyperlink ref="P677" r:id="rId104" xr:uid="{00000000-0004-0000-0200-000067000000}"/>
    <hyperlink ref="P678" r:id="rId105" xr:uid="{00000000-0004-0000-0200-000068000000}"/>
    <hyperlink ref="P679" r:id="rId106" xr:uid="{00000000-0004-0000-0200-000069000000}"/>
    <hyperlink ref="P680" r:id="rId107" xr:uid="{00000000-0004-0000-0200-00006A000000}"/>
    <hyperlink ref="P681" r:id="rId108" xr:uid="{00000000-0004-0000-0200-00006B000000}"/>
    <hyperlink ref="P682" r:id="rId109" xr:uid="{00000000-0004-0000-0200-00006C000000}"/>
    <hyperlink ref="P683" r:id="rId110" xr:uid="{00000000-0004-0000-0200-00006D000000}"/>
    <hyperlink ref="P684" r:id="rId111" xr:uid="{00000000-0004-0000-0200-00006E000000}"/>
    <hyperlink ref="P685" r:id="rId112" xr:uid="{00000000-0004-0000-0200-00006F000000}"/>
    <hyperlink ref="P686" r:id="rId113" xr:uid="{00000000-0004-0000-0200-000070000000}"/>
    <hyperlink ref="P687" r:id="rId114" xr:uid="{00000000-0004-0000-0200-000071000000}"/>
    <hyperlink ref="P688" r:id="rId115" xr:uid="{00000000-0004-0000-0200-000072000000}"/>
    <hyperlink ref="P689" r:id="rId116" xr:uid="{00000000-0004-0000-0200-000073000000}"/>
    <hyperlink ref="P690" r:id="rId117" xr:uid="{00000000-0004-0000-0200-000074000000}"/>
    <hyperlink ref="P691" r:id="rId118" xr:uid="{00000000-0004-0000-0200-000075000000}"/>
    <hyperlink ref="P692" r:id="rId119" xr:uid="{00000000-0004-0000-0200-000076000000}"/>
    <hyperlink ref="P693" r:id="rId120" xr:uid="{00000000-0004-0000-0200-000077000000}"/>
    <hyperlink ref="P694" r:id="rId121" xr:uid="{00000000-0004-0000-0200-000078000000}"/>
    <hyperlink ref="P695" r:id="rId122" xr:uid="{00000000-0004-0000-0200-000079000000}"/>
    <hyperlink ref="P696" r:id="rId123" xr:uid="{00000000-0004-0000-0200-00007A000000}"/>
    <hyperlink ref="P697" r:id="rId124" xr:uid="{00000000-0004-0000-0200-00007B000000}"/>
    <hyperlink ref="P698" r:id="rId125" xr:uid="{00000000-0004-0000-0200-00007C000000}"/>
    <hyperlink ref="P699" r:id="rId126" xr:uid="{00000000-0004-0000-0200-00007D000000}"/>
    <hyperlink ref="P700" r:id="rId127" xr:uid="{00000000-0004-0000-0200-00007E000000}"/>
    <hyperlink ref="P704" r:id="rId128" xr:uid="{00000000-0004-0000-0200-00007F000000}"/>
    <hyperlink ref="P706" r:id="rId129" xr:uid="{00000000-0004-0000-0200-000080000000}"/>
    <hyperlink ref="P707" r:id="rId130" xr:uid="{00000000-0004-0000-0200-000081000000}"/>
    <hyperlink ref="P714" r:id="rId131" xr:uid="{00000000-0004-0000-0200-000082000000}"/>
    <hyperlink ref="P976" r:id="rId132" xr:uid="{00000000-0004-0000-0200-000083000000}"/>
    <hyperlink ref="P977" r:id="rId133" xr:uid="{00000000-0004-0000-0200-000084000000}"/>
    <hyperlink ref="P978" r:id="rId134" xr:uid="{00000000-0004-0000-0200-000085000000}"/>
    <hyperlink ref="P981" r:id="rId135" xr:uid="{00000000-0004-0000-0200-000086000000}"/>
    <hyperlink ref="P982" r:id="rId136" xr:uid="{00000000-0004-0000-0200-000087000000}"/>
    <hyperlink ref="P984" r:id="rId137" xr:uid="{00000000-0004-0000-0200-000088000000}"/>
    <hyperlink ref="P985" r:id="rId138" xr:uid="{00000000-0004-0000-0200-000089000000}"/>
    <hyperlink ref="P986" r:id="rId139" xr:uid="{00000000-0004-0000-0200-00008A000000}"/>
    <hyperlink ref="P993" r:id="rId140" xr:uid="{00000000-0004-0000-0200-00008B000000}"/>
    <hyperlink ref="P995" r:id="rId141" xr:uid="{00000000-0004-0000-0200-00008C000000}"/>
    <hyperlink ref="P996" r:id="rId142" xr:uid="{00000000-0004-0000-0200-00008D000000}"/>
    <hyperlink ref="P997" r:id="rId143" xr:uid="{00000000-0004-0000-0200-00008E000000}"/>
    <hyperlink ref="P998" r:id="rId144" xr:uid="{00000000-0004-0000-0200-00008F000000}"/>
    <hyperlink ref="P999" r:id="rId145" xr:uid="{00000000-0004-0000-0200-000090000000}"/>
    <hyperlink ref="P1000" r:id="rId146" xr:uid="{00000000-0004-0000-0200-000091000000}"/>
    <hyperlink ref="P1002" r:id="rId147" xr:uid="{00000000-0004-0000-0200-000092000000}"/>
    <hyperlink ref="P1003" r:id="rId148" xr:uid="{00000000-0004-0000-0200-000093000000}"/>
    <hyperlink ref="P1004" r:id="rId149" xr:uid="{00000000-0004-0000-0200-000094000000}"/>
    <hyperlink ref="P1005" r:id="rId150" xr:uid="{00000000-0004-0000-0200-000095000000}"/>
    <hyperlink ref="P1006" r:id="rId151" xr:uid="{00000000-0004-0000-0200-000096000000}"/>
    <hyperlink ref="P1013" r:id="rId152" xr:uid="{00000000-0004-0000-0200-000097000000}"/>
    <hyperlink ref="P1017" r:id="rId153" xr:uid="{00000000-0004-0000-0200-000098000000}"/>
    <hyperlink ref="P1024" r:id="rId154" xr:uid="{00000000-0004-0000-0200-000099000000}"/>
    <hyperlink ref="P1041" r:id="rId155" xr:uid="{00000000-0004-0000-0200-00009A000000}"/>
    <hyperlink ref="P1042" r:id="rId156" xr:uid="{00000000-0004-0000-0200-00009B000000}"/>
    <hyperlink ref="P1043" r:id="rId157" xr:uid="{00000000-0004-0000-0200-00009C000000}"/>
    <hyperlink ref="P1044" r:id="rId158" xr:uid="{00000000-0004-0000-0200-00009D000000}"/>
    <hyperlink ref="P1074" r:id="rId159" xr:uid="{00000000-0004-0000-0200-00009E000000}"/>
    <hyperlink ref="P1075" r:id="rId160" xr:uid="{00000000-0004-0000-0200-00009F000000}"/>
    <hyperlink ref="P1076" r:id="rId161" xr:uid="{00000000-0004-0000-0200-0000A0000000}"/>
    <hyperlink ref="P1079" r:id="rId162" xr:uid="{00000000-0004-0000-0200-0000A1000000}"/>
    <hyperlink ref="P1080" r:id="rId163" xr:uid="{00000000-0004-0000-0200-0000A2000000}"/>
    <hyperlink ref="P1081" r:id="rId164" xr:uid="{00000000-0004-0000-0200-0000A3000000}"/>
    <hyperlink ref="P1082" r:id="rId165" xr:uid="{00000000-0004-0000-0200-0000A4000000}"/>
    <hyperlink ref="P1107" r:id="rId166" xr:uid="{00000000-0004-0000-0200-0000A5000000}"/>
    <hyperlink ref="P1108" r:id="rId167" xr:uid="{00000000-0004-0000-0200-0000A6000000}"/>
    <hyperlink ref="P1116" r:id="rId168" xr:uid="{00000000-0004-0000-0200-0000A7000000}"/>
    <hyperlink ref="P1121" r:id="rId169" xr:uid="{00000000-0004-0000-0200-0000A8000000}"/>
    <hyperlink ref="P1126" r:id="rId170" xr:uid="{00000000-0004-0000-0200-0000A9000000}"/>
    <hyperlink ref="P1161" r:id="rId171" xr:uid="{00000000-0004-0000-0200-0000AA000000}"/>
    <hyperlink ref="P1162" r:id="rId172" xr:uid="{00000000-0004-0000-0200-0000AB000000}"/>
    <hyperlink ref="P1163" r:id="rId173" xr:uid="{00000000-0004-0000-0200-0000AC000000}"/>
    <hyperlink ref="P1164" r:id="rId174" xr:uid="{00000000-0004-0000-0200-0000AD000000}"/>
    <hyperlink ref="P1181" r:id="rId175" xr:uid="{00000000-0004-0000-0200-0000AE000000}"/>
    <hyperlink ref="P1184" r:id="rId176" xr:uid="{00000000-0004-0000-0200-0000AF000000}"/>
    <hyperlink ref="P1189" r:id="rId177" xr:uid="{00000000-0004-0000-0200-0000B0000000}"/>
    <hyperlink ref="P1194" r:id="rId178" xr:uid="{00000000-0004-0000-0200-0000B1000000}"/>
    <hyperlink ref="P1195" r:id="rId179" xr:uid="{00000000-0004-0000-0200-0000B2000000}"/>
    <hyperlink ref="P1202" r:id="rId180" xr:uid="{00000000-0004-0000-0200-0000B3000000}"/>
    <hyperlink ref="P1204" r:id="rId181" xr:uid="{00000000-0004-0000-0200-0000B4000000}"/>
    <hyperlink ref="P1207" r:id="rId182" xr:uid="{00000000-0004-0000-0200-0000B5000000}"/>
    <hyperlink ref="P1208" r:id="rId183" xr:uid="{00000000-0004-0000-0200-0000B6000000}"/>
    <hyperlink ref="P1210" r:id="rId184" xr:uid="{00000000-0004-0000-0200-0000B7000000}"/>
    <hyperlink ref="P1211" r:id="rId185" xr:uid="{00000000-0004-0000-0200-0000B8000000}"/>
    <hyperlink ref="P1214" r:id="rId186" xr:uid="{00000000-0004-0000-0200-0000B9000000}"/>
    <hyperlink ref="P1215" r:id="rId187" xr:uid="{00000000-0004-0000-0200-0000BA000000}"/>
    <hyperlink ref="P1216" r:id="rId188" xr:uid="{00000000-0004-0000-0200-0000BB000000}"/>
    <hyperlink ref="P1225" r:id="rId189" xr:uid="{00000000-0004-0000-0200-0000BC000000}"/>
    <hyperlink ref="P1244" r:id="rId190" xr:uid="{00000000-0004-0000-0200-0000BD000000}"/>
    <hyperlink ref="P1246" r:id="rId191" xr:uid="{00000000-0004-0000-0200-0000BE000000}"/>
    <hyperlink ref="P1248" r:id="rId192" xr:uid="{00000000-0004-0000-0200-0000BF000000}"/>
    <hyperlink ref="P1249" r:id="rId193" xr:uid="{00000000-0004-0000-0200-0000C0000000}"/>
    <hyperlink ref="P1266" r:id="rId194" xr:uid="{00000000-0004-0000-0200-0000C1000000}"/>
    <hyperlink ref="P1270" r:id="rId195" xr:uid="{00000000-0004-0000-0200-0000C2000000}"/>
    <hyperlink ref="P1271" r:id="rId196" xr:uid="{00000000-0004-0000-0200-0000C3000000}"/>
    <hyperlink ref="P1276" r:id="rId197" xr:uid="{00000000-0004-0000-0200-0000C4000000}"/>
    <hyperlink ref="P1279" r:id="rId198" xr:uid="{00000000-0004-0000-0200-0000C5000000}"/>
    <hyperlink ref="P1287" r:id="rId199" xr:uid="{00000000-0004-0000-0200-0000C6000000}"/>
    <hyperlink ref="P1291" r:id="rId200" xr:uid="{00000000-0004-0000-0200-0000C7000000}"/>
    <hyperlink ref="P1295" r:id="rId201" xr:uid="{00000000-0004-0000-0200-0000C8000000}"/>
    <hyperlink ref="P1304" r:id="rId202" xr:uid="{00000000-0004-0000-0200-0000C9000000}"/>
    <hyperlink ref="P1306" r:id="rId203" xr:uid="{00000000-0004-0000-0200-0000CA000000}"/>
    <hyperlink ref="P1308" r:id="rId204" xr:uid="{00000000-0004-0000-0200-0000CB000000}"/>
    <hyperlink ref="P1330" r:id="rId205" xr:uid="{00000000-0004-0000-0200-0000CC000000}"/>
    <hyperlink ref="P1347" r:id="rId206" xr:uid="{00000000-0004-0000-0200-0000CD000000}"/>
    <hyperlink ref="P1351" r:id="rId207" xr:uid="{00000000-0004-0000-0200-0000CE000000}"/>
    <hyperlink ref="P1352" r:id="rId208" xr:uid="{00000000-0004-0000-0200-0000CF000000}"/>
    <hyperlink ref="P1353" r:id="rId209" xr:uid="{00000000-0004-0000-0200-0000D0000000}"/>
    <hyperlink ref="P1354" r:id="rId210" xr:uid="{00000000-0004-0000-0200-0000D1000000}"/>
    <hyperlink ref="P1355" r:id="rId211" xr:uid="{00000000-0004-0000-0200-0000D2000000}"/>
    <hyperlink ref="P1356" r:id="rId212" xr:uid="{00000000-0004-0000-0200-0000D3000000}"/>
    <hyperlink ref="P1357" r:id="rId213" xr:uid="{00000000-0004-0000-0200-0000D4000000}"/>
    <hyperlink ref="P1358" r:id="rId214" xr:uid="{00000000-0004-0000-0200-0000D5000000}"/>
    <hyperlink ref="P1367" r:id="rId215" xr:uid="{00000000-0004-0000-0200-0000D6000000}"/>
    <hyperlink ref="P1370" r:id="rId216" xr:uid="{00000000-0004-0000-0200-0000D7000000}"/>
    <hyperlink ref="P1371" r:id="rId217" xr:uid="{00000000-0004-0000-0200-0000D8000000}"/>
    <hyperlink ref="P1372" r:id="rId218" xr:uid="{00000000-0004-0000-0200-0000D9000000}"/>
    <hyperlink ref="P1373" r:id="rId219" xr:uid="{00000000-0004-0000-0200-0000DA000000}"/>
    <hyperlink ref="P1374" r:id="rId220" xr:uid="{00000000-0004-0000-0200-0000DB000000}"/>
    <hyperlink ref="P1409" r:id="rId221" xr:uid="{00000000-0004-0000-0200-0000DC000000}"/>
    <hyperlink ref="P1412" r:id="rId222" xr:uid="{00000000-0004-0000-0200-0000DD000000}"/>
    <hyperlink ref="P1413" r:id="rId223" xr:uid="{00000000-0004-0000-0200-0000DE000000}"/>
    <hyperlink ref="P1414" r:id="rId224" xr:uid="{00000000-0004-0000-0200-0000DF000000}"/>
    <hyperlink ref="P1415" r:id="rId225" xr:uid="{00000000-0004-0000-0200-0000E0000000}"/>
    <hyperlink ref="P1416" r:id="rId226" xr:uid="{00000000-0004-0000-0200-0000E1000000}"/>
    <hyperlink ref="P1417" r:id="rId227" xr:uid="{00000000-0004-0000-0200-0000E2000000}"/>
    <hyperlink ref="P1418" r:id="rId228" xr:uid="{00000000-0004-0000-0200-0000E3000000}"/>
    <hyperlink ref="P1419" r:id="rId229" xr:uid="{00000000-0004-0000-0200-0000E4000000}"/>
    <hyperlink ref="P1420" r:id="rId230" xr:uid="{00000000-0004-0000-0200-0000E5000000}"/>
    <hyperlink ref="P1421" r:id="rId231" xr:uid="{00000000-0004-0000-0200-0000E6000000}"/>
    <hyperlink ref="P1422" r:id="rId232" xr:uid="{00000000-0004-0000-0200-0000E7000000}"/>
    <hyperlink ref="P1423" r:id="rId233" xr:uid="{00000000-0004-0000-0200-0000E8000000}"/>
    <hyperlink ref="P1424" r:id="rId234" xr:uid="{00000000-0004-0000-0200-0000E9000000}"/>
    <hyperlink ref="P1425" r:id="rId235" xr:uid="{00000000-0004-0000-0200-0000EA000000}"/>
    <hyperlink ref="P1426" r:id="rId236" xr:uid="{00000000-0004-0000-0200-0000EB000000}"/>
    <hyperlink ref="P1427" r:id="rId237" xr:uid="{00000000-0004-0000-0200-0000EC000000}"/>
    <hyperlink ref="P1438" r:id="rId238" xr:uid="{00000000-0004-0000-0200-0000ED000000}"/>
    <hyperlink ref="P1439" r:id="rId239" xr:uid="{00000000-0004-0000-0200-0000EE000000}"/>
    <hyperlink ref="P1440" r:id="rId240" xr:uid="{00000000-0004-0000-0200-0000EF000000}"/>
    <hyperlink ref="P1441" r:id="rId241" xr:uid="{00000000-0004-0000-0200-0000F0000000}"/>
    <hyperlink ref="P1442" r:id="rId242" xr:uid="{00000000-0004-0000-0200-0000F1000000}"/>
    <hyperlink ref="P1443" r:id="rId243" xr:uid="{00000000-0004-0000-0200-0000F2000000}"/>
    <hyperlink ref="P1444" r:id="rId244" xr:uid="{00000000-0004-0000-0200-0000F3000000}"/>
    <hyperlink ref="P1445" r:id="rId245" xr:uid="{00000000-0004-0000-0200-0000F4000000}"/>
    <hyperlink ref="P1446" r:id="rId246" xr:uid="{00000000-0004-0000-0200-0000F5000000}"/>
    <hyperlink ref="P1447" r:id="rId247" xr:uid="{00000000-0004-0000-0200-0000F6000000}"/>
    <hyperlink ref="P1448" r:id="rId248" xr:uid="{00000000-0004-0000-0200-0000F7000000}"/>
    <hyperlink ref="P1449" r:id="rId249" xr:uid="{00000000-0004-0000-0200-0000F8000000}"/>
    <hyperlink ref="P1450" r:id="rId250" xr:uid="{00000000-0004-0000-0200-0000F9000000}"/>
    <hyperlink ref="P1451" r:id="rId251" xr:uid="{00000000-0004-0000-0200-0000FA000000}"/>
    <hyperlink ref="P1460" r:id="rId252" xr:uid="{00000000-0004-0000-0200-0000FB000000}"/>
    <hyperlink ref="P1461" r:id="rId253" xr:uid="{00000000-0004-0000-0200-0000FC000000}"/>
    <hyperlink ref="P1463" r:id="rId254" xr:uid="{00000000-0004-0000-0200-0000FD000000}"/>
    <hyperlink ref="P1464" r:id="rId255" xr:uid="{00000000-0004-0000-0200-0000FE000000}"/>
    <hyperlink ref="P1465" r:id="rId256" xr:uid="{00000000-0004-0000-0200-0000FF000000}"/>
    <hyperlink ref="P1466" r:id="rId257" xr:uid="{00000000-0004-0000-0200-000000010000}"/>
    <hyperlink ref="P1467" r:id="rId258" xr:uid="{00000000-0004-0000-0200-000001010000}"/>
    <hyperlink ref="P1472" r:id="rId259" xr:uid="{00000000-0004-0000-0200-000002010000}"/>
    <hyperlink ref="P1473" r:id="rId260" xr:uid="{00000000-0004-0000-0200-000003010000}"/>
    <hyperlink ref="P1481" r:id="rId261" xr:uid="{00000000-0004-0000-0200-000004010000}"/>
    <hyperlink ref="P1482" r:id="rId262" xr:uid="{00000000-0004-0000-0200-000005010000}"/>
    <hyperlink ref="P1483" r:id="rId263" xr:uid="{00000000-0004-0000-0200-000006010000}"/>
    <hyperlink ref="P1484" r:id="rId264" xr:uid="{00000000-0004-0000-0200-000007010000}"/>
    <hyperlink ref="P1485" r:id="rId265" xr:uid="{00000000-0004-0000-0200-000008010000}"/>
    <hyperlink ref="P1486" r:id="rId266" xr:uid="{00000000-0004-0000-0200-000009010000}"/>
    <hyperlink ref="P1487" r:id="rId267" xr:uid="{00000000-0004-0000-0200-00000A010000}"/>
    <hyperlink ref="P1491" r:id="rId268" xr:uid="{00000000-0004-0000-0200-00000B010000}"/>
    <hyperlink ref="P1498" r:id="rId269" xr:uid="{00000000-0004-0000-0200-00000C010000}"/>
    <hyperlink ref="P1499" r:id="rId270" xr:uid="{00000000-0004-0000-0200-00000D010000}"/>
    <hyperlink ref="P1501" r:id="rId271" xr:uid="{00000000-0004-0000-0200-00000E010000}"/>
    <hyperlink ref="P1502" r:id="rId272" xr:uid="{00000000-0004-0000-0200-00000F010000}"/>
    <hyperlink ref="P1506" r:id="rId273" xr:uid="{00000000-0004-0000-0200-000010010000}"/>
    <hyperlink ref="P1523" r:id="rId274" xr:uid="{00000000-0004-0000-0200-000011010000}"/>
    <hyperlink ref="P1529" r:id="rId275" xr:uid="{00000000-0004-0000-0200-000012010000}"/>
    <hyperlink ref="P1536" r:id="rId276" xr:uid="{00000000-0004-0000-0200-000013010000}"/>
    <hyperlink ref="P1537" r:id="rId277" xr:uid="{00000000-0004-0000-0200-000014010000}"/>
    <hyperlink ref="P1538" r:id="rId278" xr:uid="{00000000-0004-0000-0200-000015010000}"/>
    <hyperlink ref="P1544" r:id="rId279" xr:uid="{00000000-0004-0000-0200-000016010000}"/>
    <hyperlink ref="P1547" r:id="rId280" xr:uid="{00000000-0004-0000-0200-000017010000}"/>
    <hyperlink ref="P1549" r:id="rId281" xr:uid="{00000000-0004-0000-0200-000018010000}"/>
    <hyperlink ref="P1551" r:id="rId282" xr:uid="{00000000-0004-0000-0200-000019010000}"/>
    <hyperlink ref="P1552" r:id="rId283" xr:uid="{00000000-0004-0000-0200-00001A010000}"/>
    <hyperlink ref="P1557" r:id="rId284" xr:uid="{00000000-0004-0000-0200-00001B010000}"/>
    <hyperlink ref="P1558" r:id="rId285" xr:uid="{00000000-0004-0000-0200-00001C010000}"/>
    <hyperlink ref="P1559" r:id="rId286" xr:uid="{00000000-0004-0000-0200-00001D010000}"/>
    <hyperlink ref="P1560" r:id="rId287" xr:uid="{00000000-0004-0000-0200-00001E010000}"/>
    <hyperlink ref="P1561" r:id="rId288" xr:uid="{00000000-0004-0000-0200-00001F010000}"/>
    <hyperlink ref="P1562" r:id="rId289" xr:uid="{00000000-0004-0000-0200-000020010000}"/>
    <hyperlink ref="P1563" r:id="rId290" xr:uid="{00000000-0004-0000-0200-000021010000}"/>
    <hyperlink ref="P1564" r:id="rId291" xr:uid="{00000000-0004-0000-0200-000022010000}"/>
    <hyperlink ref="P1567" r:id="rId292" xr:uid="{00000000-0004-0000-0200-00002301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5"/>
  <sheetViews>
    <sheetView topLeftCell="A19" workbookViewId="0">
      <selection activeCell="A22" sqref="A22:A55"/>
    </sheetView>
  </sheetViews>
  <sheetFormatPr defaultColWidth="10.28515625" defaultRowHeight="12.75" x14ac:dyDescent="0.2"/>
  <cols>
    <col min="1" max="1" width="12" style="1" customWidth="1"/>
    <col min="2" max="2" width="6.42578125" style="1" customWidth="1"/>
    <col min="3" max="3" width="8.42578125" style="1" customWidth="1"/>
    <col min="4" max="4" width="4.7109375" style="1" customWidth="1"/>
    <col min="5" max="5" width="13.42578125" style="1" customWidth="1"/>
    <col min="6" max="16384" width="10.28515625" style="1"/>
  </cols>
  <sheetData>
    <row r="1" spans="1:5" x14ac:dyDescent="0.2">
      <c r="A1" s="1">
        <v>42725.175000000003</v>
      </c>
      <c r="B1" s="2">
        <v>230</v>
      </c>
      <c r="C1" s="80" t="s">
        <v>4371</v>
      </c>
      <c r="D1" s="81" t="s">
        <v>4372</v>
      </c>
      <c r="E1" s="15" t="s">
        <v>4373</v>
      </c>
    </row>
    <row r="2" spans="1:5" x14ac:dyDescent="0.2">
      <c r="A2" s="1">
        <v>48165.784</v>
      </c>
      <c r="B2" s="2">
        <v>5829</v>
      </c>
      <c r="C2" s="80" t="s">
        <v>4374</v>
      </c>
      <c r="D2" s="81" t="s">
        <v>4375</v>
      </c>
      <c r="E2" s="15" t="s">
        <v>4376</v>
      </c>
    </row>
    <row r="3" spans="1:5" x14ac:dyDescent="0.2">
      <c r="A3" s="1" t="s">
        <v>4377</v>
      </c>
      <c r="B3" s="2" t="s">
        <v>4378</v>
      </c>
      <c r="C3" s="80" t="s">
        <v>4379</v>
      </c>
      <c r="D3" s="81" t="s">
        <v>4380</v>
      </c>
      <c r="E3" s="15" t="s">
        <v>4381</v>
      </c>
    </row>
    <row r="4" spans="1:5" x14ac:dyDescent="0.2">
      <c r="A4" s="1" t="s">
        <v>4382</v>
      </c>
      <c r="B4" s="2">
        <v>6570</v>
      </c>
      <c r="C4" s="80" t="s">
        <v>4383</v>
      </c>
      <c r="D4" s="81" t="s">
        <v>4384</v>
      </c>
      <c r="E4" s="15" t="s">
        <v>4385</v>
      </c>
    </row>
    <row r="5" spans="1:5" x14ac:dyDescent="0.2">
      <c r="A5" s="1" t="s">
        <v>4386</v>
      </c>
      <c r="B5" s="2">
        <v>6573</v>
      </c>
      <c r="C5" s="80" t="s">
        <v>4387</v>
      </c>
      <c r="D5" s="81" t="s">
        <v>4388</v>
      </c>
      <c r="E5" s="15" t="s">
        <v>4385</v>
      </c>
    </row>
    <row r="6" spans="1:5" x14ac:dyDescent="0.2">
      <c r="A6" s="1">
        <v>48922.61</v>
      </c>
      <c r="B6" s="2">
        <v>6508</v>
      </c>
      <c r="C6" s="80" t="s">
        <v>4374</v>
      </c>
      <c r="D6" s="81" t="s">
        <v>4389</v>
      </c>
      <c r="E6" s="15" t="s">
        <v>4385</v>
      </c>
    </row>
    <row r="7" spans="1:5" x14ac:dyDescent="0.2">
      <c r="A7" s="1">
        <v>48950.781000000003</v>
      </c>
      <c r="B7" s="2">
        <v>5637</v>
      </c>
      <c r="C7" s="80" t="s">
        <v>4390</v>
      </c>
      <c r="D7" s="81" t="s">
        <v>4380</v>
      </c>
      <c r="E7" s="15" t="s">
        <v>4391</v>
      </c>
    </row>
    <row r="8" spans="1:5" x14ac:dyDescent="0.2">
      <c r="A8" s="1" t="s">
        <v>4392</v>
      </c>
      <c r="B8" s="2">
        <v>5639</v>
      </c>
      <c r="C8" s="80" t="s">
        <v>4390</v>
      </c>
      <c r="D8" s="81" t="s">
        <v>4393</v>
      </c>
      <c r="E8" s="15" t="s">
        <v>4391</v>
      </c>
    </row>
    <row r="9" spans="1:5" x14ac:dyDescent="0.2">
      <c r="A9" s="1" t="s">
        <v>4394</v>
      </c>
      <c r="B9" s="2" t="s">
        <v>4395</v>
      </c>
      <c r="C9" s="80" t="s">
        <v>4396</v>
      </c>
      <c r="D9" s="81" t="s">
        <v>4397</v>
      </c>
      <c r="E9" s="15" t="s">
        <v>4391</v>
      </c>
    </row>
    <row r="10" spans="1:5" x14ac:dyDescent="0.2">
      <c r="A10" s="1" t="s">
        <v>4398</v>
      </c>
      <c r="B10" s="2">
        <v>5642</v>
      </c>
      <c r="C10" s="82">
        <v>-0.02</v>
      </c>
      <c r="D10" s="81" t="s">
        <v>4388</v>
      </c>
      <c r="E10" s="15" t="s">
        <v>4391</v>
      </c>
    </row>
    <row r="11" spans="1:5" x14ac:dyDescent="0.2">
      <c r="A11" s="1">
        <v>49261.673000000003</v>
      </c>
      <c r="B11" s="2">
        <v>5957</v>
      </c>
      <c r="C11" s="80" t="s">
        <v>4396</v>
      </c>
      <c r="D11" s="81" t="s">
        <v>4399</v>
      </c>
      <c r="E11" s="15" t="s">
        <v>4400</v>
      </c>
    </row>
    <row r="12" spans="1:5" x14ac:dyDescent="0.2">
      <c r="A12" s="1" t="s">
        <v>4401</v>
      </c>
      <c r="B12" s="2" t="s">
        <v>4402</v>
      </c>
      <c r="C12" s="82">
        <v>-2.7E-2</v>
      </c>
      <c r="D12" s="81" t="s">
        <v>4403</v>
      </c>
      <c r="E12" s="15" t="s">
        <v>4385</v>
      </c>
    </row>
    <row r="13" spans="1:5" x14ac:dyDescent="0.2">
      <c r="A13" s="1">
        <v>49641.535000000003</v>
      </c>
      <c r="B13" s="2">
        <v>7348</v>
      </c>
      <c r="C13" s="82">
        <v>-2.7E-2</v>
      </c>
      <c r="D13" s="81" t="s">
        <v>4404</v>
      </c>
      <c r="E13" s="15" t="s">
        <v>4405</v>
      </c>
    </row>
    <row r="14" spans="1:5" x14ac:dyDescent="0.2">
      <c r="A14" s="1">
        <v>50010.716999999997</v>
      </c>
      <c r="B14" s="2">
        <v>7728</v>
      </c>
      <c r="C14" s="82">
        <v>-2.8000000000000001E-2</v>
      </c>
      <c r="D14" s="81" t="s">
        <v>4403</v>
      </c>
      <c r="E14" s="15" t="s">
        <v>4391</v>
      </c>
    </row>
    <row r="15" spans="1:5" x14ac:dyDescent="0.2">
      <c r="A15" s="1">
        <v>50015.55</v>
      </c>
      <c r="B15" s="2">
        <v>7734</v>
      </c>
      <c r="C15" s="82">
        <v>-2.4E-2</v>
      </c>
      <c r="D15" s="81" t="s">
        <v>4397</v>
      </c>
      <c r="E15" s="15" t="s">
        <v>4385</v>
      </c>
    </row>
    <row r="16" spans="1:5" x14ac:dyDescent="0.2">
      <c r="A16" s="1">
        <v>50044.720999999998</v>
      </c>
      <c r="B16" s="2">
        <v>7763</v>
      </c>
      <c r="C16" s="82">
        <v>-2.8000000000000001E-2</v>
      </c>
      <c r="D16" s="81" t="s">
        <v>4406</v>
      </c>
      <c r="E16" s="15" t="s">
        <v>4385</v>
      </c>
    </row>
    <row r="17" spans="1:6" x14ac:dyDescent="0.2">
      <c r="A17" s="1" t="s">
        <v>4407</v>
      </c>
      <c r="B17" s="2">
        <v>7764</v>
      </c>
      <c r="C17" s="82">
        <v>-2.7E-2</v>
      </c>
      <c r="D17" s="81" t="s">
        <v>4403</v>
      </c>
      <c r="E17" s="15" t="s">
        <v>4405</v>
      </c>
    </row>
    <row r="18" spans="1:6" x14ac:dyDescent="0.2">
      <c r="A18" s="1" t="s">
        <v>4408</v>
      </c>
      <c r="B18" s="2">
        <v>7769</v>
      </c>
      <c r="C18" s="82">
        <v>-2.3E-2</v>
      </c>
      <c r="D18" s="81" t="s">
        <v>4380</v>
      </c>
      <c r="E18" s="15" t="s">
        <v>4385</v>
      </c>
    </row>
    <row r="19" spans="1:6" x14ac:dyDescent="0.2">
      <c r="A19" s="1" t="s">
        <v>4409</v>
      </c>
      <c r="B19" s="2">
        <v>7800</v>
      </c>
      <c r="C19" s="82">
        <v>-2.7E-2</v>
      </c>
      <c r="D19" s="81" t="s">
        <v>4410</v>
      </c>
      <c r="E19" s="15" t="s">
        <v>4411</v>
      </c>
    </row>
    <row r="20" spans="1:6" x14ac:dyDescent="0.2">
      <c r="A20" s="2"/>
    </row>
    <row r="22" spans="1:6" x14ac:dyDescent="0.2">
      <c r="A22" s="1">
        <v>50047.637000000002</v>
      </c>
      <c r="B22" s="1">
        <v>7766</v>
      </c>
      <c r="C22" s="1">
        <v>-2.5999999999999999E-2</v>
      </c>
      <c r="D22" s="1">
        <v>11</v>
      </c>
      <c r="E22" s="1" t="s">
        <v>4412</v>
      </c>
      <c r="F22" s="1" t="s">
        <v>4413</v>
      </c>
    </row>
    <row r="23" spans="1:6" x14ac:dyDescent="0.2">
      <c r="A23" s="1">
        <v>50117.584999999999</v>
      </c>
      <c r="B23" s="1">
        <v>7838</v>
      </c>
      <c r="C23" s="1">
        <v>-2.9000000000000001E-2</v>
      </c>
      <c r="D23" s="1">
        <v>18</v>
      </c>
      <c r="E23" s="1" t="s">
        <v>4414</v>
      </c>
      <c r="F23" s="1" t="s">
        <v>4415</v>
      </c>
    </row>
    <row r="24" spans="1:6" x14ac:dyDescent="0.2">
      <c r="A24" s="1">
        <v>50390.588000000003</v>
      </c>
      <c r="B24" s="1">
        <v>8119</v>
      </c>
      <c r="C24" s="1">
        <v>-2.7E-2</v>
      </c>
      <c r="D24" s="1">
        <v>16</v>
      </c>
      <c r="E24" s="1" t="s">
        <v>4416</v>
      </c>
      <c r="F24" s="1" t="s">
        <v>4417</v>
      </c>
    </row>
    <row r="25" spans="1:6" x14ac:dyDescent="0.2">
      <c r="A25" s="1">
        <v>50390.588000000003</v>
      </c>
      <c r="B25" s="1">
        <v>8119</v>
      </c>
      <c r="C25" s="1">
        <v>-2.7E-2</v>
      </c>
      <c r="D25" s="1">
        <v>17</v>
      </c>
      <c r="E25" s="1" t="s">
        <v>4414</v>
      </c>
      <c r="F25" s="1" t="s">
        <v>4415</v>
      </c>
    </row>
    <row r="26" spans="1:6" x14ac:dyDescent="0.2">
      <c r="A26" s="1">
        <v>50391.559000000001</v>
      </c>
      <c r="B26" s="1">
        <v>8120</v>
      </c>
      <c r="C26" s="1">
        <v>-2.8000000000000001E-2</v>
      </c>
      <c r="D26" s="1">
        <v>14</v>
      </c>
      <c r="E26" s="1" t="s">
        <v>4418</v>
      </c>
      <c r="F26" s="1" t="s">
        <v>4419</v>
      </c>
    </row>
    <row r="27" spans="1:6" x14ac:dyDescent="0.2">
      <c r="A27" s="1">
        <v>50424.59</v>
      </c>
      <c r="B27" s="1">
        <v>8154</v>
      </c>
      <c r="C27" s="1">
        <v>-2.9000000000000001E-2</v>
      </c>
      <c r="D27" s="1">
        <v>15</v>
      </c>
      <c r="E27" s="1" t="s">
        <v>4414</v>
      </c>
      <c r="F27" s="1" t="s">
        <v>4415</v>
      </c>
    </row>
    <row r="28" spans="1:6" x14ac:dyDescent="0.2">
      <c r="A28" s="1">
        <v>50425.561999999998</v>
      </c>
      <c r="B28" s="1">
        <v>8155</v>
      </c>
      <c r="C28" s="1">
        <v>-2.9000000000000001E-2</v>
      </c>
      <c r="D28" s="1">
        <v>15</v>
      </c>
      <c r="E28" s="1" t="s">
        <v>4418</v>
      </c>
      <c r="F28" s="1" t="s">
        <v>4419</v>
      </c>
    </row>
    <row r="29" spans="1:6" x14ac:dyDescent="0.2">
      <c r="A29" s="1">
        <v>50426.533000000003</v>
      </c>
      <c r="B29" s="1">
        <v>8156</v>
      </c>
      <c r="C29" s="1">
        <v>-2.9000000000000001E-2</v>
      </c>
      <c r="D29" s="1">
        <v>13</v>
      </c>
      <c r="E29" s="1" t="s">
        <v>4416</v>
      </c>
      <c r="F29" s="1" t="s">
        <v>4417</v>
      </c>
    </row>
    <row r="30" spans="1:6" x14ac:dyDescent="0.2">
      <c r="A30" s="1">
        <v>50455.677000000003</v>
      </c>
      <c r="B30" s="1">
        <v>8186</v>
      </c>
      <c r="C30" s="1">
        <v>-3.1E-2</v>
      </c>
      <c r="D30" s="1">
        <v>17</v>
      </c>
      <c r="E30" s="1" t="s">
        <v>4414</v>
      </c>
      <c r="F30" s="1" t="s">
        <v>4415</v>
      </c>
    </row>
    <row r="31" spans="1:6" x14ac:dyDescent="0.2">
      <c r="A31" s="1">
        <v>50460.534</v>
      </c>
      <c r="B31" s="1">
        <v>8191</v>
      </c>
      <c r="C31" s="1">
        <v>-3.2000000000000001E-2</v>
      </c>
      <c r="D31" s="1">
        <v>23</v>
      </c>
      <c r="E31" s="1" t="s">
        <v>4418</v>
      </c>
      <c r="F31" s="1" t="s">
        <v>4420</v>
      </c>
    </row>
    <row r="32" spans="1:6" x14ac:dyDescent="0.2">
      <c r="A32" s="1">
        <v>50460.535000000003</v>
      </c>
      <c r="B32" s="1">
        <v>8191</v>
      </c>
      <c r="C32" s="1">
        <v>-3.1E-2</v>
      </c>
      <c r="D32" s="1">
        <v>13</v>
      </c>
      <c r="E32" s="1" t="s">
        <v>4414</v>
      </c>
      <c r="F32" s="1" t="s">
        <v>4415</v>
      </c>
    </row>
    <row r="33" spans="1:6" x14ac:dyDescent="0.2">
      <c r="A33" s="1">
        <v>50461.504999999997</v>
      </c>
      <c r="B33" s="1">
        <v>8192</v>
      </c>
      <c r="C33" s="1">
        <v>-3.2000000000000001E-2</v>
      </c>
      <c r="D33" s="1">
        <v>21</v>
      </c>
      <c r="E33" s="1" t="s">
        <v>4418</v>
      </c>
      <c r="F33" s="1" t="s">
        <v>4420</v>
      </c>
    </row>
    <row r="34" spans="1:6" x14ac:dyDescent="0.2">
      <c r="A34" s="1">
        <v>50461.510999999999</v>
      </c>
      <c r="B34" s="1">
        <v>8192</v>
      </c>
      <c r="C34" s="1">
        <v>-2.5999999999999999E-2</v>
      </c>
      <c r="D34" s="1">
        <v>8</v>
      </c>
      <c r="E34" s="1" t="s">
        <v>4416</v>
      </c>
      <c r="F34" s="1" t="s">
        <v>4417</v>
      </c>
    </row>
    <row r="35" spans="1:6" x14ac:dyDescent="0.2">
      <c r="A35" s="1">
        <v>50492.595000000001</v>
      </c>
      <c r="B35" s="1">
        <v>8224</v>
      </c>
      <c r="C35" s="1">
        <v>-3.1E-2</v>
      </c>
      <c r="D35" s="1">
        <v>18</v>
      </c>
      <c r="E35" s="1" t="s">
        <v>4418</v>
      </c>
      <c r="F35" s="1" t="s">
        <v>4419</v>
      </c>
    </row>
    <row r="36" spans="1:6" x14ac:dyDescent="0.2">
      <c r="A36" s="1">
        <v>50692.73</v>
      </c>
      <c r="B36" s="1">
        <v>8430</v>
      </c>
      <c r="C36" s="1">
        <v>-3.3000000000000002E-2</v>
      </c>
      <c r="D36" s="1">
        <v>17</v>
      </c>
      <c r="E36" s="1" t="s">
        <v>4418</v>
      </c>
      <c r="F36" s="1" t="s">
        <v>4419</v>
      </c>
    </row>
    <row r="37" spans="1:6" x14ac:dyDescent="0.2">
      <c r="A37" s="1">
        <v>50727.705999999998</v>
      </c>
      <c r="B37" s="1">
        <v>8466</v>
      </c>
      <c r="C37" s="1">
        <v>-3.2000000000000001E-2</v>
      </c>
      <c r="D37" s="1">
        <v>14</v>
      </c>
      <c r="E37" s="1" t="s">
        <v>4414</v>
      </c>
      <c r="F37" s="1" t="s">
        <v>4415</v>
      </c>
    </row>
    <row r="38" spans="1:6" x14ac:dyDescent="0.2">
      <c r="A38" s="1">
        <v>50731.595000000001</v>
      </c>
      <c r="B38" s="1">
        <v>8470</v>
      </c>
      <c r="C38" s="1">
        <v>-2.9000000000000001E-2</v>
      </c>
      <c r="D38" s="1">
        <v>14</v>
      </c>
      <c r="E38" s="1" t="s">
        <v>4418</v>
      </c>
      <c r="F38" s="1" t="s">
        <v>4419</v>
      </c>
    </row>
    <row r="39" spans="1:6" x14ac:dyDescent="0.2">
      <c r="A39" s="1">
        <v>50762.684000000001</v>
      </c>
      <c r="B39" s="1">
        <v>8502</v>
      </c>
      <c r="C39" s="1">
        <v>-2.9000000000000001E-2</v>
      </c>
      <c r="D39" s="1">
        <v>13</v>
      </c>
      <c r="E39" s="1" t="s">
        <v>4414</v>
      </c>
      <c r="F39" s="1" t="s">
        <v>4421</v>
      </c>
    </row>
    <row r="40" spans="1:6" x14ac:dyDescent="0.2">
      <c r="A40" s="1">
        <v>50764.629000000001</v>
      </c>
      <c r="B40" s="1">
        <v>8504</v>
      </c>
      <c r="C40" s="1">
        <v>-2.7E-2</v>
      </c>
      <c r="D40" s="1">
        <v>23</v>
      </c>
      <c r="E40" s="1" t="s">
        <v>4422</v>
      </c>
      <c r="F40" s="1" t="s">
        <v>4423</v>
      </c>
    </row>
    <row r="41" spans="1:6" x14ac:dyDescent="0.2">
      <c r="A41" s="1">
        <v>50768.514999999999</v>
      </c>
      <c r="B41" s="1">
        <v>8508</v>
      </c>
      <c r="C41" s="1">
        <v>-2.7E-2</v>
      </c>
      <c r="D41" s="1">
        <v>11</v>
      </c>
      <c r="E41" s="1" t="s">
        <v>4416</v>
      </c>
      <c r="F41" s="1" t="s">
        <v>4417</v>
      </c>
    </row>
    <row r="42" spans="1:6" x14ac:dyDescent="0.2">
      <c r="A42" s="1">
        <v>50798.63</v>
      </c>
      <c r="B42" s="1">
        <v>8539</v>
      </c>
      <c r="C42" s="1">
        <v>-0.03</v>
      </c>
      <c r="D42" s="1">
        <v>15</v>
      </c>
      <c r="E42" s="1" t="s">
        <v>4414</v>
      </c>
      <c r="F42" s="1" t="s">
        <v>4415</v>
      </c>
    </row>
    <row r="43" spans="1:6" x14ac:dyDescent="0.2">
      <c r="A43" s="1">
        <v>50798.631999999998</v>
      </c>
      <c r="B43" s="1">
        <v>8539</v>
      </c>
      <c r="C43" s="1">
        <v>-2.8000000000000001E-2</v>
      </c>
      <c r="D43" s="1">
        <v>10</v>
      </c>
      <c r="E43" s="1" t="s">
        <v>4414</v>
      </c>
      <c r="F43" s="1" t="s">
        <v>4424</v>
      </c>
    </row>
    <row r="44" spans="1:6" x14ac:dyDescent="0.2">
      <c r="A44" s="1">
        <v>50799.6</v>
      </c>
      <c r="B44" s="1">
        <v>8540</v>
      </c>
      <c r="C44" s="1">
        <v>-3.2000000000000001E-2</v>
      </c>
      <c r="D44" s="1">
        <v>15</v>
      </c>
      <c r="E44" s="1" t="s">
        <v>4418</v>
      </c>
      <c r="F44" s="1" t="s">
        <v>4419</v>
      </c>
    </row>
    <row r="45" spans="1:6" x14ac:dyDescent="0.2">
      <c r="A45" s="1">
        <v>50800.571000000004</v>
      </c>
      <c r="B45" s="1">
        <v>8541</v>
      </c>
      <c r="C45" s="1">
        <v>-3.2000000000000001E-2</v>
      </c>
      <c r="D45" s="1">
        <v>16</v>
      </c>
      <c r="E45" s="1" t="s">
        <v>4412</v>
      </c>
      <c r="F45" s="1" t="s">
        <v>4413</v>
      </c>
    </row>
    <row r="46" spans="1:6" x14ac:dyDescent="0.2">
      <c r="A46" s="1">
        <v>50802.516000000003</v>
      </c>
      <c r="B46" s="1">
        <v>8543</v>
      </c>
      <c r="C46" s="1">
        <v>-0.03</v>
      </c>
      <c r="D46" s="1">
        <v>10</v>
      </c>
      <c r="E46" s="1" t="s">
        <v>4416</v>
      </c>
      <c r="F46" s="1" t="s">
        <v>4417</v>
      </c>
    </row>
    <row r="47" spans="1:6" x14ac:dyDescent="0.2">
      <c r="A47" s="1">
        <v>50869.548999999999</v>
      </c>
      <c r="B47" s="1">
        <v>8612</v>
      </c>
      <c r="C47" s="1">
        <v>-3.3000000000000002E-2</v>
      </c>
      <c r="D47" s="1">
        <v>11</v>
      </c>
      <c r="E47" s="1" t="s">
        <v>4414</v>
      </c>
      <c r="F47" s="1" t="s">
        <v>4415</v>
      </c>
    </row>
    <row r="48" spans="1:6" x14ac:dyDescent="0.2">
      <c r="A48" s="1">
        <v>51069.686000000002</v>
      </c>
      <c r="B48" s="1">
        <v>8818</v>
      </c>
      <c r="C48" s="1">
        <v>-3.2000000000000001E-2</v>
      </c>
      <c r="D48" s="1">
        <v>11</v>
      </c>
      <c r="E48" s="1" t="s">
        <v>4412</v>
      </c>
      <c r="F48" s="1" t="s">
        <v>4413</v>
      </c>
    </row>
    <row r="49" spans="1:6" x14ac:dyDescent="0.2">
      <c r="A49" s="1">
        <v>51105.631999999998</v>
      </c>
      <c r="B49" s="1">
        <v>8855</v>
      </c>
      <c r="C49" s="1">
        <v>-3.3000000000000002E-2</v>
      </c>
      <c r="D49" s="1">
        <v>12</v>
      </c>
      <c r="E49" s="1" t="s">
        <v>4412</v>
      </c>
      <c r="F49" s="1" t="s">
        <v>4413</v>
      </c>
    </row>
    <row r="50" spans="1:6" x14ac:dyDescent="0.2">
      <c r="A50" s="1">
        <v>51138.663</v>
      </c>
      <c r="B50" s="1">
        <v>8889</v>
      </c>
      <c r="C50" s="1">
        <v>-3.4000000000000002E-2</v>
      </c>
      <c r="D50" s="1">
        <v>10</v>
      </c>
      <c r="E50" s="1" t="s">
        <v>4416</v>
      </c>
      <c r="F50" s="1" t="s">
        <v>4417</v>
      </c>
    </row>
    <row r="51" spans="1:6" x14ac:dyDescent="0.2">
      <c r="A51" s="1">
        <v>51140.605000000003</v>
      </c>
      <c r="B51" s="1">
        <v>8891</v>
      </c>
      <c r="C51" s="1">
        <v>-3.5000000000000003E-2</v>
      </c>
      <c r="D51" s="1">
        <v>17</v>
      </c>
      <c r="E51" s="1" t="s">
        <v>4414</v>
      </c>
      <c r="F51" s="1" t="s">
        <v>4415</v>
      </c>
    </row>
    <row r="52" spans="1:6" x14ac:dyDescent="0.2">
      <c r="A52" s="1">
        <v>51141.576999999997</v>
      </c>
      <c r="B52" s="1">
        <v>8892</v>
      </c>
      <c r="C52" s="1">
        <v>-3.5000000000000003E-2</v>
      </c>
      <c r="D52" s="1">
        <v>14</v>
      </c>
      <c r="E52" s="1" t="s">
        <v>4418</v>
      </c>
      <c r="F52" s="1" t="s">
        <v>4419</v>
      </c>
    </row>
    <row r="53" spans="1:6" x14ac:dyDescent="0.2">
      <c r="A53" s="1">
        <v>51172.665999999997</v>
      </c>
      <c r="B53" s="1">
        <v>8924</v>
      </c>
      <c r="C53" s="1">
        <v>-3.5000000000000003E-2</v>
      </c>
      <c r="D53" s="1">
        <v>15</v>
      </c>
      <c r="E53" s="1" t="s">
        <v>4414</v>
      </c>
      <c r="F53" s="1" t="s">
        <v>4415</v>
      </c>
    </row>
    <row r="54" spans="1:6" x14ac:dyDescent="0.2">
      <c r="A54" s="1">
        <v>51174.609499999999</v>
      </c>
      <c r="B54" s="1">
        <v>8926</v>
      </c>
      <c r="C54" s="1">
        <v>-3.4700000000000002E-2</v>
      </c>
      <c r="D54" s="1">
        <v>27</v>
      </c>
      <c r="E54" s="1" t="s">
        <v>4425</v>
      </c>
      <c r="F54" s="1" t="s">
        <v>4426</v>
      </c>
    </row>
    <row r="55" spans="1:6" x14ac:dyDescent="0.2">
      <c r="A55" s="1">
        <v>51175.58</v>
      </c>
      <c r="B55" s="1">
        <v>8927</v>
      </c>
      <c r="C55" s="1">
        <v>-3.5999999999999997E-2</v>
      </c>
      <c r="D55" s="1">
        <v>11</v>
      </c>
      <c r="E55" s="1" t="s">
        <v>4416</v>
      </c>
      <c r="F55" s="1" t="s">
        <v>4417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Active 1</vt:lpstr>
      <vt:lpstr>Active 2</vt:lpstr>
      <vt:lpstr>BAV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2022-04-03T01:21:32Z</dcterms:created>
  <dcterms:modified xsi:type="dcterms:W3CDTF">2024-09-29T04:54:57Z</dcterms:modified>
</cp:coreProperties>
</file>