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58DC429-6060-49C6-93F3-8479E5192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C21" i="1"/>
  <c r="A21" i="1"/>
  <c r="E32" i="1"/>
  <c r="F32" i="1" s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K38" i="1" s="1"/>
  <c r="Q38" i="1"/>
  <c r="E30" i="1"/>
  <c r="F30" i="1" s="1"/>
  <c r="G30" i="1" s="1"/>
  <c r="K30" i="1" s="1"/>
  <c r="Q30" i="1"/>
  <c r="E31" i="1"/>
  <c r="F31" i="1" s="1"/>
  <c r="G31" i="1" s="1"/>
  <c r="K31" i="1" s="1"/>
  <c r="Q31" i="1"/>
  <c r="C17" i="1"/>
  <c r="D9" i="1"/>
  <c r="E9" i="1"/>
  <c r="F15" i="1"/>
  <c r="F16" i="1" s="1"/>
  <c r="E22" i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9" i="1"/>
  <c r="F29" i="1" s="1"/>
  <c r="G29" i="1" s="1"/>
  <c r="I29" i="1" s="1"/>
  <c r="Q29" i="1"/>
  <c r="A11" i="2"/>
  <c r="B11" i="2"/>
  <c r="D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D32" i="2"/>
  <c r="G32" i="2"/>
  <c r="C32" i="2"/>
  <c r="H32" i="2"/>
  <c r="B32" i="2"/>
  <c r="A33" i="2"/>
  <c r="D33" i="2"/>
  <c r="G33" i="2"/>
  <c r="C33" i="2"/>
  <c r="H33" i="2"/>
  <c r="B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C38" i="2"/>
  <c r="D38" i="2"/>
  <c r="G38" i="2"/>
  <c r="H38" i="2"/>
  <c r="B38" i="2"/>
  <c r="A39" i="2"/>
  <c r="B39" i="2"/>
  <c r="D39" i="2"/>
  <c r="G39" i="2"/>
  <c r="C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D44" i="2"/>
  <c r="G44" i="2"/>
  <c r="C44" i="2"/>
  <c r="H44" i="2"/>
  <c r="B44" i="2"/>
  <c r="A45" i="2"/>
  <c r="D45" i="2"/>
  <c r="G45" i="2"/>
  <c r="C45" i="2"/>
  <c r="H45" i="2"/>
  <c r="B45" i="2"/>
  <c r="A46" i="2"/>
  <c r="C46" i="2"/>
  <c r="D46" i="2"/>
  <c r="G46" i="2"/>
  <c r="H46" i="2"/>
  <c r="B46" i="2"/>
  <c r="A47" i="2"/>
  <c r="B47" i="2"/>
  <c r="D47" i="2"/>
  <c r="G47" i="2"/>
  <c r="C47" i="2"/>
  <c r="H47" i="2"/>
  <c r="A48" i="2"/>
  <c r="D48" i="2"/>
  <c r="G48" i="2"/>
  <c r="C48" i="2"/>
  <c r="H48" i="2"/>
  <c r="B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C56" i="2"/>
  <c r="D56" i="2"/>
  <c r="G56" i="2"/>
  <c r="H56" i="2"/>
  <c r="B56" i="2"/>
  <c r="A57" i="2"/>
  <c r="D57" i="2"/>
  <c r="G57" i="2"/>
  <c r="C57" i="2"/>
  <c r="H57" i="2"/>
  <c r="B57" i="2"/>
  <c r="A58" i="2"/>
  <c r="C58" i="2"/>
  <c r="D58" i="2"/>
  <c r="G58" i="2"/>
  <c r="H58" i="2"/>
  <c r="B58" i="2"/>
  <c r="A59" i="2"/>
  <c r="B59" i="2"/>
  <c r="D59" i="2"/>
  <c r="G59" i="2"/>
  <c r="C59" i="2"/>
  <c r="H59" i="2"/>
  <c r="A60" i="2"/>
  <c r="C60" i="2"/>
  <c r="D60" i="2"/>
  <c r="G60" i="2"/>
  <c r="H60" i="2"/>
  <c r="B60" i="2"/>
  <c r="A61" i="2"/>
  <c r="D61" i="2"/>
  <c r="G61" i="2"/>
  <c r="C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D65" i="2"/>
  <c r="G65" i="2"/>
  <c r="C65" i="2"/>
  <c r="H65" i="2"/>
  <c r="B65" i="2"/>
  <c r="A66" i="2"/>
  <c r="C66" i="2"/>
  <c r="D66" i="2"/>
  <c r="G66" i="2"/>
  <c r="H66" i="2"/>
  <c r="B66" i="2"/>
  <c r="A67" i="2"/>
  <c r="B67" i="2"/>
  <c r="D67" i="2"/>
  <c r="G67" i="2"/>
  <c r="C67" i="2"/>
  <c r="H67" i="2"/>
  <c r="A68" i="2"/>
  <c r="C68" i="2"/>
  <c r="D68" i="2"/>
  <c r="G68" i="2"/>
  <c r="H68" i="2"/>
  <c r="B68" i="2"/>
  <c r="A69" i="2"/>
  <c r="D69" i="2"/>
  <c r="G69" i="2"/>
  <c r="C69" i="2"/>
  <c r="H69" i="2"/>
  <c r="B69" i="2"/>
  <c r="A70" i="2"/>
  <c r="C70" i="2"/>
  <c r="D70" i="2"/>
  <c r="G70" i="2"/>
  <c r="H70" i="2"/>
  <c r="B70" i="2"/>
  <c r="A71" i="2"/>
  <c r="B71" i="2"/>
  <c r="D71" i="2"/>
  <c r="G71" i="2"/>
  <c r="C71" i="2"/>
  <c r="H71" i="2"/>
  <c r="A72" i="2"/>
  <c r="C72" i="2"/>
  <c r="D72" i="2"/>
  <c r="G72" i="2"/>
  <c r="H72" i="2"/>
  <c r="B72" i="2"/>
  <c r="A73" i="2"/>
  <c r="D73" i="2"/>
  <c r="G73" i="2"/>
  <c r="C73" i="2"/>
  <c r="H73" i="2"/>
  <c r="B73" i="2"/>
  <c r="A74" i="2"/>
  <c r="C74" i="2"/>
  <c r="D74" i="2"/>
  <c r="G74" i="2"/>
  <c r="H74" i="2"/>
  <c r="B74" i="2"/>
  <c r="A75" i="2"/>
  <c r="B75" i="2"/>
  <c r="D75" i="2"/>
  <c r="G75" i="2"/>
  <c r="C75" i="2"/>
  <c r="H75" i="2"/>
  <c r="A76" i="2"/>
  <c r="C76" i="2"/>
  <c r="D76" i="2"/>
  <c r="G76" i="2"/>
  <c r="H76" i="2"/>
  <c r="B76" i="2"/>
  <c r="A77" i="2"/>
  <c r="D77" i="2"/>
  <c r="G77" i="2"/>
  <c r="C77" i="2"/>
  <c r="H77" i="2"/>
  <c r="B77" i="2"/>
  <c r="A78" i="2"/>
  <c r="B78" i="2"/>
  <c r="D78" i="2"/>
  <c r="F78" i="2"/>
  <c r="G78" i="2"/>
  <c r="C78" i="2"/>
  <c r="H78" i="2"/>
  <c r="A79" i="2"/>
  <c r="C79" i="2"/>
  <c r="F79" i="2"/>
  <c r="D79" i="2"/>
  <c r="G79" i="2"/>
  <c r="H79" i="2"/>
  <c r="B79" i="2"/>
  <c r="A80" i="2"/>
  <c r="B80" i="2"/>
  <c r="D80" i="2"/>
  <c r="F80" i="2"/>
  <c r="G80" i="2"/>
  <c r="C80" i="2"/>
  <c r="H80" i="2"/>
  <c r="A81" i="2"/>
  <c r="C81" i="2"/>
  <c r="F81" i="2"/>
  <c r="D81" i="2"/>
  <c r="G81" i="2"/>
  <c r="H81" i="2"/>
  <c r="B81" i="2"/>
  <c r="A82" i="2"/>
  <c r="B82" i="2"/>
  <c r="D82" i="2"/>
  <c r="F82" i="2"/>
  <c r="G82" i="2"/>
  <c r="C82" i="2"/>
  <c r="H82" i="2"/>
  <c r="A83" i="2"/>
  <c r="B83" i="2"/>
  <c r="D83" i="2"/>
  <c r="G83" i="2"/>
  <c r="C83" i="2"/>
  <c r="H83" i="2"/>
  <c r="A84" i="2"/>
  <c r="C84" i="2"/>
  <c r="D84" i="2"/>
  <c r="G84" i="2"/>
  <c r="H84" i="2"/>
  <c r="B84" i="2"/>
  <c r="A85" i="2"/>
  <c r="D85" i="2"/>
  <c r="G85" i="2"/>
  <c r="C85" i="2"/>
  <c r="H85" i="2"/>
  <c r="B85" i="2"/>
  <c r="A86" i="2"/>
  <c r="C86" i="2"/>
  <c r="D86" i="2"/>
  <c r="G86" i="2"/>
  <c r="H86" i="2"/>
  <c r="B86" i="2"/>
  <c r="A87" i="2"/>
  <c r="B87" i="2"/>
  <c r="D87" i="2"/>
  <c r="G87" i="2"/>
  <c r="C87" i="2"/>
  <c r="H87" i="2"/>
  <c r="A88" i="2"/>
  <c r="B88" i="2"/>
  <c r="C88" i="2"/>
  <c r="D88" i="2"/>
  <c r="G88" i="2"/>
  <c r="H88" i="2"/>
  <c r="A89" i="2"/>
  <c r="D89" i="2"/>
  <c r="G89" i="2"/>
  <c r="C89" i="2"/>
  <c r="H89" i="2"/>
  <c r="B89" i="2"/>
  <c r="A90" i="2"/>
  <c r="C90" i="2"/>
  <c r="D90" i="2"/>
  <c r="G90" i="2"/>
  <c r="H90" i="2"/>
  <c r="B90" i="2"/>
  <c r="A91" i="2"/>
  <c r="B91" i="2"/>
  <c r="D91" i="2"/>
  <c r="G91" i="2"/>
  <c r="C91" i="2"/>
  <c r="H91" i="2"/>
  <c r="A92" i="2"/>
  <c r="B92" i="2"/>
  <c r="C92" i="2"/>
  <c r="D92" i="2"/>
  <c r="G92" i="2"/>
  <c r="H92" i="2"/>
  <c r="A93" i="2"/>
  <c r="D93" i="2"/>
  <c r="G93" i="2"/>
  <c r="C93" i="2"/>
  <c r="H93" i="2"/>
  <c r="B93" i="2"/>
  <c r="A94" i="2"/>
  <c r="C94" i="2"/>
  <c r="D94" i="2"/>
  <c r="G94" i="2"/>
  <c r="H94" i="2"/>
  <c r="B94" i="2"/>
  <c r="A95" i="2"/>
  <c r="B95" i="2"/>
  <c r="D95" i="2"/>
  <c r="G95" i="2"/>
  <c r="C95" i="2"/>
  <c r="H95" i="2"/>
  <c r="A96" i="2"/>
  <c r="B96" i="2"/>
  <c r="C96" i="2"/>
  <c r="D96" i="2"/>
  <c r="G96" i="2"/>
  <c r="H96" i="2"/>
  <c r="A97" i="2"/>
  <c r="D97" i="2"/>
  <c r="G97" i="2"/>
  <c r="C97" i="2"/>
  <c r="H97" i="2"/>
  <c r="B97" i="2"/>
  <c r="A98" i="2"/>
  <c r="C98" i="2"/>
  <c r="D98" i="2"/>
  <c r="G98" i="2"/>
  <c r="H98" i="2"/>
  <c r="B98" i="2"/>
  <c r="A99" i="2"/>
  <c r="B99" i="2"/>
  <c r="D99" i="2"/>
  <c r="G99" i="2"/>
  <c r="C99" i="2"/>
  <c r="H99" i="2"/>
  <c r="A100" i="2"/>
  <c r="B100" i="2"/>
  <c r="C100" i="2"/>
  <c r="D100" i="2"/>
  <c r="G100" i="2"/>
  <c r="H100" i="2"/>
  <c r="A101" i="2"/>
  <c r="D101" i="2"/>
  <c r="G101" i="2"/>
  <c r="C101" i="2"/>
  <c r="H101" i="2"/>
  <c r="B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B104" i="2"/>
  <c r="C104" i="2"/>
  <c r="D104" i="2"/>
  <c r="G104" i="2"/>
  <c r="H104" i="2"/>
  <c r="A105" i="2"/>
  <c r="D105" i="2"/>
  <c r="G105" i="2"/>
  <c r="C105" i="2"/>
  <c r="H105" i="2"/>
  <c r="B105" i="2"/>
  <c r="A106" i="2"/>
  <c r="C106" i="2"/>
  <c r="D106" i="2"/>
  <c r="G106" i="2"/>
  <c r="H106" i="2"/>
  <c r="B106" i="2"/>
  <c r="A107" i="2"/>
  <c r="B107" i="2"/>
  <c r="D107" i="2"/>
  <c r="G107" i="2"/>
  <c r="C107" i="2"/>
  <c r="H107" i="2"/>
  <c r="A108" i="2"/>
  <c r="B108" i="2"/>
  <c r="C108" i="2"/>
  <c r="D108" i="2"/>
  <c r="G108" i="2"/>
  <c r="H108" i="2"/>
  <c r="A109" i="2"/>
  <c r="D109" i="2"/>
  <c r="G109" i="2"/>
  <c r="C109" i="2"/>
  <c r="H109" i="2"/>
  <c r="B109" i="2"/>
  <c r="A110" i="2"/>
  <c r="C110" i="2"/>
  <c r="D110" i="2"/>
  <c r="G110" i="2"/>
  <c r="H110" i="2"/>
  <c r="B110" i="2"/>
  <c r="A111" i="2"/>
  <c r="B111" i="2"/>
  <c r="D111" i="2"/>
  <c r="G111" i="2"/>
  <c r="C111" i="2"/>
  <c r="H111" i="2"/>
  <c r="A112" i="2"/>
  <c r="B112" i="2"/>
  <c r="C112" i="2"/>
  <c r="D112" i="2"/>
  <c r="G112" i="2"/>
  <c r="H112" i="2"/>
  <c r="A113" i="2"/>
  <c r="D113" i="2"/>
  <c r="G113" i="2"/>
  <c r="C113" i="2"/>
  <c r="H113" i="2"/>
  <c r="B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B116" i="2"/>
  <c r="C116" i="2"/>
  <c r="D116" i="2"/>
  <c r="G116" i="2"/>
  <c r="H116" i="2"/>
  <c r="A117" i="2"/>
  <c r="D117" i="2"/>
  <c r="G117" i="2"/>
  <c r="C117" i="2"/>
  <c r="H117" i="2"/>
  <c r="B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B120" i="2"/>
  <c r="C120" i="2"/>
  <c r="D120" i="2"/>
  <c r="G120" i="2"/>
  <c r="H120" i="2"/>
  <c r="A121" i="2"/>
  <c r="D121" i="2"/>
  <c r="G121" i="2"/>
  <c r="C121" i="2"/>
  <c r="H121" i="2"/>
  <c r="B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B124" i="2"/>
  <c r="C124" i="2"/>
  <c r="D124" i="2"/>
  <c r="G124" i="2"/>
  <c r="H124" i="2"/>
  <c r="A125" i="2"/>
  <c r="D125" i="2"/>
  <c r="G125" i="2"/>
  <c r="C125" i="2"/>
  <c r="H125" i="2"/>
  <c r="B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B128" i="2"/>
  <c r="C128" i="2"/>
  <c r="D128" i="2"/>
  <c r="G128" i="2"/>
  <c r="H128" i="2"/>
  <c r="A129" i="2"/>
  <c r="D129" i="2"/>
  <c r="G129" i="2"/>
  <c r="C129" i="2"/>
  <c r="H129" i="2"/>
  <c r="B129" i="2"/>
  <c r="A130" i="2"/>
  <c r="C130" i="2"/>
  <c r="D130" i="2"/>
  <c r="G130" i="2"/>
  <c r="H130" i="2"/>
  <c r="B130" i="2"/>
  <c r="A131" i="2"/>
  <c r="B131" i="2"/>
  <c r="D131" i="2"/>
  <c r="G131" i="2"/>
  <c r="C131" i="2"/>
  <c r="H131" i="2"/>
  <c r="A132" i="2"/>
  <c r="B132" i="2"/>
  <c r="C132" i="2"/>
  <c r="D132" i="2"/>
  <c r="G132" i="2"/>
  <c r="H132" i="2"/>
  <c r="A133" i="2"/>
  <c r="D133" i="2"/>
  <c r="G133" i="2"/>
  <c r="C133" i="2"/>
  <c r="H133" i="2"/>
  <c r="B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B136" i="2"/>
  <c r="C136" i="2"/>
  <c r="D136" i="2"/>
  <c r="G136" i="2"/>
  <c r="H136" i="2"/>
  <c r="A137" i="2"/>
  <c r="D137" i="2"/>
  <c r="G137" i="2"/>
  <c r="C137" i="2"/>
  <c r="H137" i="2"/>
  <c r="B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B140" i="2"/>
  <c r="C140" i="2"/>
  <c r="D140" i="2"/>
  <c r="G140" i="2"/>
  <c r="H140" i="2"/>
  <c r="A141" i="2"/>
  <c r="D141" i="2"/>
  <c r="G141" i="2"/>
  <c r="C141" i="2"/>
  <c r="H141" i="2"/>
  <c r="B141" i="2"/>
  <c r="A142" i="2"/>
  <c r="C142" i="2"/>
  <c r="D142" i="2"/>
  <c r="G142" i="2"/>
  <c r="H142" i="2"/>
  <c r="B142" i="2"/>
  <c r="A143" i="2"/>
  <c r="B143" i="2"/>
  <c r="D143" i="2"/>
  <c r="G143" i="2"/>
  <c r="C143" i="2"/>
  <c r="H143" i="2"/>
  <c r="A144" i="2"/>
  <c r="B144" i="2"/>
  <c r="C144" i="2"/>
  <c r="D144" i="2"/>
  <c r="G144" i="2"/>
  <c r="H144" i="2"/>
  <c r="A145" i="2"/>
  <c r="D145" i="2"/>
  <c r="G145" i="2"/>
  <c r="C145" i="2"/>
  <c r="H145" i="2"/>
  <c r="B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B148" i="2"/>
  <c r="C148" i="2"/>
  <c r="D148" i="2"/>
  <c r="G148" i="2"/>
  <c r="H148" i="2"/>
  <c r="A149" i="2"/>
  <c r="D149" i="2"/>
  <c r="G149" i="2"/>
  <c r="C149" i="2"/>
  <c r="H149" i="2"/>
  <c r="B149" i="2"/>
  <c r="A150" i="2"/>
  <c r="C150" i="2"/>
  <c r="D150" i="2"/>
  <c r="G150" i="2"/>
  <c r="H150" i="2"/>
  <c r="B150" i="2"/>
  <c r="A151" i="2"/>
  <c r="B151" i="2"/>
  <c r="D151" i="2"/>
  <c r="G151" i="2"/>
  <c r="C151" i="2"/>
  <c r="H151" i="2"/>
  <c r="A152" i="2"/>
  <c r="B152" i="2"/>
  <c r="C152" i="2"/>
  <c r="D152" i="2"/>
  <c r="G152" i="2"/>
  <c r="H152" i="2"/>
  <c r="A153" i="2"/>
  <c r="D153" i="2"/>
  <c r="G153" i="2"/>
  <c r="C153" i="2"/>
  <c r="H153" i="2"/>
  <c r="B153" i="2"/>
  <c r="A154" i="2"/>
  <c r="C154" i="2"/>
  <c r="D154" i="2"/>
  <c r="G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D157" i="2"/>
  <c r="G157" i="2"/>
  <c r="C157" i="2"/>
  <c r="H157" i="2"/>
  <c r="B157" i="2"/>
  <c r="A158" i="2"/>
  <c r="C158" i="2"/>
  <c r="D158" i="2"/>
  <c r="G158" i="2"/>
  <c r="H158" i="2"/>
  <c r="B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D161" i="2"/>
  <c r="G161" i="2"/>
  <c r="C161" i="2"/>
  <c r="H161" i="2"/>
  <c r="B161" i="2"/>
  <c r="A162" i="2"/>
  <c r="C162" i="2"/>
  <c r="D162" i="2"/>
  <c r="G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D165" i="2"/>
  <c r="G165" i="2"/>
  <c r="C165" i="2"/>
  <c r="H165" i="2"/>
  <c r="B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B168" i="2"/>
  <c r="C168" i="2"/>
  <c r="D168" i="2"/>
  <c r="G168" i="2"/>
  <c r="H168" i="2"/>
  <c r="A169" i="2"/>
  <c r="D169" i="2"/>
  <c r="G169" i="2"/>
  <c r="C169" i="2"/>
  <c r="H169" i="2"/>
  <c r="B169" i="2"/>
  <c r="A170" i="2"/>
  <c r="C170" i="2"/>
  <c r="D170" i="2"/>
  <c r="G170" i="2"/>
  <c r="H170" i="2"/>
  <c r="B170" i="2"/>
  <c r="A171" i="2"/>
  <c r="B171" i="2"/>
  <c r="D171" i="2"/>
  <c r="G171" i="2"/>
  <c r="C171" i="2"/>
  <c r="H171" i="2"/>
  <c r="A172" i="2"/>
  <c r="B172" i="2"/>
  <c r="C172" i="2"/>
  <c r="D172" i="2"/>
  <c r="G172" i="2"/>
  <c r="H172" i="2"/>
  <c r="A173" i="2"/>
  <c r="D173" i="2"/>
  <c r="G173" i="2"/>
  <c r="C173" i="2"/>
  <c r="H173" i="2"/>
  <c r="B173" i="2"/>
  <c r="A174" i="2"/>
  <c r="C174" i="2"/>
  <c r="D174" i="2"/>
  <c r="G174" i="2"/>
  <c r="H174" i="2"/>
  <c r="B174" i="2"/>
  <c r="A175" i="2"/>
  <c r="B175" i="2"/>
  <c r="D175" i="2"/>
  <c r="G175" i="2"/>
  <c r="C175" i="2"/>
  <c r="H175" i="2"/>
  <c r="A176" i="2"/>
  <c r="B176" i="2"/>
  <c r="C176" i="2"/>
  <c r="D176" i="2"/>
  <c r="G176" i="2"/>
  <c r="H176" i="2"/>
  <c r="A177" i="2"/>
  <c r="D177" i="2"/>
  <c r="G177" i="2"/>
  <c r="C177" i="2"/>
  <c r="H177" i="2"/>
  <c r="B177" i="2"/>
  <c r="A178" i="2"/>
  <c r="C178" i="2"/>
  <c r="D178" i="2"/>
  <c r="G178" i="2"/>
  <c r="H178" i="2"/>
  <c r="B178" i="2"/>
  <c r="A179" i="2"/>
  <c r="B179" i="2"/>
  <c r="D179" i="2"/>
  <c r="G179" i="2"/>
  <c r="C179" i="2"/>
  <c r="H179" i="2"/>
  <c r="A180" i="2"/>
  <c r="B180" i="2"/>
  <c r="C180" i="2"/>
  <c r="D180" i="2"/>
  <c r="G180" i="2"/>
  <c r="H180" i="2"/>
  <c r="A181" i="2"/>
  <c r="D181" i="2"/>
  <c r="G181" i="2"/>
  <c r="C181" i="2"/>
  <c r="H181" i="2"/>
  <c r="B181" i="2"/>
  <c r="A182" i="2"/>
  <c r="C182" i="2"/>
  <c r="D182" i="2"/>
  <c r="G182" i="2"/>
  <c r="H182" i="2"/>
  <c r="B182" i="2"/>
  <c r="A183" i="2"/>
  <c r="B183" i="2"/>
  <c r="D183" i="2"/>
  <c r="G183" i="2"/>
  <c r="C183" i="2"/>
  <c r="H183" i="2"/>
  <c r="A184" i="2"/>
  <c r="B184" i="2"/>
  <c r="C184" i="2"/>
  <c r="D184" i="2"/>
  <c r="G184" i="2"/>
  <c r="H184" i="2"/>
  <c r="A185" i="2"/>
  <c r="D185" i="2"/>
  <c r="G185" i="2"/>
  <c r="C185" i="2"/>
  <c r="H185" i="2"/>
  <c r="B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B188" i="2"/>
  <c r="C188" i="2"/>
  <c r="D188" i="2"/>
  <c r="G188" i="2"/>
  <c r="H188" i="2"/>
  <c r="C12" i="1"/>
  <c r="C11" i="1"/>
  <c r="O21" i="1" l="1"/>
  <c r="O33" i="1"/>
  <c r="O37" i="1"/>
  <c r="O35" i="1"/>
  <c r="O32" i="1"/>
  <c r="O36" i="1"/>
  <c r="O34" i="1"/>
  <c r="O38" i="1"/>
  <c r="O31" i="1"/>
  <c r="O30" i="1"/>
  <c r="O27" i="1"/>
  <c r="C15" i="1"/>
  <c r="O29" i="1"/>
  <c r="O22" i="1"/>
  <c r="O25" i="1"/>
  <c r="O24" i="1"/>
  <c r="O23" i="1"/>
  <c r="O28" i="1"/>
  <c r="O26" i="1"/>
  <c r="C16" i="1"/>
  <c r="D18" i="1" s="1"/>
  <c r="F17" i="1" l="1"/>
  <c r="F18" i="1" s="1"/>
  <c r="C18" i="1"/>
  <c r="F19" i="1" l="1"/>
</calcChain>
</file>

<file path=xl/sharedStrings.xml><?xml version="1.0" encoding="utf-8"?>
<sst xmlns="http://schemas.openxmlformats.org/spreadsheetml/2006/main" count="455" uniqueCount="72">
  <si>
    <t>BU Vel / GSC 52500.272</t>
  </si>
  <si>
    <t>BU Vel</t>
  </si>
  <si>
    <t>EW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</si>
  <si>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</si>
  <si>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</si>
  <si>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</si>
  <si>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</si>
  <si>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</si>
  <si>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</si>
  <si>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GCVS 4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</si>
  <si>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</si>
  <si>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</si>
  <si>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</si>
  <si>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</si>
  <si>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</si>
  <si>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</si>
  <si>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</si>
  <si>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</si>
  <si>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</si>
  <si>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</si>
  <si>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</si>
  <si>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</si>
  <si>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</si>
  <si>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</si>
  <si>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</si>
  <si>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</si>
  <si>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</si>
  <si>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</si>
  <si>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</si>
  <si>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</si>
  <si>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</si>
  <si>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</si>
  <si>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</si>
  <si>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</si>
  <si>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</si>
  <si>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</si>
  <si>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</si>
  <si>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S6</t>
  </si>
  <si>
    <t>Misc</t>
  </si>
  <si>
    <t>Lin Fit</t>
  </si>
  <si>
    <t>Q. Fit</t>
  </si>
  <si>
    <t>Date</t>
  </si>
  <si>
    <t>BAD</t>
  </si>
  <si>
    <t>OEJV 0177</t>
  </si>
  <si>
    <t>OEJV 0211</t>
  </si>
  <si>
    <t>II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</si>
  <si>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</si>
  <si>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</si>
  <si>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</si>
  <si>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</si>
  <si>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</si>
  <si>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</si>
  <si>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</si>
  <si>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</si>
  <si>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</si>
  <si>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</si>
  <si>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</si>
  <si>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</si>
  <si>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</si>
  <si>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</si>
  <si>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I</t>
  </si>
  <si>
    <t>JAVSO, 48, 250</t>
  </si>
  <si>
    <t>JAVSO, 49, 251</t>
  </si>
  <si>
    <t>RIX</t>
  </si>
  <si>
    <t>VSS SEB Gp</t>
  </si>
  <si>
    <t>TESS/RAA</t>
  </si>
  <si>
    <t>TESS</t>
  </si>
  <si>
    <t>Next ToM Prim</t>
  </si>
  <si>
    <t>Next ToM Sec</t>
  </si>
  <si>
    <t>VSX</t>
  </si>
  <si>
    <t xml:space="preserve">Mag </t>
  </si>
  <si>
    <t>10.48-11.08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</si>
</sst>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d/mm/yyyy;@"/>
    <numFmt numFmtId="166" formatCode="0.00000"/>
    <numFmt numFmtId="167" formatCode="0.0000000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/>
  </cellStyleXfs>
  <cellXfs count="70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2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0" xfId="0" applyAlignment="1">
      <alignment horizontal="left"/>
    </xf>
    <xf numFmtId="0" fontId="4" fillId="0" borderId="0" xfId="0" applyFont="1">
      <alignment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5" xfId="0" applyBorder="1" applyAlignment="1">
      <alignment horizontal="center"/>
    </xf>
    <xf numFmtId="0" fontId="7" fillId="0" borderId="0" xfId="0" applyFont="1">
      <alignment vertical="top"/>
    </xf>
    <xf numFmtId="0" fontId="2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2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3" fillId="4" borderId="12" xfId="0" applyFont="1" applyFill="1" applyBorder="1" applyAlignment="1">
      <alignment horizontal="left" vertical="top" wrapText="1" indent="1"/>
    </xf>
    <xf numFmtId="0" fontId="3" fillId="4" borderId="12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right" vertical="top" wrapText="1"/>
    </xf>
    <xf numFmtId="0" fontId="12" fillId="4" borderId="12" xfId="5" applyNumberFormat="1" applyFill="1" applyBorder="1" applyAlignment="1" applyProtection="1">
      <alignment horizontal="right" vertical="top" wrapText="1"/>
    </xf>
    <xf numFmtId="165" fontId="0" fillId="0" borderId="0" xfId="0" applyNumberForma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166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7" fontId="15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0" fillId="5" borderId="13" xfId="0" applyFill="1" applyBorder="1" applyAlignment="1">
      <alignment horizontal="right" vertical="center"/>
    </xf>
    <xf numFmtId="0" fontId="0" fillId="5" borderId="14" xfId="0" applyFill="1" applyBorder="1" applyAlignment="1">
      <alignment horizontal="center" vertical="center"/>
    </xf>
    <xf numFmtId="0" fontId="4" fillId="0" borderId="15" xfId="0" applyFont="1" applyBorder="1">
      <alignment vertical="top"/>
    </xf>
    <xf numFmtId="0" fontId="6" fillId="0" borderId="16" xfId="0" applyFont="1" applyBorder="1" applyAlignment="1">
      <alignment horizontal="right" vertical="top"/>
    </xf>
    <xf numFmtId="0" fontId="7" fillId="0" borderId="16" xfId="0" applyFont="1" applyBorder="1" applyAlignment="1">
      <alignment horizontal="center" vertical="top"/>
    </xf>
    <xf numFmtId="0" fontId="7" fillId="0" borderId="16" xfId="0" applyFont="1" applyBorder="1">
      <alignment vertical="top"/>
    </xf>
    <xf numFmtId="0" fontId="7" fillId="0" borderId="16" xfId="0" applyFont="1" applyBorder="1" applyAlignment="1"/>
    <xf numFmtId="22" fontId="7" fillId="0" borderId="16" xfId="0" applyNumberFormat="1" applyFont="1" applyBorder="1">
      <alignment vertical="top"/>
    </xf>
    <xf numFmtId="0" fontId="4" fillId="0" borderId="17" xfId="0" applyFont="1" applyBorder="1">
      <alignment vertical="top"/>
    </xf>
    <xf numFmtId="22" fontId="17" fillId="0" borderId="18" xfId="0" applyNumberFormat="1" applyFont="1" applyBorder="1" applyAlignment="1"/>
    <xf numFmtId="0" fontId="4" fillId="0" borderId="0" xfId="0" applyFont="1" applyBorder="1">
      <alignment vertical="top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Vel - O-C Diagr.</a:t>
            </a:r>
          </a:p>
        </c:rich>
      </c:tx>
      <c:layout>
        <c:manualLayout>
          <c:xMode val="edge"/>
          <c:yMode val="edge"/>
          <c:x val="0.3823091603804396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2544475793598"/>
          <c:y val="0.13213276268394378"/>
          <c:w val="0.8035987891787425"/>
          <c:h val="0.651653228031180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91D-4CFF-A15D-91AFD445B01E}"/>
              </c:ext>
            </c:extLst>
          </c:dPt>
          <c:xVal>
            <c:numRef>
              <c:f>Active!$F$21:$F$288</c:f>
              <c:numCache>
                <c:formatCode>General</c:formatCode>
                <c:ptCount val="268"/>
                <c:pt idx="0">
                  <c:v>0</c:v>
                </c:pt>
                <c:pt idx="1">
                  <c:v>22249</c:v>
                </c:pt>
                <c:pt idx="2">
                  <c:v>30407</c:v>
                </c:pt>
                <c:pt idx="3">
                  <c:v>31030.5</c:v>
                </c:pt>
                <c:pt idx="4">
                  <c:v>31088.5</c:v>
                </c:pt>
                <c:pt idx="5">
                  <c:v>31106</c:v>
                </c:pt>
                <c:pt idx="6">
                  <c:v>31702.5</c:v>
                </c:pt>
                <c:pt idx="7">
                  <c:v>31708.5</c:v>
                </c:pt>
                <c:pt idx="8">
                  <c:v>33067.5</c:v>
                </c:pt>
                <c:pt idx="9">
                  <c:v>33899</c:v>
                </c:pt>
                <c:pt idx="10">
                  <c:v>34681.5</c:v>
                </c:pt>
                <c:pt idx="11">
                  <c:v>35333</c:v>
                </c:pt>
                <c:pt idx="12">
                  <c:v>35333.5</c:v>
                </c:pt>
                <c:pt idx="13">
                  <c:v>35355</c:v>
                </c:pt>
                <c:pt idx="14">
                  <c:v>35355.5</c:v>
                </c:pt>
                <c:pt idx="15">
                  <c:v>35379</c:v>
                </c:pt>
                <c:pt idx="16">
                  <c:v>35379.5</c:v>
                </c:pt>
                <c:pt idx="17">
                  <c:v>36031.5</c:v>
                </c:pt>
              </c:numCache>
            </c:numRef>
          </c:xVal>
          <c:yVal>
            <c:numRef>
              <c:f>Active!$H$21:$H$288</c:f>
              <c:numCache>
                <c:formatCode>General</c:formatCode>
                <c:ptCount val="26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6E-424E-A776-A79B8E0A87D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Active!$F$21:$F$288</c:f>
              <c:numCache>
                <c:formatCode>General</c:formatCode>
                <c:ptCount val="268"/>
                <c:pt idx="0">
                  <c:v>0</c:v>
                </c:pt>
                <c:pt idx="1">
                  <c:v>22249</c:v>
                </c:pt>
                <c:pt idx="2">
                  <c:v>30407</c:v>
                </c:pt>
                <c:pt idx="3">
                  <c:v>31030.5</c:v>
                </c:pt>
                <c:pt idx="4">
                  <c:v>31088.5</c:v>
                </c:pt>
                <c:pt idx="5">
                  <c:v>31106</c:v>
                </c:pt>
                <c:pt idx="6">
                  <c:v>31702.5</c:v>
                </c:pt>
                <c:pt idx="7">
                  <c:v>31708.5</c:v>
                </c:pt>
                <c:pt idx="8">
                  <c:v>33067.5</c:v>
                </c:pt>
                <c:pt idx="9">
                  <c:v>33899</c:v>
                </c:pt>
                <c:pt idx="10">
                  <c:v>34681.5</c:v>
                </c:pt>
                <c:pt idx="11">
                  <c:v>35333</c:v>
                </c:pt>
                <c:pt idx="12">
                  <c:v>35333.5</c:v>
                </c:pt>
                <c:pt idx="13">
                  <c:v>35355</c:v>
                </c:pt>
                <c:pt idx="14">
                  <c:v>35355.5</c:v>
                </c:pt>
                <c:pt idx="15">
                  <c:v>35379</c:v>
                </c:pt>
                <c:pt idx="16">
                  <c:v>35379.5</c:v>
                </c:pt>
                <c:pt idx="17">
                  <c:v>36031.5</c:v>
                </c:pt>
              </c:numCache>
            </c:numRef>
          </c:xVal>
          <c:yVal>
            <c:numRef>
              <c:f>Active!$I$21:$I$288</c:f>
              <c:numCache>
                <c:formatCode>General</c:formatCode>
                <c:ptCount val="268"/>
                <c:pt idx="1">
                  <c:v>-2.4957385001471266E-2</c:v>
                </c:pt>
                <c:pt idx="2">
                  <c:v>-2.4518054880900308E-2</c:v>
                </c:pt>
                <c:pt idx="3">
                  <c:v>-2.2625382553087547E-2</c:v>
                </c:pt>
                <c:pt idx="4">
                  <c:v>-1.9379552701138891E-2</c:v>
                </c:pt>
                <c:pt idx="5">
                  <c:v>-2.24346900722594E-2</c:v>
                </c:pt>
                <c:pt idx="6">
                  <c:v>-2.074266269482905E-2</c:v>
                </c:pt>
                <c:pt idx="7">
                  <c:v>-2.1475852627190761E-2</c:v>
                </c:pt>
                <c:pt idx="8">
                  <c:v>-2.296338770975126E-2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6E-424E-A776-A79B8E0A87D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Active!$F$21:$F$288</c:f>
              <c:numCache>
                <c:formatCode>General</c:formatCode>
                <c:ptCount val="268"/>
                <c:pt idx="0">
                  <c:v>0</c:v>
                </c:pt>
                <c:pt idx="1">
                  <c:v>22249</c:v>
                </c:pt>
                <c:pt idx="2">
                  <c:v>30407</c:v>
                </c:pt>
                <c:pt idx="3">
                  <c:v>31030.5</c:v>
                </c:pt>
                <c:pt idx="4">
                  <c:v>31088.5</c:v>
                </c:pt>
                <c:pt idx="5">
                  <c:v>31106</c:v>
                </c:pt>
                <c:pt idx="6">
                  <c:v>31702.5</c:v>
                </c:pt>
                <c:pt idx="7">
                  <c:v>31708.5</c:v>
                </c:pt>
                <c:pt idx="8">
                  <c:v>33067.5</c:v>
                </c:pt>
                <c:pt idx="9">
                  <c:v>33899</c:v>
                </c:pt>
                <c:pt idx="10">
                  <c:v>34681.5</c:v>
                </c:pt>
                <c:pt idx="11">
                  <c:v>35333</c:v>
                </c:pt>
                <c:pt idx="12">
                  <c:v>35333.5</c:v>
                </c:pt>
                <c:pt idx="13">
                  <c:v>35355</c:v>
                </c:pt>
                <c:pt idx="14">
                  <c:v>35355.5</c:v>
                </c:pt>
                <c:pt idx="15">
                  <c:v>35379</c:v>
                </c:pt>
                <c:pt idx="16">
                  <c:v>35379.5</c:v>
                </c:pt>
                <c:pt idx="17">
                  <c:v>36031.5</c:v>
                </c:pt>
              </c:numCache>
            </c:numRef>
          </c:xVal>
          <c:yVal>
            <c:numRef>
              <c:f>Active!$J$21:$J$288</c:f>
              <c:numCache>
                <c:formatCode>General</c:formatCode>
                <c:ptCount val="2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6E-424E-A776-A79B8E0A87D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Active!$F$21:$F$288</c:f>
              <c:numCache>
                <c:formatCode>General</c:formatCode>
                <c:ptCount val="268"/>
                <c:pt idx="0">
                  <c:v>0</c:v>
                </c:pt>
                <c:pt idx="1">
                  <c:v>22249</c:v>
                </c:pt>
                <c:pt idx="2">
                  <c:v>30407</c:v>
                </c:pt>
                <c:pt idx="3">
                  <c:v>31030.5</c:v>
                </c:pt>
                <c:pt idx="4">
                  <c:v>31088.5</c:v>
                </c:pt>
                <c:pt idx="5">
                  <c:v>31106</c:v>
                </c:pt>
                <c:pt idx="6">
                  <c:v>31702.5</c:v>
                </c:pt>
                <c:pt idx="7">
                  <c:v>31708.5</c:v>
                </c:pt>
                <c:pt idx="8">
                  <c:v>33067.5</c:v>
                </c:pt>
                <c:pt idx="9">
                  <c:v>33899</c:v>
                </c:pt>
                <c:pt idx="10">
                  <c:v>34681.5</c:v>
                </c:pt>
                <c:pt idx="11">
                  <c:v>35333</c:v>
                </c:pt>
                <c:pt idx="12">
                  <c:v>35333.5</c:v>
                </c:pt>
                <c:pt idx="13">
                  <c:v>35355</c:v>
                </c:pt>
                <c:pt idx="14">
                  <c:v>35355.5</c:v>
                </c:pt>
                <c:pt idx="15">
                  <c:v>35379</c:v>
                </c:pt>
                <c:pt idx="16">
                  <c:v>35379.5</c:v>
                </c:pt>
                <c:pt idx="17">
                  <c:v>36031.5</c:v>
                </c:pt>
              </c:numCache>
            </c:numRef>
          </c:xVal>
          <c:yVal>
            <c:numRef>
              <c:f>Active!$K$21:$K$288</c:f>
              <c:numCache>
                <c:formatCode>General</c:formatCode>
                <c:ptCount val="268"/>
                <c:pt idx="9">
                  <c:v>-2.1704635117202997E-2</c:v>
                </c:pt>
                <c:pt idx="10">
                  <c:v>-2.1031497526564635E-2</c:v>
                </c:pt>
                <c:pt idx="17">
                  <c:v>-2.0243247592588887E-2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6E-424E-A776-A79B8E0A87D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xVal>
            <c:numRef>
              <c:f>Active!$F$21:$F$288</c:f>
              <c:numCache>
                <c:formatCode>General</c:formatCode>
                <c:ptCount val="268"/>
                <c:pt idx="0">
                  <c:v>0</c:v>
                </c:pt>
                <c:pt idx="1">
                  <c:v>22249</c:v>
                </c:pt>
                <c:pt idx="2">
                  <c:v>30407</c:v>
                </c:pt>
                <c:pt idx="3">
                  <c:v>31030.5</c:v>
                </c:pt>
                <c:pt idx="4">
                  <c:v>31088.5</c:v>
                </c:pt>
                <c:pt idx="5">
                  <c:v>31106</c:v>
                </c:pt>
                <c:pt idx="6">
                  <c:v>31702.5</c:v>
                </c:pt>
                <c:pt idx="7">
                  <c:v>31708.5</c:v>
                </c:pt>
                <c:pt idx="8">
                  <c:v>33067.5</c:v>
                </c:pt>
                <c:pt idx="9">
                  <c:v>33899</c:v>
                </c:pt>
                <c:pt idx="10">
                  <c:v>34681.5</c:v>
                </c:pt>
                <c:pt idx="11">
                  <c:v>35333</c:v>
                </c:pt>
                <c:pt idx="12">
                  <c:v>35333.5</c:v>
                </c:pt>
                <c:pt idx="13">
                  <c:v>35355</c:v>
                </c:pt>
                <c:pt idx="14">
                  <c:v>35355.5</c:v>
                </c:pt>
                <c:pt idx="15">
                  <c:v>35379</c:v>
                </c:pt>
                <c:pt idx="16">
                  <c:v>35379.5</c:v>
                </c:pt>
                <c:pt idx="17">
                  <c:v>36031.5</c:v>
                </c:pt>
              </c:numCache>
            </c:numRef>
          </c:xVal>
          <c:yVal>
            <c:numRef>
              <c:f>Active!$L$21:$L$288</c:f>
              <c:numCache>
                <c:formatCode>General</c:formatCode>
                <c:ptCount val="268"/>
                <c:pt idx="11">
                  <c:v>-2.1634862598148175E-2</c:v>
                </c:pt>
                <c:pt idx="12">
                  <c:v>-2.0378304310725071E-2</c:v>
                </c:pt>
                <c:pt idx="13">
                  <c:v>-2.2095973959949333E-2</c:v>
                </c:pt>
                <c:pt idx="14">
                  <c:v>-2.0667399920057505E-2</c:v>
                </c:pt>
                <c:pt idx="15">
                  <c:v>-2.1447973012982402E-2</c:v>
                </c:pt>
                <c:pt idx="16">
                  <c:v>-2.0610416744602844E-2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6E-424E-A776-A79B8E0A87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Active!$F$21:$F$288</c:f>
              <c:numCache>
                <c:formatCode>General</c:formatCode>
                <c:ptCount val="268"/>
                <c:pt idx="0">
                  <c:v>0</c:v>
                </c:pt>
                <c:pt idx="1">
                  <c:v>22249</c:v>
                </c:pt>
                <c:pt idx="2">
                  <c:v>30407</c:v>
                </c:pt>
                <c:pt idx="3">
                  <c:v>31030.5</c:v>
                </c:pt>
                <c:pt idx="4">
                  <c:v>31088.5</c:v>
                </c:pt>
                <c:pt idx="5">
                  <c:v>31106</c:v>
                </c:pt>
                <c:pt idx="6">
                  <c:v>31702.5</c:v>
                </c:pt>
                <c:pt idx="7">
                  <c:v>31708.5</c:v>
                </c:pt>
                <c:pt idx="8">
                  <c:v>33067.5</c:v>
                </c:pt>
                <c:pt idx="9">
                  <c:v>33899</c:v>
                </c:pt>
                <c:pt idx="10">
                  <c:v>34681.5</c:v>
                </c:pt>
                <c:pt idx="11">
                  <c:v>35333</c:v>
                </c:pt>
                <c:pt idx="12">
                  <c:v>35333.5</c:v>
                </c:pt>
                <c:pt idx="13">
                  <c:v>35355</c:v>
                </c:pt>
                <c:pt idx="14">
                  <c:v>35355.5</c:v>
                </c:pt>
                <c:pt idx="15">
                  <c:v>35379</c:v>
                </c:pt>
                <c:pt idx="16">
                  <c:v>35379.5</c:v>
                </c:pt>
                <c:pt idx="17">
                  <c:v>36031.5</c:v>
                </c:pt>
              </c:numCache>
            </c:numRef>
          </c:xVal>
          <c:yVal>
            <c:numRef>
              <c:f>Active!$M$21:$M$288</c:f>
              <c:numCache>
                <c:formatCode>General</c:formatCode>
                <c:ptCount val="2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6E-424E-A776-A79B8E0A87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Active!$F$21:$F$288</c:f>
              <c:numCache>
                <c:formatCode>General</c:formatCode>
                <c:ptCount val="268"/>
                <c:pt idx="0">
                  <c:v>0</c:v>
                </c:pt>
                <c:pt idx="1">
                  <c:v>22249</c:v>
                </c:pt>
                <c:pt idx="2">
                  <c:v>30407</c:v>
                </c:pt>
                <c:pt idx="3">
                  <c:v>31030.5</c:v>
                </c:pt>
                <c:pt idx="4">
                  <c:v>31088.5</c:v>
                </c:pt>
                <c:pt idx="5">
                  <c:v>31106</c:v>
                </c:pt>
                <c:pt idx="6">
                  <c:v>31702.5</c:v>
                </c:pt>
                <c:pt idx="7">
                  <c:v>31708.5</c:v>
                </c:pt>
                <c:pt idx="8">
                  <c:v>33067.5</c:v>
                </c:pt>
                <c:pt idx="9">
                  <c:v>33899</c:v>
                </c:pt>
                <c:pt idx="10">
                  <c:v>34681.5</c:v>
                </c:pt>
                <c:pt idx="11">
                  <c:v>35333</c:v>
                </c:pt>
                <c:pt idx="12">
                  <c:v>35333.5</c:v>
                </c:pt>
                <c:pt idx="13">
                  <c:v>35355</c:v>
                </c:pt>
                <c:pt idx="14">
                  <c:v>35355.5</c:v>
                </c:pt>
                <c:pt idx="15">
                  <c:v>35379</c:v>
                </c:pt>
                <c:pt idx="16">
                  <c:v>35379.5</c:v>
                </c:pt>
                <c:pt idx="17">
                  <c:v>36031.5</c:v>
                </c:pt>
              </c:numCache>
            </c:numRef>
          </c:xVal>
          <c:yVal>
            <c:numRef>
              <c:f>Active!$N$21:$N$288</c:f>
              <c:numCache>
                <c:formatCode>General</c:formatCode>
                <c:ptCount val="2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6E-424E-A776-A79B8E0A87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Active!$F$21:$F$288</c:f>
              <c:numCache>
                <c:formatCode>General</c:formatCode>
                <c:ptCount val="268"/>
                <c:pt idx="0">
                  <c:v>0</c:v>
                </c:pt>
                <c:pt idx="1">
                  <c:v>22249</c:v>
                </c:pt>
                <c:pt idx="2">
                  <c:v>30407</c:v>
                </c:pt>
                <c:pt idx="3">
                  <c:v>31030.5</c:v>
                </c:pt>
                <c:pt idx="4">
                  <c:v>31088.5</c:v>
                </c:pt>
                <c:pt idx="5">
                  <c:v>31106</c:v>
                </c:pt>
                <c:pt idx="6">
                  <c:v>31702.5</c:v>
                </c:pt>
                <c:pt idx="7">
                  <c:v>31708.5</c:v>
                </c:pt>
                <c:pt idx="8">
                  <c:v>33067.5</c:v>
                </c:pt>
                <c:pt idx="9">
                  <c:v>33899</c:v>
                </c:pt>
                <c:pt idx="10">
                  <c:v>34681.5</c:v>
                </c:pt>
                <c:pt idx="11">
                  <c:v>35333</c:v>
                </c:pt>
                <c:pt idx="12">
                  <c:v>35333.5</c:v>
                </c:pt>
                <c:pt idx="13">
                  <c:v>35355</c:v>
                </c:pt>
                <c:pt idx="14">
                  <c:v>35355.5</c:v>
                </c:pt>
                <c:pt idx="15">
                  <c:v>35379</c:v>
                </c:pt>
                <c:pt idx="16">
                  <c:v>35379.5</c:v>
                </c:pt>
                <c:pt idx="17">
                  <c:v>36031.5</c:v>
                </c:pt>
              </c:numCache>
            </c:numRef>
          </c:xVal>
          <c:yVal>
            <c:numRef>
              <c:f>Active!$O$21:$O$288</c:f>
              <c:numCache>
                <c:formatCode>General</c:formatCode>
                <c:ptCount val="268"/>
                <c:pt idx="0">
                  <c:v>-4.4751224166273453E-3</c:v>
                </c:pt>
                <c:pt idx="1">
                  <c:v>-1.595002985176408E-2</c:v>
                </c:pt>
                <c:pt idx="2">
                  <c:v>-2.0157513102959435E-2</c:v>
                </c:pt>
                <c:pt idx="3">
                  <c:v>-2.0479082826803552E-2</c:v>
                </c:pt>
                <c:pt idx="4">
                  <c:v>-2.0508996289486724E-2</c:v>
                </c:pt>
                <c:pt idx="5">
                  <c:v>-2.0518021903227338E-2</c:v>
                </c:pt>
                <c:pt idx="6">
                  <c:v>-2.0825666394443079E-2</c:v>
                </c:pt>
                <c:pt idx="7">
                  <c:v>-2.0828760890582717E-2</c:v>
                </c:pt>
                <c:pt idx="8">
                  <c:v>-2.1529664266210873E-2</c:v>
                </c:pt>
                <c:pt idx="9">
                  <c:v>-2.195850985622913E-2</c:v>
                </c:pt>
                <c:pt idx="10">
                  <c:v>-2.2362083727773673E-2</c:v>
                </c:pt>
                <c:pt idx="11">
                  <c:v>-2.2698094433602767E-2</c:v>
                </c:pt>
                <c:pt idx="12">
                  <c:v>-2.2698352308281072E-2</c:v>
                </c:pt>
                <c:pt idx="13">
                  <c:v>-2.2709440919448109E-2</c:v>
                </c:pt>
                <c:pt idx="14">
                  <c:v>-2.2709698794126414E-2</c:v>
                </c:pt>
                <c:pt idx="15">
                  <c:v>-2.2721818904006666E-2</c:v>
                </c:pt>
                <c:pt idx="16">
                  <c:v>-2.2722076778684968E-2</c:v>
                </c:pt>
                <c:pt idx="17">
                  <c:v>-2.3058345359192368E-2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6E-424E-A776-A79B8E0A87D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Active!$F$21:$F$288</c:f>
              <c:numCache>
                <c:formatCode>General</c:formatCode>
                <c:ptCount val="268"/>
                <c:pt idx="0">
                  <c:v>0</c:v>
                </c:pt>
                <c:pt idx="1">
                  <c:v>22249</c:v>
                </c:pt>
                <c:pt idx="2">
                  <c:v>30407</c:v>
                </c:pt>
                <c:pt idx="3">
                  <c:v>31030.5</c:v>
                </c:pt>
                <c:pt idx="4">
                  <c:v>31088.5</c:v>
                </c:pt>
                <c:pt idx="5">
                  <c:v>31106</c:v>
                </c:pt>
                <c:pt idx="6">
                  <c:v>31702.5</c:v>
                </c:pt>
                <c:pt idx="7">
                  <c:v>31708.5</c:v>
                </c:pt>
                <c:pt idx="8">
                  <c:v>33067.5</c:v>
                </c:pt>
                <c:pt idx="9">
                  <c:v>33899</c:v>
                </c:pt>
                <c:pt idx="10">
                  <c:v>34681.5</c:v>
                </c:pt>
                <c:pt idx="11">
                  <c:v>35333</c:v>
                </c:pt>
                <c:pt idx="12">
                  <c:v>35333.5</c:v>
                </c:pt>
                <c:pt idx="13">
                  <c:v>35355</c:v>
                </c:pt>
                <c:pt idx="14">
                  <c:v>35355.5</c:v>
                </c:pt>
                <c:pt idx="15">
                  <c:v>35379</c:v>
                </c:pt>
                <c:pt idx="16">
                  <c:v>35379.5</c:v>
                </c:pt>
                <c:pt idx="17">
                  <c:v>36031.5</c:v>
                </c:pt>
              </c:numCache>
            </c:numRef>
          </c:xVal>
          <c:yVal>
            <c:numRef>
              <c:f>Active!$U$21:$U$288</c:f>
              <c:numCache>
                <c:formatCode>General</c:formatCode>
                <c:ptCount val="2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6E-424E-A776-A79B8E0A8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896"/>
        <c:axId val="1"/>
      </c:scatterChart>
      <c:valAx>
        <c:axId val="712582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401948631982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8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40495500281354"/>
          <c:y val="0.91291543512015949"/>
          <c:w val="0.7121444002408244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4C3BC3B-9837-DC94-2E6E-CB316910A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5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5.140625" style="1" customWidth="1"/>
    <col min="2" max="2" width="4.85546875" style="1" customWidth="1"/>
    <col min="3" max="3" width="15.7109375" style="1" customWidth="1"/>
    <col min="4" max="4" width="9.42578125" style="1" customWidth="1"/>
    <col min="5" max="5" width="13.1406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5" ht="20.25" x14ac:dyDescent="0.3">
      <c r="A1" s="2" t="s">
        <v>0</v>
      </c>
      <c r="F1" s="3" t="s">
        <v>1</v>
      </c>
      <c r="G1" s="4">
        <v>8.4006299999999996</v>
      </c>
      <c r="H1" s="5">
        <v>-42.494300000000003</v>
      </c>
      <c r="I1" s="6">
        <v>52500.271999999997</v>
      </c>
      <c r="J1" s="6">
        <v>0.51628644000000001</v>
      </c>
      <c r="K1" s="7" t="s">
        <v>2</v>
      </c>
      <c r="L1" s="5"/>
      <c r="M1" s="6">
        <v>57383.851715417208</v>
      </c>
      <c r="N1" s="6">
        <v>0.5162892457297068</v>
      </c>
      <c r="O1" s="5" t="s">
        <v>2</v>
      </c>
    </row>
    <row r="2" spans="1:15" x14ac:dyDescent="0.2">
      <c r="A2" s="1" t="s">
        <v>3</v>
      </c>
      <c r="B2" s="1" t="s">
        <v>2</v>
      </c>
      <c r="C2" s="8"/>
      <c r="D2" s="9"/>
    </row>
    <row r="4" spans="1:15" x14ac:dyDescent="0.2">
      <c r="A4" s="10" t="s">
        <v>4</v>
      </c>
      <c r="C4" s="11">
        <v>41013.385999999999</v>
      </c>
      <c r="D4" s="12">
        <v>0.51628560000000001</v>
      </c>
    </row>
    <row r="5" spans="1:15" x14ac:dyDescent="0.2">
      <c r="A5" s="13" t="s">
        <v>5</v>
      </c>
      <c r="B5"/>
      <c r="C5" s="14">
        <v>-9.5</v>
      </c>
      <c r="D5" t="s">
        <v>6</v>
      </c>
      <c r="E5"/>
    </row>
    <row r="6" spans="1:15" x14ac:dyDescent="0.2">
      <c r="A6" s="10" t="s">
        <v>7</v>
      </c>
    </row>
    <row r="7" spans="1:15" x14ac:dyDescent="0.2">
      <c r="A7" s="1" t="s">
        <v>8</v>
      </c>
      <c r="C7" s="58">
        <v>41013.385999999999</v>
      </c>
      <c r="D7" s="15" t="s">
        <v>69</v>
      </c>
    </row>
    <row r="8" spans="1:15" x14ac:dyDescent="0.2">
      <c r="A8" s="1" t="s">
        <v>10</v>
      </c>
      <c r="C8" s="58">
        <v>0.51628886500000004</v>
      </c>
      <c r="D8" s="15" t="s">
        <v>69</v>
      </c>
    </row>
    <row r="9" spans="1:15" x14ac:dyDescent="0.2">
      <c r="A9" s="16" t="s">
        <v>11</v>
      </c>
      <c r="C9" s="17">
        <v>21</v>
      </c>
      <c r="D9" s="18" t="str">
        <f>"F"&amp;C9</f>
        <v>F21</v>
      </c>
      <c r="E9" s="19" t="str">
        <f>"G"&amp;C9</f>
        <v>G21</v>
      </c>
    </row>
    <row r="10" spans="1:15" x14ac:dyDescent="0.2">
      <c r="A10"/>
      <c r="B10"/>
      <c r="C10" s="20" t="s">
        <v>12</v>
      </c>
      <c r="D10" s="20" t="s">
        <v>13</v>
      </c>
      <c r="E10"/>
    </row>
    <row r="11" spans="1:15" x14ac:dyDescent="0.2">
      <c r="A11" t="s">
        <v>14</v>
      </c>
      <c r="B11"/>
      <c r="C11" s="21">
        <f ca="1">INTERCEPT(INDIRECT($E$9):G991,INDIRECT($D$9):F991)</f>
        <v>-4.4751224166273453E-3</v>
      </c>
      <c r="D11" s="9"/>
      <c r="E11"/>
    </row>
    <row r="12" spans="1:15" x14ac:dyDescent="0.2">
      <c r="A12" t="s">
        <v>15</v>
      </c>
      <c r="B12"/>
      <c r="C12" s="21">
        <f ca="1">SLOPE(INDIRECT($E$9):G991,INDIRECT($D$9):F991)</f>
        <v>-5.1574935660644223E-7</v>
      </c>
      <c r="D12" s="9"/>
      <c r="E12"/>
    </row>
    <row r="13" spans="1:15" x14ac:dyDescent="0.2">
      <c r="A13" t="s">
        <v>16</v>
      </c>
      <c r="B13"/>
      <c r="C13" s="9" t="s">
        <v>17</v>
      </c>
      <c r="E13" s="59" t="s">
        <v>70</v>
      </c>
      <c r="F13" s="60" t="s">
        <v>71</v>
      </c>
    </row>
    <row r="14" spans="1:15" x14ac:dyDescent="0.2">
      <c r="A14"/>
      <c r="B14"/>
      <c r="C14"/>
      <c r="E14" s="61" t="s">
        <v>19</v>
      </c>
      <c r="F14" s="62">
        <v>1</v>
      </c>
    </row>
    <row r="15" spans="1:15" x14ac:dyDescent="0.2">
      <c r="A15" s="22" t="s">
        <v>18</v>
      </c>
      <c r="B15"/>
      <c r="C15" s="23">
        <f ca="1">(C7+C11)+(C8+C12)*INT(MAX(F21:F3532))</f>
        <v>59615.767036727513</v>
      </c>
      <c r="E15" s="61" t="s">
        <v>21</v>
      </c>
      <c r="F15" s="63">
        <f ca="1">NOW()+15018.5+$C$5/24</f>
        <v>60520.791754513884</v>
      </c>
    </row>
    <row r="16" spans="1:15" x14ac:dyDescent="0.2">
      <c r="A16" s="22" t="s">
        <v>20</v>
      </c>
      <c r="B16"/>
      <c r="C16" s="23">
        <f ca="1">+C8+C12</f>
        <v>0.51628834925064349</v>
      </c>
      <c r="E16" s="61" t="s">
        <v>23</v>
      </c>
      <c r="F16" s="64">
        <f ca="1">ROUND(2*(F15-$C$7)/$C$8,0)/2+F14</f>
        <v>37785</v>
      </c>
    </row>
    <row r="17" spans="1:23" x14ac:dyDescent="0.2">
      <c r="A17" s="16" t="s">
        <v>22</v>
      </c>
      <c r="B17"/>
      <c r="C17">
        <f>COUNT(C21:C2190)</f>
        <v>18</v>
      </c>
      <c r="E17" s="61" t="s">
        <v>25</v>
      </c>
      <c r="F17" s="65">
        <f ca="1">ROUND(2*(F15-$C$15)/$C$16,0)/2+F14</f>
        <v>1754</v>
      </c>
    </row>
    <row r="18" spans="1:23" x14ac:dyDescent="0.2">
      <c r="A18" s="22" t="s">
        <v>24</v>
      </c>
      <c r="B18"/>
      <c r="C18" s="24">
        <f ca="1">+C15</f>
        <v>59615.767036727513</v>
      </c>
      <c r="D18" s="25">
        <f ca="1">+C16</f>
        <v>0.51628834925064349</v>
      </c>
      <c r="E18" s="69" t="s">
        <v>67</v>
      </c>
      <c r="F18" s="66">
        <f ca="1">+$C$15+$C$16*F17-15018.5-$C$5/24</f>
        <v>45503.232634646476</v>
      </c>
    </row>
    <row r="19" spans="1:23" x14ac:dyDescent="0.2">
      <c r="E19" s="67" t="s">
        <v>68</v>
      </c>
      <c r="F19" s="68">
        <f ca="1">+($C$15+$C$16*F17)-($C$16/2)-15018.5-$C$5/24</f>
        <v>45502.974490471854</v>
      </c>
    </row>
    <row r="20" spans="1:23" x14ac:dyDescent="0.2">
      <c r="A20" s="20" t="s">
        <v>26</v>
      </c>
      <c r="B20" s="20" t="s">
        <v>27</v>
      </c>
      <c r="C20" s="20" t="s">
        <v>28</v>
      </c>
      <c r="D20" s="20" t="s">
        <v>29</v>
      </c>
      <c r="E20" s="20" t="s">
        <v>30</v>
      </c>
      <c r="F20" s="20" t="s">
        <v>31</v>
      </c>
      <c r="G20" s="20" t="s">
        <v>32</v>
      </c>
      <c r="H20" s="26" t="s">
        <v>33</v>
      </c>
      <c r="I20" s="26" t="s">
        <v>34</v>
      </c>
      <c r="J20" s="26" t="s">
        <v>35</v>
      </c>
      <c r="K20" s="26" t="s">
        <v>36</v>
      </c>
      <c r="L20" s="26" t="s">
        <v>66</v>
      </c>
      <c r="M20" s="26" t="s">
        <v>37</v>
      </c>
      <c r="N20" s="26" t="s">
        <v>38</v>
      </c>
      <c r="O20" s="26" t="s">
        <v>39</v>
      </c>
      <c r="P20" s="26" t="s">
        <v>40</v>
      </c>
      <c r="Q20" s="20" t="s">
        <v>41</v>
      </c>
      <c r="U20" s="27" t="s">
        <v>42</v>
      </c>
    </row>
    <row r="21" spans="1:23" x14ac:dyDescent="0.2">
      <c r="A21" s="1" t="str">
        <f>$D$7</f>
        <v>VSX</v>
      </c>
      <c r="C21" s="15">
        <f>$C$7</f>
        <v>41013.385999999999</v>
      </c>
      <c r="D21" s="15"/>
      <c r="E21" s="1">
        <f t="shared" ref="E21:E38" si="0">+(C21-C$7)/C$8</f>
        <v>0</v>
      </c>
      <c r="F21" s="1">
        <f t="shared" ref="F21:F38" si="1">ROUND(2*E21,0)/2</f>
        <v>0</v>
      </c>
      <c r="G21" s="1">
        <f t="shared" ref="G21:G38" si="2">+C21-(C$7+F21*C$8)</f>
        <v>0</v>
      </c>
      <c r="H21" s="1">
        <f>+G21</f>
        <v>0</v>
      </c>
      <c r="O21" s="1">
        <f t="shared" ref="O21:O38" ca="1" si="3">+C$11+C$12*$F21</f>
        <v>-4.4751224166273453E-3</v>
      </c>
      <c r="Q21" s="45">
        <f t="shared" ref="Q21:Q38" si="4">+C21-15018.5</f>
        <v>25994.885999999999</v>
      </c>
    </row>
    <row r="22" spans="1:23" x14ac:dyDescent="0.2">
      <c r="A22" s="1" t="s">
        <v>9</v>
      </c>
      <c r="C22" s="15">
        <v>52500.271999999997</v>
      </c>
      <c r="D22" s="15" t="s">
        <v>17</v>
      </c>
      <c r="E22" s="1">
        <f t="shared" si="0"/>
        <v>22248.95166003628</v>
      </c>
      <c r="F22" s="1">
        <f t="shared" si="1"/>
        <v>22249</v>
      </c>
      <c r="G22" s="1">
        <f t="shared" si="2"/>
        <v>-2.4957385001471266E-2</v>
      </c>
      <c r="I22" s="1">
        <f t="shared" ref="I22:I29" si="5">+G22</f>
        <v>-2.4957385001471266E-2</v>
      </c>
      <c r="O22" s="1">
        <f t="shared" ca="1" si="3"/>
        <v>-1.595002985176408E-2</v>
      </c>
      <c r="Q22" s="45">
        <f t="shared" si="4"/>
        <v>37481.771999999997</v>
      </c>
    </row>
    <row r="23" spans="1:23" x14ac:dyDescent="0.2">
      <c r="A23" s="28" t="s">
        <v>43</v>
      </c>
      <c r="B23" s="29"/>
      <c r="C23" s="28">
        <v>56712.157000000123</v>
      </c>
      <c r="D23" s="28">
        <v>2E-3</v>
      </c>
      <c r="E23" s="1">
        <f t="shared" si="0"/>
        <v>30406.952510974883</v>
      </c>
      <c r="F23" s="1">
        <f t="shared" si="1"/>
        <v>30407</v>
      </c>
      <c r="G23" s="1">
        <f t="shared" si="2"/>
        <v>-2.4518054880900308E-2</v>
      </c>
      <c r="I23" s="1">
        <f t="shared" si="5"/>
        <v>-2.4518054880900308E-2</v>
      </c>
      <c r="O23" s="1">
        <f t="shared" ca="1" si="3"/>
        <v>-2.0157513102959435E-2</v>
      </c>
      <c r="Q23" s="45">
        <f t="shared" si="4"/>
        <v>41693.657000000123</v>
      </c>
    </row>
    <row r="24" spans="1:23" x14ac:dyDescent="0.2">
      <c r="A24" s="28" t="s">
        <v>43</v>
      </c>
      <c r="B24" s="29"/>
      <c r="C24" s="28">
        <v>57034.064999999944</v>
      </c>
      <c r="D24" s="28">
        <v>0</v>
      </c>
      <c r="E24" s="1">
        <f t="shared" si="0"/>
        <v>31030.456176892261</v>
      </c>
      <c r="F24" s="1">
        <f t="shared" si="1"/>
        <v>31030.5</v>
      </c>
      <c r="G24" s="1">
        <f t="shared" si="2"/>
        <v>-2.2625382553087547E-2</v>
      </c>
      <c r="I24" s="1">
        <f t="shared" si="5"/>
        <v>-2.2625382553087547E-2</v>
      </c>
      <c r="O24" s="1">
        <f t="shared" ca="1" si="3"/>
        <v>-2.0479082826803552E-2</v>
      </c>
      <c r="Q24" s="45">
        <f t="shared" si="4"/>
        <v>42015.564999999944</v>
      </c>
    </row>
    <row r="25" spans="1:23" x14ac:dyDescent="0.2">
      <c r="A25" s="28" t="s">
        <v>43</v>
      </c>
      <c r="B25" s="29"/>
      <c r="C25" s="28">
        <v>57064.012999999803</v>
      </c>
      <c r="D25" s="28">
        <v>3.0000000000000001E-3</v>
      </c>
      <c r="E25" s="1">
        <f t="shared" si="0"/>
        <v>31088.462463740725</v>
      </c>
      <c r="F25" s="1">
        <f t="shared" si="1"/>
        <v>31088.5</v>
      </c>
      <c r="G25" s="1">
        <f t="shared" si="2"/>
        <v>-1.9379552701138891E-2</v>
      </c>
      <c r="I25" s="1">
        <f t="shared" si="5"/>
        <v>-1.9379552701138891E-2</v>
      </c>
      <c r="O25" s="1">
        <f t="shared" ca="1" si="3"/>
        <v>-2.0508996289486724E-2</v>
      </c>
      <c r="Q25" s="45">
        <f t="shared" si="4"/>
        <v>42045.512999999803</v>
      </c>
    </row>
    <row r="26" spans="1:23" x14ac:dyDescent="0.2">
      <c r="A26" s="28" t="s">
        <v>43</v>
      </c>
      <c r="B26" s="29"/>
      <c r="C26" s="28">
        <v>57073.044999999925</v>
      </c>
      <c r="D26" s="28">
        <v>2E-3</v>
      </c>
      <c r="E26" s="1">
        <f t="shared" si="0"/>
        <v>31105.956546244564</v>
      </c>
      <c r="F26" s="1">
        <f t="shared" si="1"/>
        <v>31106</v>
      </c>
      <c r="G26" s="1">
        <f t="shared" si="2"/>
        <v>-2.24346900722594E-2</v>
      </c>
      <c r="I26" s="1">
        <f t="shared" si="5"/>
        <v>-2.24346900722594E-2</v>
      </c>
      <c r="O26" s="1">
        <f t="shared" ca="1" si="3"/>
        <v>-2.0518021903227338E-2</v>
      </c>
      <c r="Q26" s="45">
        <f t="shared" si="4"/>
        <v>42054.544999999925</v>
      </c>
    </row>
    <row r="27" spans="1:23" ht="12" customHeight="1" x14ac:dyDescent="0.2">
      <c r="A27" s="28" t="s">
        <v>43</v>
      </c>
      <c r="B27" s="29"/>
      <c r="C27" s="28">
        <v>57381.012999999803</v>
      </c>
      <c r="D27" s="28">
        <v>4.0000000000000001E-3</v>
      </c>
      <c r="E27" s="1">
        <f t="shared" si="0"/>
        <v>31702.45982353271</v>
      </c>
      <c r="F27" s="1">
        <f t="shared" si="1"/>
        <v>31702.5</v>
      </c>
      <c r="G27" s="1">
        <f t="shared" si="2"/>
        <v>-2.074266269482905E-2</v>
      </c>
      <c r="I27" s="1">
        <f t="shared" si="5"/>
        <v>-2.074266269482905E-2</v>
      </c>
      <c r="O27" s="1">
        <f t="shared" ca="1" si="3"/>
        <v>-2.0825666394443079E-2</v>
      </c>
      <c r="Q27" s="45">
        <f t="shared" si="4"/>
        <v>42362.512999999803</v>
      </c>
    </row>
    <row r="28" spans="1:23" ht="12" customHeight="1" x14ac:dyDescent="0.2">
      <c r="A28" s="28" t="s">
        <v>43</v>
      </c>
      <c r="B28" s="29"/>
      <c r="C28" s="28">
        <v>57384.10999999987</v>
      </c>
      <c r="D28" s="28">
        <v>2E-3</v>
      </c>
      <c r="E28" s="1">
        <f t="shared" si="0"/>
        <v>31708.458403416989</v>
      </c>
      <c r="F28" s="1">
        <f t="shared" si="1"/>
        <v>31708.5</v>
      </c>
      <c r="G28" s="1">
        <f t="shared" si="2"/>
        <v>-2.1475852627190761E-2</v>
      </c>
      <c r="I28" s="1">
        <f t="shared" si="5"/>
        <v>-2.1475852627190761E-2</v>
      </c>
      <c r="O28" s="1">
        <f t="shared" ca="1" si="3"/>
        <v>-2.0828760890582717E-2</v>
      </c>
      <c r="Q28" s="45">
        <f t="shared" si="4"/>
        <v>42365.60999999987</v>
      </c>
    </row>
    <row r="29" spans="1:23" ht="12" customHeight="1" x14ac:dyDescent="0.2">
      <c r="A29" s="30" t="s">
        <v>44</v>
      </c>
      <c r="B29" s="31" t="s">
        <v>45</v>
      </c>
      <c r="C29" s="32">
        <v>58085.74507999979</v>
      </c>
      <c r="D29" s="32">
        <v>5.0000000000000001E-4</v>
      </c>
      <c r="E29" s="1">
        <f t="shared" si="0"/>
        <v>33067.45552221001</v>
      </c>
      <c r="F29" s="1">
        <f t="shared" si="1"/>
        <v>33067.5</v>
      </c>
      <c r="G29" s="1">
        <f t="shared" si="2"/>
        <v>-2.296338770975126E-2</v>
      </c>
      <c r="I29" s="1">
        <f t="shared" si="5"/>
        <v>-2.296338770975126E-2</v>
      </c>
      <c r="O29" s="1">
        <f t="shared" ca="1" si="3"/>
        <v>-2.1529664266210873E-2</v>
      </c>
      <c r="Q29" s="45">
        <f t="shared" si="4"/>
        <v>43067.24507999979</v>
      </c>
    </row>
    <row r="30" spans="1:23" ht="12" customHeight="1" x14ac:dyDescent="0.2">
      <c r="A30" s="46" t="s">
        <v>61</v>
      </c>
      <c r="B30" s="47" t="s">
        <v>60</v>
      </c>
      <c r="C30" s="50">
        <v>58515.040529999882</v>
      </c>
      <c r="D30" s="51">
        <v>1.1999999999999999E-3</v>
      </c>
      <c r="E30" s="1">
        <f t="shared" si="0"/>
        <v>33898.957960288149</v>
      </c>
      <c r="F30" s="1">
        <f t="shared" si="1"/>
        <v>33899</v>
      </c>
      <c r="G30" s="1">
        <f t="shared" si="2"/>
        <v>-2.1704635117202997E-2</v>
      </c>
      <c r="K30" s="1">
        <f>+G30</f>
        <v>-2.1704635117202997E-2</v>
      </c>
      <c r="O30" s="1">
        <f t="shared" ca="1" si="3"/>
        <v>-2.195850985622913E-2</v>
      </c>
      <c r="Q30" s="45">
        <f t="shared" si="4"/>
        <v>43496.540529999882</v>
      </c>
    </row>
    <row r="31" spans="1:23" ht="12" customHeight="1" x14ac:dyDescent="0.2">
      <c r="A31" s="46" t="s">
        <v>62</v>
      </c>
      <c r="B31" s="47" t="s">
        <v>45</v>
      </c>
      <c r="C31" s="50">
        <v>58919.037239999976</v>
      </c>
      <c r="D31" s="51">
        <v>1.91E-3</v>
      </c>
      <c r="E31" s="1">
        <f t="shared" si="0"/>
        <v>34681.45926408848</v>
      </c>
      <c r="F31" s="1">
        <f t="shared" si="1"/>
        <v>34681.5</v>
      </c>
      <c r="G31" s="1">
        <f t="shared" si="2"/>
        <v>-2.1031497526564635E-2</v>
      </c>
      <c r="K31" s="1">
        <f>+G31</f>
        <v>-2.1031497526564635E-2</v>
      </c>
      <c r="O31" s="1">
        <f t="shared" ca="1" si="3"/>
        <v>-2.2362083727773673E-2</v>
      </c>
      <c r="Q31" s="45">
        <f t="shared" si="4"/>
        <v>43900.537239999976</v>
      </c>
    </row>
    <row r="32" spans="1:23" x14ac:dyDescent="0.2">
      <c r="A32" s="55" t="s">
        <v>65</v>
      </c>
      <c r="B32" s="56" t="s">
        <v>60</v>
      </c>
      <c r="C32" s="57">
        <v>59255.3988321824</v>
      </c>
      <c r="D32" s="57">
        <v>6.4999999999999994E-5</v>
      </c>
      <c r="E32" s="1">
        <f t="shared" si="0"/>
        <v>35332.958095430549</v>
      </c>
      <c r="F32" s="1">
        <f t="shared" si="1"/>
        <v>35333</v>
      </c>
      <c r="G32" s="1">
        <f t="shared" si="2"/>
        <v>-2.1634862598148175E-2</v>
      </c>
      <c r="L32" s="1">
        <f t="shared" ref="L32:L37" si="6">+G32</f>
        <v>-2.1634862598148175E-2</v>
      </c>
      <c r="O32" s="1">
        <f t="shared" ca="1" si="3"/>
        <v>-2.2698094433602767E-2</v>
      </c>
      <c r="Q32" s="45">
        <f t="shared" si="4"/>
        <v>44236.8988321824</v>
      </c>
      <c r="W32" s="54" t="s">
        <v>64</v>
      </c>
    </row>
    <row r="33" spans="1:23" x14ac:dyDescent="0.2">
      <c r="A33" s="55" t="s">
        <v>65</v>
      </c>
      <c r="B33" s="56" t="s">
        <v>45</v>
      </c>
      <c r="C33" s="57">
        <v>59255.658233173192</v>
      </c>
      <c r="D33" s="57">
        <v>6.2699999999999995E-4</v>
      </c>
      <c r="E33" s="1">
        <f t="shared" si="0"/>
        <v>35333.46052925854</v>
      </c>
      <c r="F33" s="1">
        <f t="shared" si="1"/>
        <v>35333.5</v>
      </c>
      <c r="G33" s="1">
        <f t="shared" si="2"/>
        <v>-2.0378304310725071E-2</v>
      </c>
      <c r="L33" s="1">
        <f t="shared" si="6"/>
        <v>-2.0378304310725071E-2</v>
      </c>
      <c r="O33" s="1">
        <f t="shared" ca="1" si="3"/>
        <v>-2.2698352308281072E-2</v>
      </c>
      <c r="Q33" s="45">
        <f t="shared" si="4"/>
        <v>44237.158233173192</v>
      </c>
      <c r="W33" s="54" t="s">
        <v>64</v>
      </c>
    </row>
    <row r="34" spans="1:23" x14ac:dyDescent="0.2">
      <c r="A34" s="55" t="s">
        <v>65</v>
      </c>
      <c r="B34" s="56" t="s">
        <v>60</v>
      </c>
      <c r="C34" s="57">
        <v>59266.756726101041</v>
      </c>
      <c r="D34" s="57">
        <v>9.19E-4</v>
      </c>
      <c r="E34" s="1">
        <f t="shared" si="0"/>
        <v>35354.957202303871</v>
      </c>
      <c r="F34" s="1">
        <f t="shared" si="1"/>
        <v>35355</v>
      </c>
      <c r="G34" s="1">
        <f t="shared" si="2"/>
        <v>-2.2095973959949333E-2</v>
      </c>
      <c r="L34" s="1">
        <f t="shared" si="6"/>
        <v>-2.2095973959949333E-2</v>
      </c>
      <c r="O34" s="1">
        <f t="shared" ca="1" si="3"/>
        <v>-2.2709440919448109E-2</v>
      </c>
      <c r="Q34" s="45">
        <f t="shared" si="4"/>
        <v>44248.256726101041</v>
      </c>
      <c r="W34" s="54" t="s">
        <v>64</v>
      </c>
    </row>
    <row r="35" spans="1:23" x14ac:dyDescent="0.2">
      <c r="A35" s="55" t="s">
        <v>65</v>
      </c>
      <c r="B35" s="56" t="s">
        <v>45</v>
      </c>
      <c r="C35" s="57">
        <v>59267.016299107578</v>
      </c>
      <c r="D35" s="57">
        <v>9.8200000000000002E-4</v>
      </c>
      <c r="E35" s="1">
        <f t="shared" si="0"/>
        <v>35355.459969309195</v>
      </c>
      <c r="F35" s="1">
        <f t="shared" si="1"/>
        <v>35355.5</v>
      </c>
      <c r="G35" s="1">
        <f t="shared" si="2"/>
        <v>-2.0667399920057505E-2</v>
      </c>
      <c r="L35" s="1">
        <f t="shared" si="6"/>
        <v>-2.0667399920057505E-2</v>
      </c>
      <c r="O35" s="1">
        <f t="shared" ca="1" si="3"/>
        <v>-2.2709698794126414E-2</v>
      </c>
      <c r="Q35" s="45">
        <f t="shared" si="4"/>
        <v>44248.516299107578</v>
      </c>
      <c r="W35" s="54" t="s">
        <v>64</v>
      </c>
    </row>
    <row r="36" spans="1:23" x14ac:dyDescent="0.2">
      <c r="A36" s="55" t="s">
        <v>65</v>
      </c>
      <c r="B36" s="56" t="s">
        <v>60</v>
      </c>
      <c r="C36" s="57">
        <v>59279.148306861985</v>
      </c>
      <c r="D36" s="57">
        <v>5.8100000000000003E-4</v>
      </c>
      <c r="E36" s="1">
        <f t="shared" si="0"/>
        <v>35378.958457417022</v>
      </c>
      <c r="F36" s="1">
        <f t="shared" si="1"/>
        <v>35379</v>
      </c>
      <c r="G36" s="1">
        <f t="shared" si="2"/>
        <v>-2.1447973012982402E-2</v>
      </c>
      <c r="L36" s="1">
        <f t="shared" si="6"/>
        <v>-2.1447973012982402E-2</v>
      </c>
      <c r="O36" s="1">
        <f t="shared" ca="1" si="3"/>
        <v>-2.2721818904006666E-2</v>
      </c>
      <c r="Q36" s="45">
        <f t="shared" si="4"/>
        <v>44260.648306861985</v>
      </c>
      <c r="W36" s="54" t="s">
        <v>64</v>
      </c>
    </row>
    <row r="37" spans="1:23" x14ac:dyDescent="0.2">
      <c r="A37" s="55" t="s">
        <v>65</v>
      </c>
      <c r="B37" s="56" t="s">
        <v>45</v>
      </c>
      <c r="C37" s="57">
        <v>59279.407288850751</v>
      </c>
      <c r="D37" s="57">
        <v>8.5700000000000001E-4</v>
      </c>
      <c r="E37" s="1">
        <f t="shared" si="0"/>
        <v>35379.460079679913</v>
      </c>
      <c r="F37" s="1">
        <f t="shared" si="1"/>
        <v>35379.5</v>
      </c>
      <c r="G37" s="1">
        <f t="shared" si="2"/>
        <v>-2.0610416744602844E-2</v>
      </c>
      <c r="L37" s="1">
        <f t="shared" si="6"/>
        <v>-2.0610416744602844E-2</v>
      </c>
      <c r="O37" s="1">
        <f t="shared" ca="1" si="3"/>
        <v>-2.2722076778684968E-2</v>
      </c>
      <c r="Q37" s="45">
        <f t="shared" si="4"/>
        <v>44260.907288850751</v>
      </c>
      <c r="W37" s="54" t="s">
        <v>64</v>
      </c>
    </row>
    <row r="38" spans="1:23" x14ac:dyDescent="0.2">
      <c r="A38" s="48" t="s">
        <v>63</v>
      </c>
      <c r="B38" s="49" t="s">
        <v>45</v>
      </c>
      <c r="C38" s="52">
        <v>59616.027995999902</v>
      </c>
      <c r="D38" s="53">
        <v>2.14E-4</v>
      </c>
      <c r="E38" s="1">
        <f t="shared" si="0"/>
        <v>36031.460790849909</v>
      </c>
      <c r="F38" s="1">
        <f t="shared" si="1"/>
        <v>36031.5</v>
      </c>
      <c r="G38" s="1">
        <f t="shared" si="2"/>
        <v>-2.0243247592588887E-2</v>
      </c>
      <c r="K38" s="1">
        <f>+G38</f>
        <v>-2.0243247592588887E-2</v>
      </c>
      <c r="O38" s="1">
        <f t="shared" ca="1" si="3"/>
        <v>-2.3058345359192368E-2</v>
      </c>
      <c r="Q38" s="45">
        <f t="shared" si="4"/>
        <v>44597.527995999902</v>
      </c>
      <c r="W38" s="54" t="s">
        <v>64</v>
      </c>
    </row>
    <row r="39" spans="1:23" x14ac:dyDescent="0.2">
      <c r="C39" s="15"/>
      <c r="D39" s="15"/>
    </row>
    <row r="40" spans="1:23" x14ac:dyDescent="0.2">
      <c r="C40" s="15"/>
      <c r="D40" s="15"/>
    </row>
    <row r="41" spans="1:23" x14ac:dyDescent="0.2">
      <c r="C41" s="15"/>
      <c r="D41" s="15"/>
    </row>
    <row r="42" spans="1:23" x14ac:dyDescent="0.2">
      <c r="C42" s="15"/>
      <c r="D42" s="15"/>
    </row>
    <row r="43" spans="1:23" x14ac:dyDescent="0.2">
      <c r="C43" s="15"/>
      <c r="D43" s="15"/>
    </row>
    <row r="44" spans="1:23" x14ac:dyDescent="0.2">
      <c r="C44" s="15"/>
      <c r="D44" s="15"/>
    </row>
    <row r="45" spans="1:23" x14ac:dyDescent="0.2">
      <c r="C45" s="15"/>
      <c r="D45" s="15"/>
    </row>
    <row r="46" spans="1:23" x14ac:dyDescent="0.2">
      <c r="C46" s="15"/>
      <c r="D46" s="15"/>
    </row>
    <row r="47" spans="1:23" x14ac:dyDescent="0.2">
      <c r="C47" s="15"/>
      <c r="D47" s="15"/>
    </row>
    <row r="48" spans="1:23" x14ac:dyDescent="0.2">
      <c r="C48" s="15"/>
      <c r="D48" s="15"/>
    </row>
    <row r="49" spans="3:4" x14ac:dyDescent="0.2">
      <c r="C49" s="15"/>
      <c r="D49" s="15"/>
    </row>
    <row r="50" spans="3:4" x14ac:dyDescent="0.2">
      <c r="C50" s="15"/>
      <c r="D50" s="15"/>
    </row>
    <row r="51" spans="3:4" x14ac:dyDescent="0.2">
      <c r="C51" s="15"/>
      <c r="D51" s="15"/>
    </row>
    <row r="52" spans="3:4" x14ac:dyDescent="0.2">
      <c r="C52" s="15"/>
      <c r="D52" s="15"/>
    </row>
    <row r="53" spans="3:4" x14ac:dyDescent="0.2">
      <c r="C53" s="15"/>
      <c r="D53" s="15"/>
    </row>
    <row r="54" spans="3:4" x14ac:dyDescent="0.2">
      <c r="C54" s="15"/>
      <c r="D54" s="15"/>
    </row>
    <row r="55" spans="3:4" x14ac:dyDescent="0.2">
      <c r="C55" s="15"/>
      <c r="D55" s="15"/>
    </row>
    <row r="56" spans="3:4" x14ac:dyDescent="0.2">
      <c r="C56" s="15"/>
      <c r="D56" s="15"/>
    </row>
    <row r="57" spans="3:4" x14ac:dyDescent="0.2">
      <c r="C57" s="15"/>
      <c r="D57" s="15"/>
    </row>
    <row r="58" spans="3:4" x14ac:dyDescent="0.2">
      <c r="C58" s="15"/>
      <c r="D58" s="15"/>
    </row>
    <row r="59" spans="3:4" x14ac:dyDescent="0.2">
      <c r="C59" s="15"/>
      <c r="D59" s="15"/>
    </row>
    <row r="60" spans="3:4" x14ac:dyDescent="0.2">
      <c r="C60" s="15"/>
      <c r="D60" s="15"/>
    </row>
    <row r="61" spans="3:4" x14ac:dyDescent="0.2">
      <c r="C61" s="15"/>
      <c r="D61" s="15"/>
    </row>
    <row r="62" spans="3:4" x14ac:dyDescent="0.2">
      <c r="C62" s="15"/>
      <c r="D62" s="15"/>
    </row>
    <row r="63" spans="3:4" x14ac:dyDescent="0.2">
      <c r="C63" s="15"/>
      <c r="D63" s="15"/>
    </row>
    <row r="64" spans="3:4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  <row r="75" spans="3:4" x14ac:dyDescent="0.2">
      <c r="C75" s="15"/>
      <c r="D75" s="15"/>
    </row>
    <row r="76" spans="3:4" x14ac:dyDescent="0.2">
      <c r="C76" s="15"/>
      <c r="D76" s="15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3:4" x14ac:dyDescent="0.2">
      <c r="C81" s="15"/>
      <c r="D81" s="15"/>
    </row>
    <row r="82" spans="3:4" x14ac:dyDescent="0.2">
      <c r="C82" s="15"/>
      <c r="D82" s="15"/>
    </row>
    <row r="83" spans="3:4" x14ac:dyDescent="0.2">
      <c r="C83" s="15"/>
      <c r="D83" s="15"/>
    </row>
    <row r="84" spans="3:4" x14ac:dyDescent="0.2">
      <c r="C84" s="15"/>
      <c r="D84" s="15"/>
    </row>
    <row r="85" spans="3:4" x14ac:dyDescent="0.2">
      <c r="C85" s="15"/>
      <c r="D85" s="15"/>
    </row>
    <row r="86" spans="3:4" x14ac:dyDescent="0.2">
      <c r="C86" s="15"/>
      <c r="D86" s="15"/>
    </row>
    <row r="87" spans="3:4" x14ac:dyDescent="0.2">
      <c r="C87" s="15"/>
      <c r="D87" s="15"/>
    </row>
    <row r="88" spans="3:4" x14ac:dyDescent="0.2">
      <c r="C88" s="15"/>
      <c r="D88" s="15"/>
    </row>
    <row r="89" spans="3:4" x14ac:dyDescent="0.2">
      <c r="C89" s="15"/>
      <c r="D89" s="15"/>
    </row>
    <row r="90" spans="3:4" x14ac:dyDescent="0.2">
      <c r="C90" s="15"/>
      <c r="D90" s="15"/>
    </row>
    <row r="91" spans="3:4" x14ac:dyDescent="0.2">
      <c r="C91" s="15"/>
      <c r="D91" s="15"/>
    </row>
    <row r="92" spans="3:4" x14ac:dyDescent="0.2">
      <c r="C92" s="15"/>
      <c r="D92" s="15"/>
    </row>
    <row r="93" spans="3:4" x14ac:dyDescent="0.2">
      <c r="C93" s="15"/>
      <c r="D93" s="15"/>
    </row>
    <row r="94" spans="3:4" x14ac:dyDescent="0.2">
      <c r="C94" s="15"/>
      <c r="D94" s="15"/>
    </row>
    <row r="95" spans="3:4" x14ac:dyDescent="0.2">
      <c r="C95" s="15"/>
      <c r="D95" s="15"/>
    </row>
    <row r="96" spans="3:4" x14ac:dyDescent="0.2"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</sheetData>
  <sheetProtection selectLockedCells="1" selectUnlockedCells="1"/>
  <sortState xmlns:xlrd2="http://schemas.microsoft.com/office/spreadsheetml/2017/richdata2" ref="A21:W40">
    <sortCondition ref="C21:C4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8"/>
  <sheetViews>
    <sheetView topLeftCell="A13" workbookViewId="0">
      <selection activeCell="E14" sqref="E14"/>
    </sheetView>
  </sheetViews>
  <sheetFormatPr defaultRowHeight="12.75" x14ac:dyDescent="0.2"/>
  <cols>
    <col min="1" max="1" width="19.7109375" style="15" customWidth="1"/>
    <col min="2" max="2" width="4.42578125" customWidth="1"/>
    <col min="3" max="3" width="12.7109375" style="15" customWidth="1"/>
    <col min="4" max="4" width="5.42578125" customWidth="1"/>
    <col min="5" max="5" width="14.85546875" customWidth="1"/>
    <col min="7" max="7" width="12" customWidth="1"/>
    <col min="8" max="8" width="14.140625" style="1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33" t="s">
        <v>46</v>
      </c>
      <c r="I1" s="34" t="s">
        <v>47</v>
      </c>
      <c r="J1" s="35" t="s">
        <v>36</v>
      </c>
    </row>
    <row r="2" spans="1:16" x14ac:dyDescent="0.2">
      <c r="I2" s="36" t="s">
        <v>48</v>
      </c>
      <c r="J2" s="37" t="s">
        <v>35</v>
      </c>
    </row>
    <row r="3" spans="1:16" x14ac:dyDescent="0.2">
      <c r="A3" s="38" t="s">
        <v>49</v>
      </c>
      <c r="I3" s="36" t="s">
        <v>50</v>
      </c>
      <c r="J3" s="37" t="s">
        <v>33</v>
      </c>
    </row>
    <row r="4" spans="1:16" x14ac:dyDescent="0.2">
      <c r="I4" s="36" t="s">
        <v>51</v>
      </c>
      <c r="J4" s="37" t="s">
        <v>33</v>
      </c>
    </row>
    <row r="5" spans="1:16" x14ac:dyDescent="0.2">
      <c r="I5" s="39" t="s">
        <v>52</v>
      </c>
      <c r="J5" s="40" t="s">
        <v>34</v>
      </c>
    </row>
    <row r="11" spans="1:16" ht="12.75" customHeight="1" x14ac:dyDescent="0.2">
      <c r="A11" s="15" t="str">
        <f t="shared" ref="A11:A74" si="0">P11</f>
        <v> AJ 67.462 </v>
      </c>
      <c r="B11" s="9" t="str">
        <f t="shared" ref="B11:B74" si="1">IF(H11=INT(H11),"I","II")</f>
        <v>I</v>
      </c>
      <c r="C11" s="15">
        <f t="shared" ref="C11:C74" si="2">1*G11</f>
        <v>34901.919000000002</v>
      </c>
      <c r="D11" t="str">
        <f t="shared" ref="D11:D74" si="3">VLOOKUP(F11,I$1:J$5,2,FALSE)</f>
        <v>vis</v>
      </c>
      <c r="E11" t="s">
        <v>53</v>
      </c>
      <c r="F11" s="9" t="s">
        <v>52</v>
      </c>
      <c r="G11" t="str">
        <f t="shared" ref="G11:G74" si="4">MID(I11,3,LEN(I11)-3)</f>
        <v>34901.919</v>
      </c>
      <c r="H11" s="15">
        <f t="shared" ref="H11:H74" si="5">1*K11</f>
        <v>-3273</v>
      </c>
      <c r="I11" s="41" t="s">
        <v>54</v>
      </c>
      <c r="J11" s="42" t="s">
        <v>55</v>
      </c>
      <c r="K11" s="41">
        <v>-3273</v>
      </c>
      <c r="L11" s="41" t="s">
        <v>56</v>
      </c>
      <c r="M11" s="42" t="s">
        <v>57</v>
      </c>
      <c r="N11" s="42"/>
      <c r="O11" s="43" t="s">
        <v>58</v>
      </c>
      <c r="P11" s="43" t="s">
        <v>59</v>
      </c>
    </row>
    <row r="12" spans="1:16" ht="12.75" customHeight="1" x14ac:dyDescent="0.2">
      <c r="A12" s="15">
        <f t="shared" si="0"/>
        <v>0</v>
      </c>
      <c r="B12" s="9" t="str">
        <f t="shared" si="1"/>
        <v>I</v>
      </c>
      <c r="C12" s="15" t="e">
        <f t="shared" si="2"/>
        <v>#VALUE!</v>
      </c>
      <c r="D12" t="str">
        <f t="shared" si="3"/>
        <v>vis</v>
      </c>
      <c r="E12" t="s">
        <v>53</v>
      </c>
      <c r="F12" s="9" t="s">
        <v>52</v>
      </c>
      <c r="G12" t="e">
        <f t="shared" si="4"/>
        <v>#VALUE!</v>
      </c>
      <c r="H12" s="15">
        <f t="shared" si="5"/>
        <v>0</v>
      </c>
      <c r="I12" s="41"/>
      <c r="J12" s="42"/>
      <c r="K12" s="41"/>
      <c r="L12" s="41"/>
      <c r="M12" s="42"/>
      <c r="N12" s="42"/>
      <c r="O12" s="43"/>
      <c r="P12" s="43"/>
    </row>
    <row r="13" spans="1:16" ht="12.75" customHeight="1" x14ac:dyDescent="0.2">
      <c r="A13" s="15">
        <f t="shared" si="0"/>
        <v>0</v>
      </c>
      <c r="B13" s="9" t="str">
        <f t="shared" si="1"/>
        <v>I</v>
      </c>
      <c r="C13" s="15" t="e">
        <f t="shared" si="2"/>
        <v>#VALUE!</v>
      </c>
      <c r="D13" t="str">
        <f t="shared" si="3"/>
        <v>vis</v>
      </c>
      <c r="E13" t="s">
        <v>53</v>
      </c>
      <c r="F13" s="9" t="s">
        <v>52</v>
      </c>
      <c r="G13" t="e">
        <f t="shared" si="4"/>
        <v>#VALUE!</v>
      </c>
      <c r="H13" s="15">
        <f t="shared" si="5"/>
        <v>0</v>
      </c>
      <c r="I13" s="41"/>
      <c r="J13" s="42"/>
      <c r="K13" s="41"/>
      <c r="L13" s="41"/>
      <c r="M13" s="42"/>
      <c r="N13" s="42"/>
      <c r="O13" s="43"/>
      <c r="P13" s="43"/>
    </row>
    <row r="14" spans="1:16" ht="12.75" customHeight="1" x14ac:dyDescent="0.2">
      <c r="A14" s="15">
        <f t="shared" si="0"/>
        <v>0</v>
      </c>
      <c r="B14" s="9" t="str">
        <f t="shared" si="1"/>
        <v>I</v>
      </c>
      <c r="C14" s="15" t="e">
        <f t="shared" si="2"/>
        <v>#VALUE!</v>
      </c>
      <c r="D14" t="str">
        <f t="shared" si="3"/>
        <v>vis</v>
      </c>
      <c r="E14" t="s">
        <v>53</v>
      </c>
      <c r="F14" s="9" t="s">
        <v>52</v>
      </c>
      <c r="G14" t="e">
        <f t="shared" si="4"/>
        <v>#VALUE!</v>
      </c>
      <c r="H14" s="15">
        <f t="shared" si="5"/>
        <v>0</v>
      </c>
      <c r="I14" s="41"/>
      <c r="J14" s="42"/>
      <c r="K14" s="41"/>
      <c r="L14" s="41"/>
      <c r="M14" s="42"/>
      <c r="N14" s="42"/>
      <c r="O14" s="43"/>
      <c r="P14" s="43"/>
    </row>
    <row r="15" spans="1:16" ht="12.75" customHeight="1" x14ac:dyDescent="0.2">
      <c r="A15" s="15">
        <f t="shared" si="0"/>
        <v>0</v>
      </c>
      <c r="B15" s="9" t="str">
        <f t="shared" si="1"/>
        <v>I</v>
      </c>
      <c r="C15" s="15" t="e">
        <f t="shared" si="2"/>
        <v>#VALUE!</v>
      </c>
      <c r="D15" t="str">
        <f t="shared" si="3"/>
        <v>vis</v>
      </c>
      <c r="E15" t="s">
        <v>53</v>
      </c>
      <c r="F15" s="9" t="s">
        <v>52</v>
      </c>
      <c r="G15" t="e">
        <f t="shared" si="4"/>
        <v>#VALUE!</v>
      </c>
      <c r="H15" s="15">
        <f t="shared" si="5"/>
        <v>0</v>
      </c>
      <c r="I15" s="41"/>
      <c r="J15" s="42"/>
      <c r="K15" s="41"/>
      <c r="L15" s="41"/>
      <c r="M15" s="42"/>
      <c r="N15" s="42"/>
      <c r="O15" s="43"/>
      <c r="P15" s="43"/>
    </row>
    <row r="16" spans="1:16" ht="12.75" customHeight="1" x14ac:dyDescent="0.2">
      <c r="A16" s="15">
        <f t="shared" si="0"/>
        <v>0</v>
      </c>
      <c r="B16" s="9" t="str">
        <f t="shared" si="1"/>
        <v>I</v>
      </c>
      <c r="C16" s="15" t="e">
        <f t="shared" si="2"/>
        <v>#VALUE!</v>
      </c>
      <c r="D16" t="str">
        <f t="shared" si="3"/>
        <v>vis</v>
      </c>
      <c r="E16" t="s">
        <v>53</v>
      </c>
      <c r="F16" s="9" t="s">
        <v>52</v>
      </c>
      <c r="G16" t="e">
        <f t="shared" si="4"/>
        <v>#VALUE!</v>
      </c>
      <c r="H16" s="15">
        <f t="shared" si="5"/>
        <v>0</v>
      </c>
      <c r="I16" s="41"/>
      <c r="J16" s="42"/>
      <c r="K16" s="41"/>
      <c r="L16" s="41"/>
      <c r="M16" s="42"/>
      <c r="N16" s="42"/>
      <c r="O16" s="43"/>
      <c r="P16" s="43"/>
    </row>
    <row r="17" spans="1:16" ht="12.75" customHeight="1" x14ac:dyDescent="0.2">
      <c r="A17" s="15">
        <f t="shared" si="0"/>
        <v>0</v>
      </c>
      <c r="B17" s="9" t="str">
        <f t="shared" si="1"/>
        <v>I</v>
      </c>
      <c r="C17" s="15" t="e">
        <f t="shared" si="2"/>
        <v>#VALUE!</v>
      </c>
      <c r="D17" t="str">
        <f t="shared" si="3"/>
        <v>vis</v>
      </c>
      <c r="E17" t="s">
        <v>53</v>
      </c>
      <c r="F17" s="9" t="s">
        <v>52</v>
      </c>
      <c r="G17" t="e">
        <f t="shared" si="4"/>
        <v>#VALUE!</v>
      </c>
      <c r="H17" s="15">
        <f t="shared" si="5"/>
        <v>0</v>
      </c>
      <c r="I17" s="41"/>
      <c r="J17" s="42"/>
      <c r="K17" s="41"/>
      <c r="L17" s="41"/>
      <c r="M17" s="42"/>
      <c r="N17" s="42"/>
      <c r="O17" s="43"/>
      <c r="P17" s="43"/>
    </row>
    <row r="18" spans="1:16" ht="12.75" customHeight="1" x14ac:dyDescent="0.2">
      <c r="A18" s="15">
        <f t="shared" si="0"/>
        <v>0</v>
      </c>
      <c r="B18" s="9" t="str">
        <f t="shared" si="1"/>
        <v>I</v>
      </c>
      <c r="C18" s="15" t="e">
        <f t="shared" si="2"/>
        <v>#VALUE!</v>
      </c>
      <c r="D18" t="str">
        <f t="shared" si="3"/>
        <v>vis</v>
      </c>
      <c r="E18" t="s">
        <v>53</v>
      </c>
      <c r="F18" s="9" t="s">
        <v>52</v>
      </c>
      <c r="G18" t="e">
        <f t="shared" si="4"/>
        <v>#VALUE!</v>
      </c>
      <c r="H18" s="15">
        <f t="shared" si="5"/>
        <v>0</v>
      </c>
      <c r="I18" s="41"/>
      <c r="J18" s="42"/>
      <c r="K18" s="41"/>
      <c r="L18" s="41"/>
      <c r="M18" s="42"/>
      <c r="N18" s="42"/>
      <c r="O18" s="43"/>
      <c r="P18" s="43"/>
    </row>
    <row r="19" spans="1:16" ht="12.75" customHeight="1" x14ac:dyDescent="0.2">
      <c r="A19" s="15">
        <f t="shared" si="0"/>
        <v>0</v>
      </c>
      <c r="B19" s="9" t="str">
        <f t="shared" si="1"/>
        <v>I</v>
      </c>
      <c r="C19" s="15" t="e">
        <f t="shared" si="2"/>
        <v>#VALUE!</v>
      </c>
      <c r="D19" t="str">
        <f t="shared" si="3"/>
        <v>vis</v>
      </c>
      <c r="E19" t="s">
        <v>53</v>
      </c>
      <c r="F19" s="9" t="s">
        <v>52</v>
      </c>
      <c r="G19" t="e">
        <f t="shared" si="4"/>
        <v>#VALUE!</v>
      </c>
      <c r="H19" s="15">
        <f t="shared" si="5"/>
        <v>0</v>
      </c>
      <c r="I19" s="41"/>
      <c r="J19" s="42"/>
      <c r="K19" s="41"/>
      <c r="L19" s="41"/>
      <c r="M19" s="42"/>
      <c r="N19" s="42"/>
      <c r="O19" s="43"/>
      <c r="P19" s="43"/>
    </row>
    <row r="20" spans="1:16" ht="12.75" customHeight="1" x14ac:dyDescent="0.2">
      <c r="A20" s="15">
        <f t="shared" si="0"/>
        <v>0</v>
      </c>
      <c r="B20" s="9" t="str">
        <f t="shared" si="1"/>
        <v>I</v>
      </c>
      <c r="C20" s="15" t="e">
        <f t="shared" si="2"/>
        <v>#VALUE!</v>
      </c>
      <c r="D20" t="str">
        <f t="shared" si="3"/>
        <v>vis</v>
      </c>
      <c r="E20" t="s">
        <v>53</v>
      </c>
      <c r="F20" s="9" t="s">
        <v>52</v>
      </c>
      <c r="G20" t="e">
        <f t="shared" si="4"/>
        <v>#VALUE!</v>
      </c>
      <c r="H20" s="15">
        <f t="shared" si="5"/>
        <v>0</v>
      </c>
      <c r="I20" s="41"/>
      <c r="J20" s="42"/>
      <c r="K20" s="41"/>
      <c r="L20" s="41"/>
      <c r="M20" s="42"/>
      <c r="N20" s="42"/>
      <c r="O20" s="43"/>
      <c r="P20" s="43"/>
    </row>
    <row r="21" spans="1:16" ht="12.75" customHeight="1" x14ac:dyDescent="0.2">
      <c r="A21" s="15">
        <f t="shared" si="0"/>
        <v>0</v>
      </c>
      <c r="B21" s="9" t="str">
        <f t="shared" si="1"/>
        <v>I</v>
      </c>
      <c r="C21" s="15" t="e">
        <f t="shared" si="2"/>
        <v>#VALUE!</v>
      </c>
      <c r="D21" t="str">
        <f t="shared" si="3"/>
        <v>vis</v>
      </c>
      <c r="E21" t="s">
        <v>53</v>
      </c>
      <c r="F21" s="9" t="s">
        <v>52</v>
      </c>
      <c r="G21" t="e">
        <f t="shared" si="4"/>
        <v>#VALUE!</v>
      </c>
      <c r="H21" s="15">
        <f t="shared" si="5"/>
        <v>0</v>
      </c>
      <c r="I21" s="41"/>
      <c r="J21" s="42"/>
      <c r="K21" s="41"/>
      <c r="L21" s="41"/>
      <c r="M21" s="42"/>
      <c r="N21" s="42"/>
      <c r="O21" s="43"/>
      <c r="P21" s="43"/>
    </row>
    <row r="22" spans="1:16" ht="12.75" customHeight="1" x14ac:dyDescent="0.2">
      <c r="A22" s="15">
        <f t="shared" si="0"/>
        <v>0</v>
      </c>
      <c r="B22" s="9" t="str">
        <f t="shared" si="1"/>
        <v>I</v>
      </c>
      <c r="C22" s="15" t="e">
        <f t="shared" si="2"/>
        <v>#VALUE!</v>
      </c>
      <c r="D22" t="str">
        <f t="shared" si="3"/>
        <v>vis</v>
      </c>
      <c r="E22" t="s">
        <v>53</v>
      </c>
      <c r="F22" s="9" t="s">
        <v>52</v>
      </c>
      <c r="G22" t="e">
        <f t="shared" si="4"/>
        <v>#VALUE!</v>
      </c>
      <c r="H22" s="15">
        <f t="shared" si="5"/>
        <v>0</v>
      </c>
      <c r="I22" s="41"/>
      <c r="J22" s="42"/>
      <c r="K22" s="41"/>
      <c r="L22" s="41"/>
      <c r="M22" s="42"/>
      <c r="N22" s="42"/>
      <c r="O22" s="43"/>
      <c r="P22" s="43"/>
    </row>
    <row r="23" spans="1:16" ht="12.75" customHeight="1" x14ac:dyDescent="0.2">
      <c r="A23" s="15">
        <f t="shared" si="0"/>
        <v>0</v>
      </c>
      <c r="B23" s="9" t="str">
        <f t="shared" si="1"/>
        <v>I</v>
      </c>
      <c r="C23" s="15" t="e">
        <f t="shared" si="2"/>
        <v>#VALUE!</v>
      </c>
      <c r="D23" t="str">
        <f t="shared" si="3"/>
        <v>vis</v>
      </c>
      <c r="E23" t="s">
        <v>53</v>
      </c>
      <c r="F23" s="9" t="s">
        <v>52</v>
      </c>
      <c r="G23" t="e">
        <f t="shared" si="4"/>
        <v>#VALUE!</v>
      </c>
      <c r="H23" s="15">
        <f t="shared" si="5"/>
        <v>0</v>
      </c>
      <c r="I23" s="41"/>
      <c r="J23" s="42"/>
      <c r="K23" s="41"/>
      <c r="L23" s="41"/>
      <c r="M23" s="42"/>
      <c r="N23" s="42"/>
      <c r="O23" s="43"/>
      <c r="P23" s="43"/>
    </row>
    <row r="24" spans="1:16" ht="12.75" customHeight="1" x14ac:dyDescent="0.2">
      <c r="A24" s="15">
        <f t="shared" si="0"/>
        <v>0</v>
      </c>
      <c r="B24" s="9" t="str">
        <f t="shared" si="1"/>
        <v>I</v>
      </c>
      <c r="C24" s="15" t="e">
        <f t="shared" si="2"/>
        <v>#VALUE!</v>
      </c>
      <c r="D24" t="str">
        <f t="shared" si="3"/>
        <v>vis</v>
      </c>
      <c r="E24" t="s">
        <v>53</v>
      </c>
      <c r="F24" s="9" t="s">
        <v>52</v>
      </c>
      <c r="G24" t="e">
        <f t="shared" si="4"/>
        <v>#VALUE!</v>
      </c>
      <c r="H24" s="15">
        <f t="shared" si="5"/>
        <v>0</v>
      </c>
      <c r="I24" s="41"/>
      <c r="J24" s="42"/>
      <c r="K24" s="41"/>
      <c r="L24" s="41"/>
      <c r="M24" s="42"/>
      <c r="N24" s="42"/>
      <c r="O24" s="43"/>
      <c r="P24" s="43"/>
    </row>
    <row r="25" spans="1:16" ht="12.75" customHeight="1" x14ac:dyDescent="0.2">
      <c r="A25" s="15">
        <f t="shared" si="0"/>
        <v>0</v>
      </c>
      <c r="B25" s="9" t="str">
        <f t="shared" si="1"/>
        <v>I</v>
      </c>
      <c r="C25" s="15" t="e">
        <f t="shared" si="2"/>
        <v>#VALUE!</v>
      </c>
      <c r="D25" t="str">
        <f t="shared" si="3"/>
        <v>vis</v>
      </c>
      <c r="E25" t="s">
        <v>53</v>
      </c>
      <c r="F25" s="9" t="s">
        <v>52</v>
      </c>
      <c r="G25" t="e">
        <f t="shared" si="4"/>
        <v>#VALUE!</v>
      </c>
      <c r="H25" s="15">
        <f t="shared" si="5"/>
        <v>0</v>
      </c>
      <c r="I25" s="41"/>
      <c r="J25" s="42"/>
      <c r="K25" s="41"/>
      <c r="L25" s="41"/>
      <c r="M25" s="42"/>
      <c r="N25" s="42"/>
      <c r="O25" s="43"/>
      <c r="P25" s="43"/>
    </row>
    <row r="26" spans="1:16" ht="12.75" customHeight="1" x14ac:dyDescent="0.2">
      <c r="A26" s="15">
        <f t="shared" si="0"/>
        <v>0</v>
      </c>
      <c r="B26" s="9" t="str">
        <f t="shared" si="1"/>
        <v>I</v>
      </c>
      <c r="C26" s="15" t="e">
        <f t="shared" si="2"/>
        <v>#VALUE!</v>
      </c>
      <c r="D26" t="str">
        <f t="shared" si="3"/>
        <v>vis</v>
      </c>
      <c r="E26" t="s">
        <v>53</v>
      </c>
      <c r="F26" s="9" t="s">
        <v>52</v>
      </c>
      <c r="G26" t="e">
        <f t="shared" si="4"/>
        <v>#VALUE!</v>
      </c>
      <c r="H26" s="15">
        <f t="shared" si="5"/>
        <v>0</v>
      </c>
      <c r="I26" s="41"/>
      <c r="J26" s="42"/>
      <c r="K26" s="41"/>
      <c r="L26" s="41"/>
      <c r="M26" s="42"/>
      <c r="N26" s="42"/>
      <c r="O26" s="43"/>
      <c r="P26" s="43"/>
    </row>
    <row r="27" spans="1:16" ht="12.75" customHeight="1" x14ac:dyDescent="0.2">
      <c r="A27" s="15">
        <f t="shared" si="0"/>
        <v>0</v>
      </c>
      <c r="B27" s="9" t="str">
        <f t="shared" si="1"/>
        <v>I</v>
      </c>
      <c r="C27" s="15" t="e">
        <f t="shared" si="2"/>
        <v>#VALUE!</v>
      </c>
      <c r="D27" t="str">
        <f t="shared" si="3"/>
        <v>vis</v>
      </c>
      <c r="E27" t="s">
        <v>53</v>
      </c>
      <c r="F27" s="9" t="s">
        <v>52</v>
      </c>
      <c r="G27" t="e">
        <f t="shared" si="4"/>
        <v>#VALUE!</v>
      </c>
      <c r="H27" s="15">
        <f t="shared" si="5"/>
        <v>0</v>
      </c>
      <c r="I27" s="41"/>
      <c r="J27" s="42"/>
      <c r="K27" s="41"/>
      <c r="L27" s="41"/>
      <c r="M27" s="42"/>
      <c r="N27" s="42"/>
      <c r="O27" s="43"/>
      <c r="P27" s="43"/>
    </row>
    <row r="28" spans="1:16" ht="12.75" customHeight="1" x14ac:dyDescent="0.2">
      <c r="A28" s="15">
        <f t="shared" si="0"/>
        <v>0</v>
      </c>
      <c r="B28" s="9" t="str">
        <f t="shared" si="1"/>
        <v>I</v>
      </c>
      <c r="C28" s="15" t="e">
        <f t="shared" si="2"/>
        <v>#VALUE!</v>
      </c>
      <c r="D28" t="str">
        <f t="shared" si="3"/>
        <v>vis</v>
      </c>
      <c r="E28" t="s">
        <v>53</v>
      </c>
      <c r="F28" s="9" t="s">
        <v>52</v>
      </c>
      <c r="G28" t="e">
        <f t="shared" si="4"/>
        <v>#VALUE!</v>
      </c>
      <c r="H28" s="15">
        <f t="shared" si="5"/>
        <v>0</v>
      </c>
      <c r="I28" s="41"/>
      <c r="J28" s="42"/>
      <c r="K28" s="41"/>
      <c r="L28" s="41"/>
      <c r="M28" s="42"/>
      <c r="N28" s="42"/>
      <c r="O28" s="43"/>
      <c r="P28" s="43"/>
    </row>
    <row r="29" spans="1:16" ht="12.75" customHeight="1" x14ac:dyDescent="0.2">
      <c r="A29" s="15">
        <f t="shared" si="0"/>
        <v>0</v>
      </c>
      <c r="B29" s="9" t="str">
        <f t="shared" si="1"/>
        <v>I</v>
      </c>
      <c r="C29" s="15" t="e">
        <f t="shared" si="2"/>
        <v>#VALUE!</v>
      </c>
      <c r="D29" t="str">
        <f t="shared" si="3"/>
        <v>vis</v>
      </c>
      <c r="E29" t="s">
        <v>53</v>
      </c>
      <c r="F29" s="9" t="s">
        <v>52</v>
      </c>
      <c r="G29" t="e">
        <f t="shared" si="4"/>
        <v>#VALUE!</v>
      </c>
      <c r="H29" s="15">
        <f t="shared" si="5"/>
        <v>0</v>
      </c>
      <c r="I29" s="41"/>
      <c r="J29" s="42"/>
      <c r="K29" s="41"/>
      <c r="L29" s="41"/>
      <c r="M29" s="42"/>
      <c r="N29" s="42"/>
      <c r="O29" s="43"/>
      <c r="P29" s="43"/>
    </row>
    <row r="30" spans="1:16" ht="12.75" customHeight="1" x14ac:dyDescent="0.2">
      <c r="A30" s="15">
        <f t="shared" si="0"/>
        <v>0</v>
      </c>
      <c r="B30" s="9" t="str">
        <f t="shared" si="1"/>
        <v>I</v>
      </c>
      <c r="C30" s="15" t="e">
        <f t="shared" si="2"/>
        <v>#VALUE!</v>
      </c>
      <c r="D30" t="str">
        <f t="shared" si="3"/>
        <v>vis</v>
      </c>
      <c r="E30" t="s">
        <v>53</v>
      </c>
      <c r="F30" s="9" t="s">
        <v>52</v>
      </c>
      <c r="G30" t="e">
        <f t="shared" si="4"/>
        <v>#VALUE!</v>
      </c>
      <c r="H30" s="15">
        <f t="shared" si="5"/>
        <v>0</v>
      </c>
      <c r="I30" s="41"/>
      <c r="J30" s="42"/>
      <c r="K30" s="41"/>
      <c r="L30" s="41"/>
      <c r="M30" s="42"/>
      <c r="N30" s="42"/>
      <c r="O30" s="43"/>
      <c r="P30" s="43"/>
    </row>
    <row r="31" spans="1:16" ht="12.75" customHeight="1" x14ac:dyDescent="0.2">
      <c r="A31" s="15">
        <f t="shared" si="0"/>
        <v>0</v>
      </c>
      <c r="B31" s="9" t="str">
        <f t="shared" si="1"/>
        <v>I</v>
      </c>
      <c r="C31" s="15" t="e">
        <f t="shared" si="2"/>
        <v>#VALUE!</v>
      </c>
      <c r="D31" t="str">
        <f t="shared" si="3"/>
        <v>vis</v>
      </c>
      <c r="E31" t="s">
        <v>53</v>
      </c>
      <c r="F31" s="9" t="s">
        <v>52</v>
      </c>
      <c r="G31" t="e">
        <f t="shared" si="4"/>
        <v>#VALUE!</v>
      </c>
      <c r="H31" s="15">
        <f t="shared" si="5"/>
        <v>0</v>
      </c>
      <c r="I31" s="41"/>
      <c r="J31" s="42"/>
      <c r="K31" s="41"/>
      <c r="L31" s="41"/>
      <c r="M31" s="42"/>
      <c r="N31" s="42"/>
      <c r="O31" s="43"/>
      <c r="P31" s="43"/>
    </row>
    <row r="32" spans="1:16" ht="12.75" customHeight="1" x14ac:dyDescent="0.2">
      <c r="A32" s="15">
        <f t="shared" si="0"/>
        <v>0</v>
      </c>
      <c r="B32" s="9" t="str">
        <f t="shared" si="1"/>
        <v>I</v>
      </c>
      <c r="C32" s="15" t="e">
        <f t="shared" si="2"/>
        <v>#VALUE!</v>
      </c>
      <c r="D32" t="str">
        <f t="shared" si="3"/>
        <v>vis</v>
      </c>
      <c r="E32" t="s">
        <v>53</v>
      </c>
      <c r="F32" s="9" t="s">
        <v>52</v>
      </c>
      <c r="G32" t="e">
        <f t="shared" si="4"/>
        <v>#VALUE!</v>
      </c>
      <c r="H32" s="15">
        <f t="shared" si="5"/>
        <v>0</v>
      </c>
      <c r="I32" s="41"/>
      <c r="J32" s="42"/>
      <c r="K32" s="41"/>
      <c r="L32" s="41"/>
      <c r="M32" s="42"/>
      <c r="N32" s="42"/>
      <c r="O32" s="43"/>
      <c r="P32" s="43"/>
    </row>
    <row r="33" spans="1:16" ht="12.75" customHeight="1" x14ac:dyDescent="0.2">
      <c r="A33" s="15">
        <f t="shared" si="0"/>
        <v>0</v>
      </c>
      <c r="B33" s="9" t="str">
        <f t="shared" si="1"/>
        <v>I</v>
      </c>
      <c r="C33" s="15" t="e">
        <f t="shared" si="2"/>
        <v>#VALUE!</v>
      </c>
      <c r="D33" t="str">
        <f t="shared" si="3"/>
        <v>vis</v>
      </c>
      <c r="E33" t="s">
        <v>53</v>
      </c>
      <c r="F33" s="9" t="s">
        <v>52</v>
      </c>
      <c r="G33" t="e">
        <f t="shared" si="4"/>
        <v>#VALUE!</v>
      </c>
      <c r="H33" s="15">
        <f t="shared" si="5"/>
        <v>0</v>
      </c>
      <c r="I33" s="41"/>
      <c r="J33" s="42"/>
      <c r="K33" s="41"/>
      <c r="L33" s="41"/>
      <c r="M33" s="42"/>
      <c r="N33" s="42"/>
      <c r="O33" s="43"/>
      <c r="P33" s="43"/>
    </row>
    <row r="34" spans="1:16" ht="12.75" customHeight="1" x14ac:dyDescent="0.2">
      <c r="A34" s="15">
        <f t="shared" si="0"/>
        <v>0</v>
      </c>
      <c r="B34" s="9" t="str">
        <f t="shared" si="1"/>
        <v>I</v>
      </c>
      <c r="C34" s="15" t="e">
        <f t="shared" si="2"/>
        <v>#VALUE!</v>
      </c>
      <c r="D34" t="str">
        <f t="shared" si="3"/>
        <v>vis</v>
      </c>
      <c r="E34" t="s">
        <v>53</v>
      </c>
      <c r="F34" s="9" t="s">
        <v>52</v>
      </c>
      <c r="G34" t="e">
        <f t="shared" si="4"/>
        <v>#VALUE!</v>
      </c>
      <c r="H34" s="15">
        <f t="shared" si="5"/>
        <v>0</v>
      </c>
      <c r="I34" s="41"/>
      <c r="J34" s="42"/>
      <c r="K34" s="41"/>
      <c r="L34" s="41"/>
      <c r="M34" s="42"/>
      <c r="N34" s="42"/>
      <c r="O34" s="43"/>
      <c r="P34" s="43"/>
    </row>
    <row r="35" spans="1:16" ht="12.75" customHeight="1" x14ac:dyDescent="0.2">
      <c r="A35" s="15">
        <f t="shared" si="0"/>
        <v>0</v>
      </c>
      <c r="B35" s="9" t="str">
        <f t="shared" si="1"/>
        <v>I</v>
      </c>
      <c r="C35" s="15" t="e">
        <f t="shared" si="2"/>
        <v>#VALUE!</v>
      </c>
      <c r="D35" t="str">
        <f t="shared" si="3"/>
        <v>vis</v>
      </c>
      <c r="E35" t="s">
        <v>53</v>
      </c>
      <c r="F35" s="9" t="s">
        <v>52</v>
      </c>
      <c r="G35" t="e">
        <f t="shared" si="4"/>
        <v>#VALUE!</v>
      </c>
      <c r="H35" s="15">
        <f t="shared" si="5"/>
        <v>0</v>
      </c>
      <c r="I35" s="41"/>
      <c r="J35" s="42"/>
      <c r="K35" s="41"/>
      <c r="L35" s="41"/>
      <c r="M35" s="42"/>
      <c r="N35" s="42"/>
      <c r="O35" s="43"/>
      <c r="P35" s="43"/>
    </row>
    <row r="36" spans="1:16" ht="12.75" customHeight="1" x14ac:dyDescent="0.2">
      <c r="A36" s="15">
        <f t="shared" si="0"/>
        <v>0</v>
      </c>
      <c r="B36" s="9" t="str">
        <f t="shared" si="1"/>
        <v>I</v>
      </c>
      <c r="C36" s="15" t="e">
        <f t="shared" si="2"/>
        <v>#VALUE!</v>
      </c>
      <c r="D36" t="str">
        <f t="shared" si="3"/>
        <v>vis</v>
      </c>
      <c r="E36" t="s">
        <v>53</v>
      </c>
      <c r="F36" s="9" t="s">
        <v>52</v>
      </c>
      <c r="G36" t="e">
        <f t="shared" si="4"/>
        <v>#VALUE!</v>
      </c>
      <c r="H36" s="15">
        <f t="shared" si="5"/>
        <v>0</v>
      </c>
      <c r="I36" s="41"/>
      <c r="J36" s="42"/>
      <c r="K36" s="41"/>
      <c r="L36" s="41"/>
      <c r="M36" s="42"/>
      <c r="N36" s="42"/>
      <c r="O36" s="43"/>
      <c r="P36" s="43"/>
    </row>
    <row r="37" spans="1:16" ht="12.75" customHeight="1" x14ac:dyDescent="0.2">
      <c r="A37" s="15">
        <f t="shared" si="0"/>
        <v>0</v>
      </c>
      <c r="B37" s="9" t="str">
        <f t="shared" si="1"/>
        <v>I</v>
      </c>
      <c r="C37" s="15" t="e">
        <f t="shared" si="2"/>
        <v>#VALUE!</v>
      </c>
      <c r="D37" t="str">
        <f t="shared" si="3"/>
        <v>vis</v>
      </c>
      <c r="E37" t="s">
        <v>53</v>
      </c>
      <c r="F37" s="9" t="s">
        <v>52</v>
      </c>
      <c r="G37" t="e">
        <f t="shared" si="4"/>
        <v>#VALUE!</v>
      </c>
      <c r="H37" s="15">
        <f t="shared" si="5"/>
        <v>0</v>
      </c>
      <c r="I37" s="41"/>
      <c r="J37" s="42"/>
      <c r="K37" s="41"/>
      <c r="L37" s="41"/>
      <c r="M37" s="42"/>
      <c r="N37" s="42"/>
      <c r="O37" s="43"/>
      <c r="P37" s="43"/>
    </row>
    <row r="38" spans="1:16" ht="12.75" customHeight="1" x14ac:dyDescent="0.2">
      <c r="A38" s="15">
        <f t="shared" si="0"/>
        <v>0</v>
      </c>
      <c r="B38" s="9" t="str">
        <f t="shared" si="1"/>
        <v>I</v>
      </c>
      <c r="C38" s="15" t="e">
        <f t="shared" si="2"/>
        <v>#VALUE!</v>
      </c>
      <c r="D38" t="str">
        <f t="shared" si="3"/>
        <v>vis</v>
      </c>
      <c r="E38" t="s">
        <v>53</v>
      </c>
      <c r="F38" s="9" t="s">
        <v>52</v>
      </c>
      <c r="G38" t="e">
        <f t="shared" si="4"/>
        <v>#VALUE!</v>
      </c>
      <c r="H38" s="15">
        <f t="shared" si="5"/>
        <v>0</v>
      </c>
      <c r="I38" s="41"/>
      <c r="J38" s="42"/>
      <c r="K38" s="41"/>
      <c r="L38" s="41"/>
      <c r="M38" s="42"/>
      <c r="N38" s="42"/>
      <c r="O38" s="43"/>
      <c r="P38" s="43"/>
    </row>
    <row r="39" spans="1:16" ht="12.75" customHeight="1" x14ac:dyDescent="0.2">
      <c r="A39" s="15">
        <f t="shared" si="0"/>
        <v>0</v>
      </c>
      <c r="B39" s="9" t="str">
        <f t="shared" si="1"/>
        <v>I</v>
      </c>
      <c r="C39" s="15" t="e">
        <f t="shared" si="2"/>
        <v>#VALUE!</v>
      </c>
      <c r="D39" t="str">
        <f t="shared" si="3"/>
        <v>vis</v>
      </c>
      <c r="E39" t="s">
        <v>53</v>
      </c>
      <c r="F39" s="9" t="s">
        <v>52</v>
      </c>
      <c r="G39" t="e">
        <f t="shared" si="4"/>
        <v>#VALUE!</v>
      </c>
      <c r="H39" s="15">
        <f t="shared" si="5"/>
        <v>0</v>
      </c>
      <c r="I39" s="41"/>
      <c r="J39" s="42"/>
      <c r="K39" s="41"/>
      <c r="L39" s="41"/>
      <c r="M39" s="42"/>
      <c r="N39" s="42"/>
      <c r="O39" s="43"/>
      <c r="P39" s="43"/>
    </row>
    <row r="40" spans="1:16" ht="12.75" customHeight="1" x14ac:dyDescent="0.2">
      <c r="A40" s="15">
        <f t="shared" si="0"/>
        <v>0</v>
      </c>
      <c r="B40" s="9" t="str">
        <f t="shared" si="1"/>
        <v>I</v>
      </c>
      <c r="C40" s="15" t="e">
        <f t="shared" si="2"/>
        <v>#VALUE!</v>
      </c>
      <c r="D40" t="str">
        <f t="shared" si="3"/>
        <v>vis</v>
      </c>
      <c r="E40" t="s">
        <v>53</v>
      </c>
      <c r="F40" s="9" t="s">
        <v>52</v>
      </c>
      <c r="G40" t="e">
        <f t="shared" si="4"/>
        <v>#VALUE!</v>
      </c>
      <c r="H40" s="15">
        <f t="shared" si="5"/>
        <v>0</v>
      </c>
      <c r="I40" s="41"/>
      <c r="J40" s="42"/>
      <c r="K40" s="41"/>
      <c r="L40" s="41"/>
      <c r="M40" s="42"/>
      <c r="N40" s="42"/>
      <c r="O40" s="43"/>
      <c r="P40" s="43"/>
    </row>
    <row r="41" spans="1:16" ht="12.75" customHeight="1" x14ac:dyDescent="0.2">
      <c r="A41" s="15">
        <f t="shared" si="0"/>
        <v>0</v>
      </c>
      <c r="B41" s="9" t="str">
        <f t="shared" si="1"/>
        <v>I</v>
      </c>
      <c r="C41" s="15" t="e">
        <f t="shared" si="2"/>
        <v>#VALUE!</v>
      </c>
      <c r="D41" t="str">
        <f t="shared" si="3"/>
        <v>vis</v>
      </c>
      <c r="E41" t="s">
        <v>53</v>
      </c>
      <c r="F41" s="9" t="s">
        <v>52</v>
      </c>
      <c r="G41" t="e">
        <f t="shared" si="4"/>
        <v>#VALUE!</v>
      </c>
      <c r="H41" s="15">
        <f t="shared" si="5"/>
        <v>0</v>
      </c>
      <c r="I41" s="41"/>
      <c r="J41" s="42"/>
      <c r="K41" s="41"/>
      <c r="L41" s="41"/>
      <c r="M41" s="42"/>
      <c r="N41" s="42"/>
      <c r="O41" s="43"/>
      <c r="P41" s="43"/>
    </row>
    <row r="42" spans="1:16" ht="12.75" customHeight="1" x14ac:dyDescent="0.2">
      <c r="A42" s="15">
        <f t="shared" si="0"/>
        <v>0</v>
      </c>
      <c r="B42" s="9" t="str">
        <f t="shared" si="1"/>
        <v>I</v>
      </c>
      <c r="C42" s="15" t="e">
        <f t="shared" si="2"/>
        <v>#VALUE!</v>
      </c>
      <c r="D42" t="str">
        <f t="shared" si="3"/>
        <v>vis</v>
      </c>
      <c r="E42" t="s">
        <v>53</v>
      </c>
      <c r="F42" s="9" t="s">
        <v>52</v>
      </c>
      <c r="G42" t="e">
        <f t="shared" si="4"/>
        <v>#VALUE!</v>
      </c>
      <c r="H42" s="15">
        <f t="shared" si="5"/>
        <v>0</v>
      </c>
      <c r="I42" s="41"/>
      <c r="J42" s="42"/>
      <c r="K42" s="41"/>
      <c r="L42" s="41"/>
      <c r="M42" s="42"/>
      <c r="N42" s="42"/>
      <c r="O42" s="43"/>
      <c r="P42" s="43"/>
    </row>
    <row r="43" spans="1:16" ht="12.75" customHeight="1" x14ac:dyDescent="0.2">
      <c r="A43" s="15">
        <f t="shared" si="0"/>
        <v>0</v>
      </c>
      <c r="B43" s="9" t="str">
        <f t="shared" si="1"/>
        <v>I</v>
      </c>
      <c r="C43" s="15" t="e">
        <f t="shared" si="2"/>
        <v>#VALUE!</v>
      </c>
      <c r="D43" t="str">
        <f t="shared" si="3"/>
        <v>vis</v>
      </c>
      <c r="E43" t="s">
        <v>53</v>
      </c>
      <c r="F43" s="9" t="s">
        <v>52</v>
      </c>
      <c r="G43" t="e">
        <f t="shared" si="4"/>
        <v>#VALUE!</v>
      </c>
      <c r="H43" s="15">
        <f t="shared" si="5"/>
        <v>0</v>
      </c>
      <c r="I43" s="41"/>
      <c r="J43" s="42"/>
      <c r="K43" s="41"/>
      <c r="L43" s="41"/>
      <c r="M43" s="42"/>
      <c r="N43" s="42"/>
      <c r="O43" s="43"/>
      <c r="P43" s="43"/>
    </row>
    <row r="44" spans="1:16" ht="12.75" customHeight="1" x14ac:dyDescent="0.2">
      <c r="A44" s="15">
        <f t="shared" si="0"/>
        <v>0</v>
      </c>
      <c r="B44" s="9" t="str">
        <f t="shared" si="1"/>
        <v>I</v>
      </c>
      <c r="C44" s="15" t="e">
        <f t="shared" si="2"/>
        <v>#VALUE!</v>
      </c>
      <c r="D44" t="str">
        <f t="shared" si="3"/>
        <v>vis</v>
      </c>
      <c r="E44" t="s">
        <v>53</v>
      </c>
      <c r="F44" s="9" t="s">
        <v>52</v>
      </c>
      <c r="G44" t="e">
        <f t="shared" si="4"/>
        <v>#VALUE!</v>
      </c>
      <c r="H44" s="15">
        <f t="shared" si="5"/>
        <v>0</v>
      </c>
      <c r="I44" s="41"/>
      <c r="J44" s="42"/>
      <c r="K44" s="41"/>
      <c r="L44" s="41"/>
      <c r="M44" s="42"/>
      <c r="N44" s="42"/>
      <c r="O44" s="43"/>
      <c r="P44" s="43"/>
    </row>
    <row r="45" spans="1:16" ht="12.75" customHeight="1" x14ac:dyDescent="0.2">
      <c r="A45" s="15">
        <f t="shared" si="0"/>
        <v>0</v>
      </c>
      <c r="B45" s="9" t="str">
        <f t="shared" si="1"/>
        <v>I</v>
      </c>
      <c r="C45" s="15" t="e">
        <f t="shared" si="2"/>
        <v>#VALUE!</v>
      </c>
      <c r="D45" t="str">
        <f t="shared" si="3"/>
        <v>vis</v>
      </c>
      <c r="E45" t="s">
        <v>53</v>
      </c>
      <c r="F45" s="9" t="s">
        <v>52</v>
      </c>
      <c r="G45" t="e">
        <f t="shared" si="4"/>
        <v>#VALUE!</v>
      </c>
      <c r="H45" s="15">
        <f t="shared" si="5"/>
        <v>0</v>
      </c>
      <c r="I45" s="41"/>
      <c r="J45" s="42"/>
      <c r="K45" s="41"/>
      <c r="L45" s="41"/>
      <c r="M45" s="42"/>
      <c r="N45" s="42"/>
      <c r="O45" s="43"/>
      <c r="P45" s="43"/>
    </row>
    <row r="46" spans="1:16" ht="12.75" customHeight="1" x14ac:dyDescent="0.2">
      <c r="A46" s="15">
        <f t="shared" si="0"/>
        <v>0</v>
      </c>
      <c r="B46" s="9" t="str">
        <f t="shared" si="1"/>
        <v>I</v>
      </c>
      <c r="C46" s="15" t="e">
        <f t="shared" si="2"/>
        <v>#VALUE!</v>
      </c>
      <c r="D46" t="str">
        <f t="shared" si="3"/>
        <v>vis</v>
      </c>
      <c r="E46" t="s">
        <v>53</v>
      </c>
      <c r="F46" s="9" t="s">
        <v>52</v>
      </c>
      <c r="G46" t="e">
        <f t="shared" si="4"/>
        <v>#VALUE!</v>
      </c>
      <c r="H46" s="15">
        <f t="shared" si="5"/>
        <v>0</v>
      </c>
      <c r="I46" s="41"/>
      <c r="J46" s="42"/>
      <c r="K46" s="41"/>
      <c r="L46" s="41"/>
      <c r="M46" s="42"/>
      <c r="N46" s="42"/>
      <c r="O46" s="43"/>
      <c r="P46" s="43"/>
    </row>
    <row r="47" spans="1:16" ht="12.75" customHeight="1" x14ac:dyDescent="0.2">
      <c r="A47" s="15">
        <f t="shared" si="0"/>
        <v>0</v>
      </c>
      <c r="B47" s="9" t="str">
        <f t="shared" si="1"/>
        <v>I</v>
      </c>
      <c r="C47" s="15" t="e">
        <f t="shared" si="2"/>
        <v>#VALUE!</v>
      </c>
      <c r="D47" t="str">
        <f t="shared" si="3"/>
        <v>vis</v>
      </c>
      <c r="E47" t="s">
        <v>53</v>
      </c>
      <c r="F47" s="9" t="s">
        <v>52</v>
      </c>
      <c r="G47" t="e">
        <f t="shared" si="4"/>
        <v>#VALUE!</v>
      </c>
      <c r="H47" s="15">
        <f t="shared" si="5"/>
        <v>0</v>
      </c>
      <c r="I47" s="41"/>
      <c r="J47" s="42"/>
      <c r="K47" s="41"/>
      <c r="L47" s="41"/>
      <c r="M47" s="42"/>
      <c r="N47" s="42"/>
      <c r="O47" s="43"/>
      <c r="P47" s="43"/>
    </row>
    <row r="48" spans="1:16" ht="12.75" customHeight="1" x14ac:dyDescent="0.2">
      <c r="A48" s="15">
        <f t="shared" si="0"/>
        <v>0</v>
      </c>
      <c r="B48" s="9" t="str">
        <f t="shared" si="1"/>
        <v>I</v>
      </c>
      <c r="C48" s="15" t="e">
        <f t="shared" si="2"/>
        <v>#VALUE!</v>
      </c>
      <c r="D48" t="str">
        <f t="shared" si="3"/>
        <v>vis</v>
      </c>
      <c r="E48" t="s">
        <v>53</v>
      </c>
      <c r="F48" s="9" t="s">
        <v>52</v>
      </c>
      <c r="G48" t="e">
        <f t="shared" si="4"/>
        <v>#VALUE!</v>
      </c>
      <c r="H48" s="15">
        <f t="shared" si="5"/>
        <v>0</v>
      </c>
      <c r="I48" s="41"/>
      <c r="J48" s="42"/>
      <c r="K48" s="41"/>
      <c r="L48" s="41"/>
      <c r="M48" s="42"/>
      <c r="N48" s="42"/>
      <c r="O48" s="43"/>
      <c r="P48" s="43"/>
    </row>
    <row r="49" spans="1:16" ht="12.75" customHeight="1" x14ac:dyDescent="0.2">
      <c r="A49" s="15">
        <f t="shared" si="0"/>
        <v>0</v>
      </c>
      <c r="B49" s="9" t="str">
        <f t="shared" si="1"/>
        <v>I</v>
      </c>
      <c r="C49" s="15" t="e">
        <f t="shared" si="2"/>
        <v>#VALUE!</v>
      </c>
      <c r="D49" t="str">
        <f t="shared" si="3"/>
        <v>vis</v>
      </c>
      <c r="E49" t="s">
        <v>53</v>
      </c>
      <c r="F49" s="9" t="s">
        <v>52</v>
      </c>
      <c r="G49" t="e">
        <f t="shared" si="4"/>
        <v>#VALUE!</v>
      </c>
      <c r="H49" s="15">
        <f t="shared" si="5"/>
        <v>0</v>
      </c>
      <c r="I49" s="41"/>
      <c r="J49" s="42"/>
      <c r="K49" s="41"/>
      <c r="L49" s="41"/>
      <c r="M49" s="42"/>
      <c r="N49" s="42"/>
      <c r="O49" s="43"/>
      <c r="P49" s="43"/>
    </row>
    <row r="50" spans="1:16" ht="12.75" customHeight="1" x14ac:dyDescent="0.2">
      <c r="A50" s="15">
        <f t="shared" si="0"/>
        <v>0</v>
      </c>
      <c r="B50" s="9" t="str">
        <f t="shared" si="1"/>
        <v>I</v>
      </c>
      <c r="C50" s="15" t="e">
        <f t="shared" si="2"/>
        <v>#VALUE!</v>
      </c>
      <c r="D50" t="str">
        <f t="shared" si="3"/>
        <v>vis</v>
      </c>
      <c r="E50" t="s">
        <v>53</v>
      </c>
      <c r="F50" s="9" t="s">
        <v>52</v>
      </c>
      <c r="G50" t="e">
        <f t="shared" si="4"/>
        <v>#VALUE!</v>
      </c>
      <c r="H50" s="15">
        <f t="shared" si="5"/>
        <v>0</v>
      </c>
      <c r="I50" s="41"/>
      <c r="J50" s="42"/>
      <c r="K50" s="41"/>
      <c r="L50" s="41"/>
      <c r="M50" s="42"/>
      <c r="N50" s="42"/>
      <c r="O50" s="43"/>
      <c r="P50" s="43"/>
    </row>
    <row r="51" spans="1:16" ht="12.75" customHeight="1" x14ac:dyDescent="0.2">
      <c r="A51" s="15">
        <f t="shared" si="0"/>
        <v>0</v>
      </c>
      <c r="B51" s="9" t="str">
        <f t="shared" si="1"/>
        <v>I</v>
      </c>
      <c r="C51" s="15" t="e">
        <f t="shared" si="2"/>
        <v>#VALUE!</v>
      </c>
      <c r="D51" t="str">
        <f t="shared" si="3"/>
        <v>vis</v>
      </c>
      <c r="E51" t="s">
        <v>53</v>
      </c>
      <c r="F51" s="9" t="s">
        <v>52</v>
      </c>
      <c r="G51" t="e">
        <f t="shared" si="4"/>
        <v>#VALUE!</v>
      </c>
      <c r="H51" s="15">
        <f t="shared" si="5"/>
        <v>0</v>
      </c>
      <c r="I51" s="41"/>
      <c r="J51" s="42"/>
      <c r="K51" s="41"/>
      <c r="L51" s="41"/>
      <c r="M51" s="42"/>
      <c r="N51" s="42"/>
      <c r="O51" s="43"/>
      <c r="P51" s="43"/>
    </row>
    <row r="52" spans="1:16" ht="12.75" customHeight="1" x14ac:dyDescent="0.2">
      <c r="A52" s="15">
        <f t="shared" si="0"/>
        <v>0</v>
      </c>
      <c r="B52" s="9" t="str">
        <f t="shared" si="1"/>
        <v>I</v>
      </c>
      <c r="C52" s="15" t="e">
        <f t="shared" si="2"/>
        <v>#VALUE!</v>
      </c>
      <c r="D52" t="str">
        <f t="shared" si="3"/>
        <v>vis</v>
      </c>
      <c r="E52" t="s">
        <v>53</v>
      </c>
      <c r="F52" s="9" t="s">
        <v>52</v>
      </c>
      <c r="G52" t="e">
        <f t="shared" si="4"/>
        <v>#VALUE!</v>
      </c>
      <c r="H52" s="15">
        <f t="shared" si="5"/>
        <v>0</v>
      </c>
      <c r="I52" s="41"/>
      <c r="J52" s="42"/>
      <c r="K52" s="41"/>
      <c r="L52" s="41"/>
      <c r="M52" s="42"/>
      <c r="N52" s="42"/>
      <c r="O52" s="43"/>
      <c r="P52" s="43"/>
    </row>
    <row r="53" spans="1:16" ht="12.75" customHeight="1" x14ac:dyDescent="0.2">
      <c r="A53" s="15">
        <f t="shared" si="0"/>
        <v>0</v>
      </c>
      <c r="B53" s="9" t="str">
        <f t="shared" si="1"/>
        <v>I</v>
      </c>
      <c r="C53" s="15" t="e">
        <f t="shared" si="2"/>
        <v>#VALUE!</v>
      </c>
      <c r="D53" t="str">
        <f t="shared" si="3"/>
        <v>vis</v>
      </c>
      <c r="E53" t="s">
        <v>53</v>
      </c>
      <c r="F53" s="9" t="s">
        <v>52</v>
      </c>
      <c r="G53" t="e">
        <f t="shared" si="4"/>
        <v>#VALUE!</v>
      </c>
      <c r="H53" s="15">
        <f t="shared" si="5"/>
        <v>0</v>
      </c>
      <c r="I53" s="41"/>
      <c r="J53" s="42"/>
      <c r="K53" s="41"/>
      <c r="L53" s="41"/>
      <c r="M53" s="42"/>
      <c r="N53" s="42"/>
      <c r="O53" s="43"/>
      <c r="P53" s="43"/>
    </row>
    <row r="54" spans="1:16" ht="12.75" customHeight="1" x14ac:dyDescent="0.2">
      <c r="A54" s="15">
        <f t="shared" si="0"/>
        <v>0</v>
      </c>
      <c r="B54" s="9" t="str">
        <f t="shared" si="1"/>
        <v>I</v>
      </c>
      <c r="C54" s="15" t="e">
        <f t="shared" si="2"/>
        <v>#VALUE!</v>
      </c>
      <c r="D54" t="str">
        <f t="shared" si="3"/>
        <v>vis</v>
      </c>
      <c r="E54" t="s">
        <v>53</v>
      </c>
      <c r="F54" s="9" t="s">
        <v>52</v>
      </c>
      <c r="G54" t="e">
        <f t="shared" si="4"/>
        <v>#VALUE!</v>
      </c>
      <c r="H54" s="15">
        <f t="shared" si="5"/>
        <v>0</v>
      </c>
      <c r="I54" s="41"/>
      <c r="J54" s="42"/>
      <c r="K54" s="41"/>
      <c r="L54" s="41"/>
      <c r="M54" s="42"/>
      <c r="N54" s="42"/>
      <c r="O54" s="43"/>
      <c r="P54" s="43"/>
    </row>
    <row r="55" spans="1:16" ht="12.75" customHeight="1" x14ac:dyDescent="0.2">
      <c r="A55" s="15">
        <f t="shared" si="0"/>
        <v>0</v>
      </c>
      <c r="B55" s="9" t="str">
        <f t="shared" si="1"/>
        <v>I</v>
      </c>
      <c r="C55" s="15" t="e">
        <f t="shared" si="2"/>
        <v>#VALUE!</v>
      </c>
      <c r="D55" t="str">
        <f t="shared" si="3"/>
        <v>vis</v>
      </c>
      <c r="E55" t="s">
        <v>53</v>
      </c>
      <c r="F55" s="9" t="s">
        <v>52</v>
      </c>
      <c r="G55" t="e">
        <f t="shared" si="4"/>
        <v>#VALUE!</v>
      </c>
      <c r="H55" s="15">
        <f t="shared" si="5"/>
        <v>0</v>
      </c>
      <c r="I55" s="41"/>
      <c r="J55" s="42"/>
      <c r="K55" s="41"/>
      <c r="L55" s="41"/>
      <c r="M55" s="42"/>
      <c r="N55" s="42"/>
      <c r="O55" s="43"/>
      <c r="P55" s="43"/>
    </row>
    <row r="56" spans="1:16" ht="12.75" customHeight="1" x14ac:dyDescent="0.2">
      <c r="A56" s="15">
        <f t="shared" si="0"/>
        <v>0</v>
      </c>
      <c r="B56" s="9" t="str">
        <f t="shared" si="1"/>
        <v>I</v>
      </c>
      <c r="C56" s="15" t="e">
        <f t="shared" si="2"/>
        <v>#VALUE!</v>
      </c>
      <c r="D56" t="str">
        <f t="shared" si="3"/>
        <v>vis</v>
      </c>
      <c r="E56" t="s">
        <v>53</v>
      </c>
      <c r="F56" s="9" t="s">
        <v>52</v>
      </c>
      <c r="G56" t="e">
        <f t="shared" si="4"/>
        <v>#VALUE!</v>
      </c>
      <c r="H56" s="15">
        <f t="shared" si="5"/>
        <v>0</v>
      </c>
      <c r="I56" s="41"/>
      <c r="J56" s="42"/>
      <c r="K56" s="41"/>
      <c r="L56" s="41"/>
      <c r="M56" s="42"/>
      <c r="N56" s="42"/>
      <c r="O56" s="43"/>
      <c r="P56" s="43"/>
    </row>
    <row r="57" spans="1:16" ht="12.75" customHeight="1" x14ac:dyDescent="0.2">
      <c r="A57" s="15">
        <f t="shared" si="0"/>
        <v>0</v>
      </c>
      <c r="B57" s="9" t="str">
        <f t="shared" si="1"/>
        <v>I</v>
      </c>
      <c r="C57" s="15" t="e">
        <f t="shared" si="2"/>
        <v>#VALUE!</v>
      </c>
      <c r="D57" t="str">
        <f t="shared" si="3"/>
        <v>vis</v>
      </c>
      <c r="E57" t="s">
        <v>53</v>
      </c>
      <c r="F57" s="9" t="s">
        <v>52</v>
      </c>
      <c r="G57" t="e">
        <f t="shared" si="4"/>
        <v>#VALUE!</v>
      </c>
      <c r="H57" s="15">
        <f t="shared" si="5"/>
        <v>0</v>
      </c>
      <c r="I57" s="41"/>
      <c r="J57" s="42"/>
      <c r="K57" s="41"/>
      <c r="L57" s="41"/>
      <c r="M57" s="42"/>
      <c r="N57" s="42"/>
      <c r="O57" s="43"/>
      <c r="P57" s="43"/>
    </row>
    <row r="58" spans="1:16" ht="12.75" customHeight="1" x14ac:dyDescent="0.2">
      <c r="A58" s="15">
        <f t="shared" si="0"/>
        <v>0</v>
      </c>
      <c r="B58" s="9" t="str">
        <f t="shared" si="1"/>
        <v>I</v>
      </c>
      <c r="C58" s="15" t="e">
        <f t="shared" si="2"/>
        <v>#VALUE!</v>
      </c>
      <c r="D58" t="str">
        <f t="shared" si="3"/>
        <v>vis</v>
      </c>
      <c r="E58" t="s">
        <v>53</v>
      </c>
      <c r="F58" s="9" t="s">
        <v>52</v>
      </c>
      <c r="G58" t="e">
        <f t="shared" si="4"/>
        <v>#VALUE!</v>
      </c>
      <c r="H58" s="15">
        <f t="shared" si="5"/>
        <v>0</v>
      </c>
      <c r="I58" s="41"/>
      <c r="J58" s="42"/>
      <c r="K58" s="41"/>
      <c r="L58" s="41"/>
      <c r="M58" s="42"/>
      <c r="N58" s="42"/>
      <c r="O58" s="43"/>
      <c r="P58" s="43"/>
    </row>
    <row r="59" spans="1:16" ht="12.75" customHeight="1" x14ac:dyDescent="0.2">
      <c r="A59" s="15">
        <f t="shared" si="0"/>
        <v>0</v>
      </c>
      <c r="B59" s="9" t="str">
        <f t="shared" si="1"/>
        <v>I</v>
      </c>
      <c r="C59" s="15" t="e">
        <f t="shared" si="2"/>
        <v>#VALUE!</v>
      </c>
      <c r="D59" t="str">
        <f t="shared" si="3"/>
        <v>vis</v>
      </c>
      <c r="E59" t="s">
        <v>53</v>
      </c>
      <c r="F59" s="9" t="s">
        <v>52</v>
      </c>
      <c r="G59" t="e">
        <f t="shared" si="4"/>
        <v>#VALUE!</v>
      </c>
      <c r="H59" s="15">
        <f t="shared" si="5"/>
        <v>0</v>
      </c>
      <c r="I59" s="41"/>
      <c r="J59" s="42"/>
      <c r="K59" s="41"/>
      <c r="L59" s="41"/>
      <c r="M59" s="42"/>
      <c r="N59" s="42"/>
      <c r="O59" s="43"/>
      <c r="P59" s="43"/>
    </row>
    <row r="60" spans="1:16" ht="12.75" customHeight="1" x14ac:dyDescent="0.2">
      <c r="A60" s="15">
        <f t="shared" si="0"/>
        <v>0</v>
      </c>
      <c r="B60" s="9" t="str">
        <f t="shared" si="1"/>
        <v>I</v>
      </c>
      <c r="C60" s="15" t="e">
        <f t="shared" si="2"/>
        <v>#VALUE!</v>
      </c>
      <c r="D60" t="str">
        <f t="shared" si="3"/>
        <v>vis</v>
      </c>
      <c r="E60" t="s">
        <v>53</v>
      </c>
      <c r="F60" s="9" t="s">
        <v>52</v>
      </c>
      <c r="G60" t="e">
        <f t="shared" si="4"/>
        <v>#VALUE!</v>
      </c>
      <c r="H60" s="15">
        <f t="shared" si="5"/>
        <v>0</v>
      </c>
      <c r="I60" s="41"/>
      <c r="J60" s="42"/>
      <c r="K60" s="41"/>
      <c r="L60" s="41"/>
      <c r="M60" s="42"/>
      <c r="N60" s="42"/>
      <c r="O60" s="43"/>
      <c r="P60" s="43"/>
    </row>
    <row r="61" spans="1:16" ht="12.75" customHeight="1" x14ac:dyDescent="0.2">
      <c r="A61" s="15">
        <f t="shared" si="0"/>
        <v>0</v>
      </c>
      <c r="B61" s="9" t="str">
        <f t="shared" si="1"/>
        <v>I</v>
      </c>
      <c r="C61" s="15" t="e">
        <f t="shared" si="2"/>
        <v>#VALUE!</v>
      </c>
      <c r="D61" t="str">
        <f t="shared" si="3"/>
        <v>vis</v>
      </c>
      <c r="E61" t="s">
        <v>53</v>
      </c>
      <c r="F61" s="9" t="s">
        <v>52</v>
      </c>
      <c r="G61" t="e">
        <f t="shared" si="4"/>
        <v>#VALUE!</v>
      </c>
      <c r="H61" s="15">
        <f t="shared" si="5"/>
        <v>0</v>
      </c>
      <c r="I61" s="41"/>
      <c r="J61" s="42"/>
      <c r="K61" s="41"/>
      <c r="L61" s="41"/>
      <c r="M61" s="42"/>
      <c r="N61" s="42"/>
      <c r="O61" s="43"/>
      <c r="P61" s="43"/>
    </row>
    <row r="62" spans="1:16" ht="12.75" customHeight="1" x14ac:dyDescent="0.2">
      <c r="A62" s="15">
        <f t="shared" si="0"/>
        <v>0</v>
      </c>
      <c r="B62" s="9" t="str">
        <f t="shared" si="1"/>
        <v>I</v>
      </c>
      <c r="C62" s="15" t="e">
        <f t="shared" si="2"/>
        <v>#VALUE!</v>
      </c>
      <c r="D62" t="str">
        <f t="shared" si="3"/>
        <v>vis</v>
      </c>
      <c r="E62" t="s">
        <v>53</v>
      </c>
      <c r="F62" s="9" t="s">
        <v>52</v>
      </c>
      <c r="G62" t="e">
        <f t="shared" si="4"/>
        <v>#VALUE!</v>
      </c>
      <c r="H62" s="15">
        <f t="shared" si="5"/>
        <v>0</v>
      </c>
      <c r="I62" s="41"/>
      <c r="J62" s="42"/>
      <c r="K62" s="41"/>
      <c r="L62" s="41"/>
      <c r="M62" s="42"/>
      <c r="N62" s="42"/>
      <c r="O62" s="43"/>
      <c r="P62" s="43"/>
    </row>
    <row r="63" spans="1:16" ht="12.75" customHeight="1" x14ac:dyDescent="0.2">
      <c r="A63" s="15">
        <f t="shared" si="0"/>
        <v>0</v>
      </c>
      <c r="B63" s="9" t="str">
        <f t="shared" si="1"/>
        <v>I</v>
      </c>
      <c r="C63" s="15" t="e">
        <f t="shared" si="2"/>
        <v>#VALUE!</v>
      </c>
      <c r="D63" t="str">
        <f t="shared" si="3"/>
        <v>vis</v>
      </c>
      <c r="E63" t="s">
        <v>53</v>
      </c>
      <c r="F63" s="9" t="s">
        <v>52</v>
      </c>
      <c r="G63" t="e">
        <f t="shared" si="4"/>
        <v>#VALUE!</v>
      </c>
      <c r="H63" s="15">
        <f t="shared" si="5"/>
        <v>0</v>
      </c>
      <c r="I63" s="41"/>
      <c r="J63" s="42"/>
      <c r="K63" s="41"/>
      <c r="L63" s="41"/>
      <c r="M63" s="42"/>
      <c r="N63" s="42"/>
      <c r="O63" s="43"/>
      <c r="P63" s="43"/>
    </row>
    <row r="64" spans="1:16" ht="12.75" customHeight="1" x14ac:dyDescent="0.2">
      <c r="A64" s="15">
        <f t="shared" si="0"/>
        <v>0</v>
      </c>
      <c r="B64" s="9" t="str">
        <f t="shared" si="1"/>
        <v>I</v>
      </c>
      <c r="C64" s="15" t="e">
        <f t="shared" si="2"/>
        <v>#VALUE!</v>
      </c>
      <c r="D64" t="str">
        <f t="shared" si="3"/>
        <v>vis</v>
      </c>
      <c r="E64" t="s">
        <v>53</v>
      </c>
      <c r="F64" s="9" t="s">
        <v>52</v>
      </c>
      <c r="G64" t="e">
        <f t="shared" si="4"/>
        <v>#VALUE!</v>
      </c>
      <c r="H64" s="15">
        <f t="shared" si="5"/>
        <v>0</v>
      </c>
      <c r="I64" s="41"/>
      <c r="J64" s="42"/>
      <c r="K64" s="41"/>
      <c r="L64" s="41"/>
      <c r="M64" s="42"/>
      <c r="N64" s="42"/>
      <c r="O64" s="43"/>
      <c r="P64" s="43"/>
    </row>
    <row r="65" spans="1:16" ht="12.75" customHeight="1" x14ac:dyDescent="0.2">
      <c r="A65" s="15">
        <f t="shared" si="0"/>
        <v>0</v>
      </c>
      <c r="B65" s="9" t="str">
        <f t="shared" si="1"/>
        <v>I</v>
      </c>
      <c r="C65" s="15" t="e">
        <f t="shared" si="2"/>
        <v>#VALUE!</v>
      </c>
      <c r="D65" t="str">
        <f t="shared" si="3"/>
        <v>vis</v>
      </c>
      <c r="E65" t="s">
        <v>53</v>
      </c>
      <c r="F65" s="9" t="s">
        <v>52</v>
      </c>
      <c r="G65" t="e">
        <f t="shared" si="4"/>
        <v>#VALUE!</v>
      </c>
      <c r="H65" s="15">
        <f t="shared" si="5"/>
        <v>0</v>
      </c>
      <c r="I65" s="41"/>
      <c r="J65" s="42"/>
      <c r="K65" s="41"/>
      <c r="L65" s="41"/>
      <c r="M65" s="42"/>
      <c r="N65" s="42"/>
      <c r="O65" s="43"/>
      <c r="P65" s="43"/>
    </row>
    <row r="66" spans="1:16" ht="12.75" customHeight="1" x14ac:dyDescent="0.2">
      <c r="A66" s="15">
        <f t="shared" si="0"/>
        <v>0</v>
      </c>
      <c r="B66" s="9" t="str">
        <f t="shared" si="1"/>
        <v>I</v>
      </c>
      <c r="C66" s="15" t="e">
        <f t="shared" si="2"/>
        <v>#VALUE!</v>
      </c>
      <c r="D66" t="str">
        <f t="shared" si="3"/>
        <v>vis</v>
      </c>
      <c r="E66" t="s">
        <v>53</v>
      </c>
      <c r="F66" s="9" t="s">
        <v>52</v>
      </c>
      <c r="G66" t="e">
        <f t="shared" si="4"/>
        <v>#VALUE!</v>
      </c>
      <c r="H66" s="15">
        <f t="shared" si="5"/>
        <v>0</v>
      </c>
      <c r="I66" s="41"/>
      <c r="J66" s="42"/>
      <c r="K66" s="41"/>
      <c r="L66" s="41"/>
      <c r="M66" s="42"/>
      <c r="N66" s="42"/>
      <c r="O66" s="43"/>
      <c r="P66" s="43"/>
    </row>
    <row r="67" spans="1:16" ht="12.75" customHeight="1" x14ac:dyDescent="0.2">
      <c r="A67" s="15">
        <f t="shared" si="0"/>
        <v>0</v>
      </c>
      <c r="B67" s="9" t="str">
        <f t="shared" si="1"/>
        <v>I</v>
      </c>
      <c r="C67" s="15" t="e">
        <f t="shared" si="2"/>
        <v>#VALUE!</v>
      </c>
      <c r="D67" t="str">
        <f t="shared" si="3"/>
        <v>vis</v>
      </c>
      <c r="E67" t="s">
        <v>53</v>
      </c>
      <c r="F67" s="9" t="s">
        <v>52</v>
      </c>
      <c r="G67" t="e">
        <f t="shared" si="4"/>
        <v>#VALUE!</v>
      </c>
      <c r="H67" s="15">
        <f t="shared" si="5"/>
        <v>0</v>
      </c>
      <c r="I67" s="41"/>
      <c r="J67" s="42"/>
      <c r="K67" s="41"/>
      <c r="L67" s="41"/>
      <c r="M67" s="42"/>
      <c r="N67" s="42"/>
      <c r="O67" s="43"/>
      <c r="P67" s="43"/>
    </row>
    <row r="68" spans="1:16" ht="12.75" customHeight="1" x14ac:dyDescent="0.2">
      <c r="A68" s="15">
        <f t="shared" si="0"/>
        <v>0</v>
      </c>
      <c r="B68" s="9" t="str">
        <f t="shared" si="1"/>
        <v>I</v>
      </c>
      <c r="C68" s="15" t="e">
        <f t="shared" si="2"/>
        <v>#VALUE!</v>
      </c>
      <c r="D68" t="str">
        <f t="shared" si="3"/>
        <v>vis</v>
      </c>
      <c r="E68" t="s">
        <v>53</v>
      </c>
      <c r="F68" s="9" t="s">
        <v>52</v>
      </c>
      <c r="G68" t="e">
        <f t="shared" si="4"/>
        <v>#VALUE!</v>
      </c>
      <c r="H68" s="15">
        <f t="shared" si="5"/>
        <v>0</v>
      </c>
      <c r="I68" s="41"/>
      <c r="J68" s="42"/>
      <c r="K68" s="41"/>
      <c r="L68" s="41"/>
      <c r="M68" s="42"/>
      <c r="N68" s="42"/>
      <c r="O68" s="43"/>
      <c r="P68" s="43"/>
    </row>
    <row r="69" spans="1:16" ht="12.75" customHeight="1" x14ac:dyDescent="0.2">
      <c r="A69" s="15">
        <f t="shared" si="0"/>
        <v>0</v>
      </c>
      <c r="B69" s="9" t="str">
        <f t="shared" si="1"/>
        <v>I</v>
      </c>
      <c r="C69" s="15" t="e">
        <f t="shared" si="2"/>
        <v>#VALUE!</v>
      </c>
      <c r="D69" t="str">
        <f t="shared" si="3"/>
        <v>vis</v>
      </c>
      <c r="E69" t="s">
        <v>53</v>
      </c>
      <c r="F69" s="9" t="s">
        <v>52</v>
      </c>
      <c r="G69" t="e">
        <f t="shared" si="4"/>
        <v>#VALUE!</v>
      </c>
      <c r="H69" s="15">
        <f t="shared" si="5"/>
        <v>0</v>
      </c>
      <c r="I69" s="41"/>
      <c r="J69" s="42"/>
      <c r="K69" s="41"/>
      <c r="L69" s="41"/>
      <c r="M69" s="42"/>
      <c r="N69" s="42"/>
      <c r="O69" s="43"/>
      <c r="P69" s="43"/>
    </row>
    <row r="70" spans="1:16" ht="12.75" customHeight="1" x14ac:dyDescent="0.2">
      <c r="A70" s="15">
        <f t="shared" si="0"/>
        <v>0</v>
      </c>
      <c r="B70" s="9" t="str">
        <f t="shared" si="1"/>
        <v>I</v>
      </c>
      <c r="C70" s="15" t="e">
        <f t="shared" si="2"/>
        <v>#VALUE!</v>
      </c>
      <c r="D70" t="str">
        <f t="shared" si="3"/>
        <v>vis</v>
      </c>
      <c r="E70" t="s">
        <v>53</v>
      </c>
      <c r="F70" s="9" t="s">
        <v>52</v>
      </c>
      <c r="G70" t="e">
        <f t="shared" si="4"/>
        <v>#VALUE!</v>
      </c>
      <c r="H70" s="15">
        <f t="shared" si="5"/>
        <v>0</v>
      </c>
      <c r="I70" s="41"/>
      <c r="J70" s="42"/>
      <c r="K70" s="41"/>
      <c r="L70" s="41"/>
      <c r="M70" s="42"/>
      <c r="N70" s="42"/>
      <c r="O70" s="43"/>
      <c r="P70" s="43"/>
    </row>
    <row r="71" spans="1:16" ht="12.75" customHeight="1" x14ac:dyDescent="0.2">
      <c r="A71" s="15">
        <f t="shared" si="0"/>
        <v>0</v>
      </c>
      <c r="B71" s="9" t="str">
        <f t="shared" si="1"/>
        <v>I</v>
      </c>
      <c r="C71" s="15" t="e">
        <f t="shared" si="2"/>
        <v>#VALUE!</v>
      </c>
      <c r="D71" t="str">
        <f t="shared" si="3"/>
        <v>vis</v>
      </c>
      <c r="E71" t="s">
        <v>53</v>
      </c>
      <c r="F71" s="9" t="s">
        <v>52</v>
      </c>
      <c r="G71" t="e">
        <f t="shared" si="4"/>
        <v>#VALUE!</v>
      </c>
      <c r="H71" s="15">
        <f t="shared" si="5"/>
        <v>0</v>
      </c>
      <c r="I71" s="41"/>
      <c r="J71" s="42"/>
      <c r="K71" s="41"/>
      <c r="L71" s="41"/>
      <c r="M71" s="42"/>
      <c r="N71" s="42"/>
      <c r="O71" s="43"/>
      <c r="P71" s="43"/>
    </row>
    <row r="72" spans="1:16" ht="12.75" customHeight="1" x14ac:dyDescent="0.2">
      <c r="A72" s="15">
        <f t="shared" si="0"/>
        <v>0</v>
      </c>
      <c r="B72" s="9" t="str">
        <f t="shared" si="1"/>
        <v>I</v>
      </c>
      <c r="C72" s="15" t="e">
        <f t="shared" si="2"/>
        <v>#VALUE!</v>
      </c>
      <c r="D72" t="str">
        <f t="shared" si="3"/>
        <v>vis</v>
      </c>
      <c r="E72" t="s">
        <v>53</v>
      </c>
      <c r="F72" s="9" t="s">
        <v>52</v>
      </c>
      <c r="G72" t="e">
        <f t="shared" si="4"/>
        <v>#VALUE!</v>
      </c>
      <c r="H72" s="15">
        <f t="shared" si="5"/>
        <v>0</v>
      </c>
      <c r="I72" s="41"/>
      <c r="J72" s="42"/>
      <c r="K72" s="41"/>
      <c r="L72" s="41"/>
      <c r="M72" s="42"/>
      <c r="N72" s="42"/>
      <c r="O72" s="43"/>
      <c r="P72" s="43"/>
    </row>
    <row r="73" spans="1:16" ht="12.75" customHeight="1" x14ac:dyDescent="0.2">
      <c r="A73" s="15">
        <f t="shared" si="0"/>
        <v>0</v>
      </c>
      <c r="B73" s="9" t="str">
        <f t="shared" si="1"/>
        <v>I</v>
      </c>
      <c r="C73" s="15" t="e">
        <f t="shared" si="2"/>
        <v>#VALUE!</v>
      </c>
      <c r="D73" t="str">
        <f t="shared" si="3"/>
        <v>vis</v>
      </c>
      <c r="E73" t="s">
        <v>53</v>
      </c>
      <c r="F73" s="9" t="s">
        <v>52</v>
      </c>
      <c r="G73" t="e">
        <f t="shared" si="4"/>
        <v>#VALUE!</v>
      </c>
      <c r="H73" s="15">
        <f t="shared" si="5"/>
        <v>0</v>
      </c>
      <c r="I73" s="41"/>
      <c r="J73" s="42"/>
      <c r="K73" s="41"/>
      <c r="L73" s="41"/>
      <c r="M73" s="42"/>
      <c r="N73" s="42"/>
      <c r="O73" s="43"/>
      <c r="P73" s="43"/>
    </row>
    <row r="74" spans="1:16" ht="12.75" customHeight="1" x14ac:dyDescent="0.2">
      <c r="A74" s="15">
        <f t="shared" si="0"/>
        <v>0</v>
      </c>
      <c r="B74" s="9" t="str">
        <f t="shared" si="1"/>
        <v>I</v>
      </c>
      <c r="C74" s="15" t="e">
        <f t="shared" si="2"/>
        <v>#VALUE!</v>
      </c>
      <c r="D74" t="str">
        <f t="shared" si="3"/>
        <v>vis</v>
      </c>
      <c r="E74" t="s">
        <v>53</v>
      </c>
      <c r="F74" s="9" t="s">
        <v>52</v>
      </c>
      <c r="G74" t="e">
        <f t="shared" si="4"/>
        <v>#VALUE!</v>
      </c>
      <c r="H74" s="15">
        <f t="shared" si="5"/>
        <v>0</v>
      </c>
      <c r="I74" s="41"/>
      <c r="J74" s="42"/>
      <c r="K74" s="41"/>
      <c r="L74" s="41"/>
      <c r="M74" s="42"/>
      <c r="N74" s="42"/>
      <c r="O74" s="43"/>
      <c r="P74" s="43"/>
    </row>
    <row r="75" spans="1:16" ht="12.75" customHeight="1" x14ac:dyDescent="0.2">
      <c r="A75" s="15">
        <f t="shared" ref="A75:A138" si="6">P75</f>
        <v>0</v>
      </c>
      <c r="B75" s="9" t="str">
        <f t="shared" ref="B75:B138" si="7">IF(H75=INT(H75),"I","II")</f>
        <v>I</v>
      </c>
      <c r="C75" s="15" t="e">
        <f t="shared" ref="C75:C138" si="8">1*G75</f>
        <v>#VALUE!</v>
      </c>
      <c r="D75" t="str">
        <f t="shared" ref="D75:D138" si="9">VLOOKUP(F75,I$1:J$5,2,FALSE)</f>
        <v>vis</v>
      </c>
      <c r="E75" t="s">
        <v>53</v>
      </c>
      <c r="F75" s="9" t="s">
        <v>52</v>
      </c>
      <c r="G75" t="e">
        <f t="shared" ref="G75:G138" si="10">MID(I75,3,LEN(I75)-3)</f>
        <v>#VALUE!</v>
      </c>
      <c r="H75" s="15">
        <f t="shared" ref="H75:H138" si="11">1*K75</f>
        <v>0</v>
      </c>
      <c r="I75" s="41"/>
      <c r="J75" s="42"/>
      <c r="K75" s="41"/>
      <c r="L75" s="41"/>
      <c r="M75" s="42"/>
      <c r="N75" s="42"/>
      <c r="O75" s="43"/>
      <c r="P75" s="43"/>
    </row>
    <row r="76" spans="1:16" ht="12.75" customHeight="1" x14ac:dyDescent="0.2">
      <c r="A76" s="15">
        <f t="shared" si="6"/>
        <v>0</v>
      </c>
      <c r="B76" s="9" t="str">
        <f t="shared" si="7"/>
        <v>I</v>
      </c>
      <c r="C76" s="15" t="e">
        <f t="shared" si="8"/>
        <v>#VALUE!</v>
      </c>
      <c r="D76" t="str">
        <f t="shared" si="9"/>
        <v>vis</v>
      </c>
      <c r="E76" t="s">
        <v>53</v>
      </c>
      <c r="F76" s="9" t="s">
        <v>52</v>
      </c>
      <c r="G76" t="e">
        <f t="shared" si="10"/>
        <v>#VALUE!</v>
      </c>
      <c r="H76" s="15">
        <f t="shared" si="11"/>
        <v>0</v>
      </c>
      <c r="I76" s="41"/>
      <c r="J76" s="42"/>
      <c r="K76" s="41"/>
      <c r="L76" s="41"/>
      <c r="M76" s="42"/>
      <c r="N76" s="42"/>
      <c r="O76" s="43"/>
      <c r="P76" s="43"/>
    </row>
    <row r="77" spans="1:16" ht="12.75" customHeight="1" x14ac:dyDescent="0.2">
      <c r="A77" s="15">
        <f t="shared" si="6"/>
        <v>0</v>
      </c>
      <c r="B77" s="9" t="str">
        <f t="shared" si="7"/>
        <v>I</v>
      </c>
      <c r="C77" s="15" t="e">
        <f t="shared" si="8"/>
        <v>#VALUE!</v>
      </c>
      <c r="D77" t="str">
        <f t="shared" si="9"/>
        <v>vis</v>
      </c>
      <c r="E77" t="s">
        <v>53</v>
      </c>
      <c r="F77" s="9" t="s">
        <v>52</v>
      </c>
      <c r="G77" t="e">
        <f t="shared" si="10"/>
        <v>#VALUE!</v>
      </c>
      <c r="H77" s="15">
        <f t="shared" si="11"/>
        <v>0</v>
      </c>
      <c r="I77" s="41"/>
      <c r="J77" s="42"/>
      <c r="K77" s="41"/>
      <c r="L77" s="41"/>
      <c r="M77" s="42"/>
      <c r="N77" s="42"/>
      <c r="O77" s="43"/>
      <c r="P77" s="43"/>
    </row>
    <row r="78" spans="1:16" ht="12.75" customHeight="1" x14ac:dyDescent="0.2">
      <c r="A78" s="15">
        <f t="shared" si="6"/>
        <v>0</v>
      </c>
      <c r="B78" s="9" t="str">
        <f t="shared" si="7"/>
        <v>I</v>
      </c>
      <c r="C78" s="15" t="e">
        <f t="shared" si="8"/>
        <v>#VALUE!</v>
      </c>
      <c r="D78" t="e">
        <f t="shared" si="9"/>
        <v>#N/A</v>
      </c>
      <c r="E78" t="s">
        <v>53</v>
      </c>
      <c r="F78" s="9" t="str">
        <f>LEFT(M78,1)</f>
        <v/>
      </c>
      <c r="G78" t="e">
        <f t="shared" si="10"/>
        <v>#VALUE!</v>
      </c>
      <c r="H78" s="15">
        <f t="shared" si="11"/>
        <v>0</v>
      </c>
      <c r="I78" s="41"/>
      <c r="J78" s="42"/>
      <c r="K78" s="41"/>
      <c r="L78" s="41"/>
      <c r="M78" s="42"/>
      <c r="N78" s="42"/>
      <c r="O78" s="43"/>
      <c r="P78" s="43"/>
    </row>
    <row r="79" spans="1:16" ht="12.75" customHeight="1" x14ac:dyDescent="0.2">
      <c r="A79" s="15">
        <f t="shared" si="6"/>
        <v>0</v>
      </c>
      <c r="B79" s="9" t="str">
        <f t="shared" si="7"/>
        <v>I</v>
      </c>
      <c r="C79" s="15" t="e">
        <f t="shared" si="8"/>
        <v>#VALUE!</v>
      </c>
      <c r="D79" t="e">
        <f t="shared" si="9"/>
        <v>#N/A</v>
      </c>
      <c r="E79" t="s">
        <v>53</v>
      </c>
      <c r="F79" s="9" t="str">
        <f>LEFT(M79,1)</f>
        <v/>
      </c>
      <c r="G79" t="e">
        <f t="shared" si="10"/>
        <v>#VALUE!</v>
      </c>
      <c r="H79" s="15">
        <f t="shared" si="11"/>
        <v>0</v>
      </c>
      <c r="I79" s="41"/>
      <c r="J79" s="42"/>
      <c r="K79" s="41"/>
      <c r="L79" s="41"/>
      <c r="M79" s="42"/>
      <c r="N79" s="42"/>
      <c r="O79" s="43"/>
      <c r="P79" s="43"/>
    </row>
    <row r="80" spans="1:16" ht="12.75" customHeight="1" x14ac:dyDescent="0.2">
      <c r="A80" s="15">
        <f t="shared" si="6"/>
        <v>0</v>
      </c>
      <c r="B80" s="9" t="str">
        <f t="shared" si="7"/>
        <v>I</v>
      </c>
      <c r="C80" s="15" t="e">
        <f t="shared" si="8"/>
        <v>#VALUE!</v>
      </c>
      <c r="D80" t="e">
        <f t="shared" si="9"/>
        <v>#N/A</v>
      </c>
      <c r="E80" t="s">
        <v>53</v>
      </c>
      <c r="F80" s="9" t="str">
        <f>LEFT(M80,1)</f>
        <v/>
      </c>
      <c r="G80" t="e">
        <f t="shared" si="10"/>
        <v>#VALUE!</v>
      </c>
      <c r="H80" s="15">
        <f t="shared" si="11"/>
        <v>0</v>
      </c>
      <c r="I80" s="41"/>
      <c r="J80" s="42"/>
      <c r="K80" s="41"/>
      <c r="L80" s="41"/>
      <c r="M80" s="42"/>
      <c r="N80" s="42"/>
      <c r="O80" s="43"/>
      <c r="P80" s="43"/>
    </row>
    <row r="81" spans="1:16" ht="12.75" customHeight="1" x14ac:dyDescent="0.2">
      <c r="A81" s="15">
        <f t="shared" si="6"/>
        <v>0</v>
      </c>
      <c r="B81" s="9" t="str">
        <f t="shared" si="7"/>
        <v>I</v>
      </c>
      <c r="C81" s="15" t="e">
        <f t="shared" si="8"/>
        <v>#VALUE!</v>
      </c>
      <c r="D81" t="e">
        <f t="shared" si="9"/>
        <v>#N/A</v>
      </c>
      <c r="E81" t="s">
        <v>53</v>
      </c>
      <c r="F81" s="9" t="str">
        <f>LEFT(M81,1)</f>
        <v/>
      </c>
      <c r="G81" t="e">
        <f t="shared" si="10"/>
        <v>#VALUE!</v>
      </c>
      <c r="H81" s="15">
        <f t="shared" si="11"/>
        <v>0</v>
      </c>
      <c r="I81" s="41"/>
      <c r="J81" s="42"/>
      <c r="K81" s="41"/>
      <c r="L81" s="41"/>
      <c r="M81" s="42"/>
      <c r="N81" s="42"/>
      <c r="O81" s="43"/>
      <c r="P81" s="43"/>
    </row>
    <row r="82" spans="1:16" ht="12.75" customHeight="1" x14ac:dyDescent="0.2">
      <c r="A82" s="15">
        <f t="shared" si="6"/>
        <v>0</v>
      </c>
      <c r="B82" s="9" t="str">
        <f t="shared" si="7"/>
        <v>I</v>
      </c>
      <c r="C82" s="15" t="e">
        <f t="shared" si="8"/>
        <v>#VALUE!</v>
      </c>
      <c r="D82" t="e">
        <f t="shared" si="9"/>
        <v>#N/A</v>
      </c>
      <c r="E82" t="s">
        <v>53</v>
      </c>
      <c r="F82" s="9" t="str">
        <f>LEFT(M82,1)</f>
        <v/>
      </c>
      <c r="G82" t="e">
        <f t="shared" si="10"/>
        <v>#VALUE!</v>
      </c>
      <c r="H82" s="15">
        <f t="shared" si="11"/>
        <v>0</v>
      </c>
      <c r="I82" s="41"/>
      <c r="J82" s="42"/>
      <c r="K82" s="41"/>
      <c r="L82" s="41"/>
      <c r="M82" s="42"/>
      <c r="N82" s="42"/>
      <c r="O82" s="43"/>
      <c r="P82" s="43"/>
    </row>
    <row r="83" spans="1:16" ht="12.75" customHeight="1" x14ac:dyDescent="0.2">
      <c r="A83" s="15">
        <f t="shared" si="6"/>
        <v>0</v>
      </c>
      <c r="B83" s="9" t="str">
        <f t="shared" si="7"/>
        <v>I</v>
      </c>
      <c r="C83" s="15" t="e">
        <f t="shared" si="8"/>
        <v>#VALUE!</v>
      </c>
      <c r="D83" t="str">
        <f t="shared" si="9"/>
        <v>vis</v>
      </c>
      <c r="E83" t="s">
        <v>53</v>
      </c>
      <c r="F83" s="9" t="s">
        <v>52</v>
      </c>
      <c r="G83" t="e">
        <f t="shared" si="10"/>
        <v>#VALUE!</v>
      </c>
      <c r="H83" s="15">
        <f t="shared" si="11"/>
        <v>0</v>
      </c>
      <c r="I83" s="41"/>
      <c r="J83" s="42"/>
      <c r="K83" s="41"/>
      <c r="L83" s="41"/>
      <c r="M83" s="42"/>
      <c r="N83" s="42"/>
      <c r="O83" s="43"/>
      <c r="P83" s="43"/>
    </row>
    <row r="84" spans="1:16" ht="12.75" customHeight="1" x14ac:dyDescent="0.2">
      <c r="A84" s="15">
        <f t="shared" si="6"/>
        <v>0</v>
      </c>
      <c r="B84" s="9" t="str">
        <f t="shared" si="7"/>
        <v>I</v>
      </c>
      <c r="C84" s="15" t="e">
        <f t="shared" si="8"/>
        <v>#VALUE!</v>
      </c>
      <c r="D84" t="str">
        <f t="shared" si="9"/>
        <v>vis</v>
      </c>
      <c r="E84" t="s">
        <v>53</v>
      </c>
      <c r="F84" s="9" t="s">
        <v>52</v>
      </c>
      <c r="G84" t="e">
        <f t="shared" si="10"/>
        <v>#VALUE!</v>
      </c>
      <c r="H84" s="15">
        <f t="shared" si="11"/>
        <v>0</v>
      </c>
      <c r="I84" s="41"/>
      <c r="J84" s="42"/>
      <c r="K84" s="41"/>
      <c r="L84" s="41"/>
      <c r="M84" s="42"/>
      <c r="N84" s="42"/>
      <c r="O84" s="43"/>
      <c r="P84" s="43"/>
    </row>
    <row r="85" spans="1:16" ht="12.75" customHeight="1" x14ac:dyDescent="0.2">
      <c r="A85" s="15">
        <f t="shared" si="6"/>
        <v>0</v>
      </c>
      <c r="B85" s="9" t="str">
        <f t="shared" si="7"/>
        <v>I</v>
      </c>
      <c r="C85" s="15" t="e">
        <f t="shared" si="8"/>
        <v>#VALUE!</v>
      </c>
      <c r="D85" t="str">
        <f t="shared" si="9"/>
        <v>vis</v>
      </c>
      <c r="E85" t="s">
        <v>53</v>
      </c>
      <c r="F85" s="9" t="s">
        <v>52</v>
      </c>
      <c r="G85" t="e">
        <f t="shared" si="10"/>
        <v>#VALUE!</v>
      </c>
      <c r="H85" s="15">
        <f t="shared" si="11"/>
        <v>0</v>
      </c>
      <c r="I85" s="41"/>
      <c r="J85" s="42"/>
      <c r="K85" s="41"/>
      <c r="L85" s="41"/>
      <c r="M85" s="42"/>
      <c r="N85" s="42"/>
      <c r="O85" s="43"/>
      <c r="P85" s="43"/>
    </row>
    <row r="86" spans="1:16" ht="12.75" customHeight="1" x14ac:dyDescent="0.2">
      <c r="A86" s="15">
        <f t="shared" si="6"/>
        <v>0</v>
      </c>
      <c r="B86" s="9" t="str">
        <f t="shared" si="7"/>
        <v>I</v>
      </c>
      <c r="C86" s="15" t="e">
        <f t="shared" si="8"/>
        <v>#VALUE!</v>
      </c>
      <c r="D86" t="str">
        <f t="shared" si="9"/>
        <v>vis</v>
      </c>
      <c r="E86" t="s">
        <v>53</v>
      </c>
      <c r="F86" s="9" t="s">
        <v>52</v>
      </c>
      <c r="G86" t="e">
        <f t="shared" si="10"/>
        <v>#VALUE!</v>
      </c>
      <c r="H86" s="15">
        <f t="shared" si="11"/>
        <v>0</v>
      </c>
      <c r="I86" s="41"/>
      <c r="J86" s="42"/>
      <c r="K86" s="41"/>
      <c r="L86" s="41"/>
      <c r="M86" s="42"/>
      <c r="N86" s="42"/>
      <c r="O86" s="43"/>
      <c r="P86" s="43"/>
    </row>
    <row r="87" spans="1:16" ht="12.75" customHeight="1" x14ac:dyDescent="0.2">
      <c r="A87" s="15">
        <f t="shared" si="6"/>
        <v>0</v>
      </c>
      <c r="B87" s="9" t="str">
        <f t="shared" si="7"/>
        <v>I</v>
      </c>
      <c r="C87" s="15" t="e">
        <f t="shared" si="8"/>
        <v>#VALUE!</v>
      </c>
      <c r="D87" t="str">
        <f t="shared" si="9"/>
        <v>vis</v>
      </c>
      <c r="E87" t="s">
        <v>53</v>
      </c>
      <c r="F87" s="9" t="s">
        <v>52</v>
      </c>
      <c r="G87" t="e">
        <f t="shared" si="10"/>
        <v>#VALUE!</v>
      </c>
      <c r="H87" s="15">
        <f t="shared" si="11"/>
        <v>0</v>
      </c>
      <c r="I87" s="41"/>
      <c r="J87" s="42"/>
      <c r="K87" s="41"/>
      <c r="L87" s="41"/>
      <c r="M87" s="42"/>
      <c r="N87" s="42"/>
      <c r="O87" s="43"/>
      <c r="P87" s="43"/>
    </row>
    <row r="88" spans="1:16" ht="12.75" customHeight="1" x14ac:dyDescent="0.2">
      <c r="A88" s="15">
        <f t="shared" si="6"/>
        <v>0</v>
      </c>
      <c r="B88" s="9" t="str">
        <f t="shared" si="7"/>
        <v>I</v>
      </c>
      <c r="C88" s="15" t="e">
        <f t="shared" si="8"/>
        <v>#VALUE!</v>
      </c>
      <c r="D88" t="str">
        <f t="shared" si="9"/>
        <v>vis</v>
      </c>
      <c r="E88" t="s">
        <v>53</v>
      </c>
      <c r="F88" s="9" t="s">
        <v>52</v>
      </c>
      <c r="G88" t="e">
        <f t="shared" si="10"/>
        <v>#VALUE!</v>
      </c>
      <c r="H88" s="15">
        <f t="shared" si="11"/>
        <v>0</v>
      </c>
      <c r="I88" s="41"/>
      <c r="J88" s="42"/>
      <c r="K88" s="41"/>
      <c r="L88" s="41"/>
      <c r="M88" s="42"/>
      <c r="N88" s="42"/>
      <c r="O88" s="43"/>
      <c r="P88" s="43"/>
    </row>
    <row r="89" spans="1:16" ht="12.75" customHeight="1" x14ac:dyDescent="0.2">
      <c r="A89" s="15">
        <f t="shared" si="6"/>
        <v>0</v>
      </c>
      <c r="B89" s="9" t="str">
        <f t="shared" si="7"/>
        <v>I</v>
      </c>
      <c r="C89" s="15" t="e">
        <f t="shared" si="8"/>
        <v>#VALUE!</v>
      </c>
      <c r="D89" t="str">
        <f t="shared" si="9"/>
        <v>vis</v>
      </c>
      <c r="E89" t="s">
        <v>53</v>
      </c>
      <c r="F89" s="9" t="s">
        <v>52</v>
      </c>
      <c r="G89" t="e">
        <f t="shared" si="10"/>
        <v>#VALUE!</v>
      </c>
      <c r="H89" s="15">
        <f t="shared" si="11"/>
        <v>0</v>
      </c>
      <c r="I89" s="41"/>
      <c r="J89" s="42"/>
      <c r="K89" s="41"/>
      <c r="L89" s="41"/>
      <c r="M89" s="42"/>
      <c r="N89" s="42"/>
      <c r="O89" s="43"/>
      <c r="P89" s="43"/>
    </row>
    <row r="90" spans="1:16" ht="12.75" customHeight="1" x14ac:dyDescent="0.2">
      <c r="A90" s="15">
        <f t="shared" si="6"/>
        <v>0</v>
      </c>
      <c r="B90" s="9" t="str">
        <f t="shared" si="7"/>
        <v>I</v>
      </c>
      <c r="C90" s="15" t="e">
        <f t="shared" si="8"/>
        <v>#VALUE!</v>
      </c>
      <c r="D90" t="str">
        <f t="shared" si="9"/>
        <v>vis</v>
      </c>
      <c r="E90" t="s">
        <v>53</v>
      </c>
      <c r="F90" s="9" t="s">
        <v>52</v>
      </c>
      <c r="G90" t="e">
        <f t="shared" si="10"/>
        <v>#VALUE!</v>
      </c>
      <c r="H90" s="15">
        <f t="shared" si="11"/>
        <v>0</v>
      </c>
      <c r="I90" s="41"/>
      <c r="J90" s="42"/>
      <c r="K90" s="41"/>
      <c r="L90" s="41"/>
      <c r="M90" s="42"/>
      <c r="N90" s="42"/>
      <c r="O90" s="43"/>
      <c r="P90" s="43"/>
    </row>
    <row r="91" spans="1:16" ht="12.75" customHeight="1" x14ac:dyDescent="0.2">
      <c r="A91" s="15">
        <f t="shared" si="6"/>
        <v>0</v>
      </c>
      <c r="B91" s="9" t="str">
        <f t="shared" si="7"/>
        <v>I</v>
      </c>
      <c r="C91" s="15" t="e">
        <f t="shared" si="8"/>
        <v>#VALUE!</v>
      </c>
      <c r="D91" t="str">
        <f t="shared" si="9"/>
        <v>vis</v>
      </c>
      <c r="E91" t="s">
        <v>53</v>
      </c>
      <c r="F91" s="9" t="s">
        <v>52</v>
      </c>
      <c r="G91" t="e">
        <f t="shared" si="10"/>
        <v>#VALUE!</v>
      </c>
      <c r="H91" s="15">
        <f t="shared" si="11"/>
        <v>0</v>
      </c>
      <c r="I91" s="41"/>
      <c r="J91" s="42"/>
      <c r="K91" s="41"/>
      <c r="L91" s="41"/>
      <c r="M91" s="42"/>
      <c r="N91" s="42"/>
      <c r="O91" s="43"/>
      <c r="P91" s="43"/>
    </row>
    <row r="92" spans="1:16" ht="12.75" customHeight="1" x14ac:dyDescent="0.2">
      <c r="A92" s="15">
        <f t="shared" si="6"/>
        <v>0</v>
      </c>
      <c r="B92" s="9" t="str">
        <f t="shared" si="7"/>
        <v>I</v>
      </c>
      <c r="C92" s="15" t="e">
        <f t="shared" si="8"/>
        <v>#VALUE!</v>
      </c>
      <c r="D92" t="str">
        <f t="shared" si="9"/>
        <v>vis</v>
      </c>
      <c r="E92" t="s">
        <v>53</v>
      </c>
      <c r="F92" s="9" t="s">
        <v>52</v>
      </c>
      <c r="G92" t="e">
        <f t="shared" si="10"/>
        <v>#VALUE!</v>
      </c>
      <c r="H92" s="15">
        <f t="shared" si="11"/>
        <v>0</v>
      </c>
      <c r="I92" s="41"/>
      <c r="J92" s="42"/>
      <c r="K92" s="41"/>
      <c r="L92" s="41"/>
      <c r="M92" s="42"/>
      <c r="N92" s="42"/>
      <c r="O92" s="43"/>
      <c r="P92" s="43"/>
    </row>
    <row r="93" spans="1:16" ht="12.75" customHeight="1" x14ac:dyDescent="0.2">
      <c r="A93" s="15">
        <f t="shared" si="6"/>
        <v>0</v>
      </c>
      <c r="B93" s="9" t="str">
        <f t="shared" si="7"/>
        <v>I</v>
      </c>
      <c r="C93" s="15" t="e">
        <f t="shared" si="8"/>
        <v>#VALUE!</v>
      </c>
      <c r="D93" t="str">
        <f t="shared" si="9"/>
        <v>vis</v>
      </c>
      <c r="E93" t="s">
        <v>53</v>
      </c>
      <c r="F93" s="9" t="s">
        <v>52</v>
      </c>
      <c r="G93" t="e">
        <f t="shared" si="10"/>
        <v>#VALUE!</v>
      </c>
      <c r="H93" s="15">
        <f t="shared" si="11"/>
        <v>0</v>
      </c>
      <c r="I93" s="41"/>
      <c r="J93" s="42"/>
      <c r="K93" s="41"/>
      <c r="L93" s="41"/>
      <c r="M93" s="42"/>
      <c r="N93" s="42"/>
      <c r="O93" s="43"/>
      <c r="P93" s="43"/>
    </row>
    <row r="94" spans="1:16" ht="12.75" customHeight="1" x14ac:dyDescent="0.2">
      <c r="A94" s="15">
        <f t="shared" si="6"/>
        <v>0</v>
      </c>
      <c r="B94" s="9" t="str">
        <f t="shared" si="7"/>
        <v>I</v>
      </c>
      <c r="C94" s="15" t="e">
        <f t="shared" si="8"/>
        <v>#VALUE!</v>
      </c>
      <c r="D94" t="str">
        <f t="shared" si="9"/>
        <v>vis</v>
      </c>
      <c r="E94" t="s">
        <v>53</v>
      </c>
      <c r="F94" s="9" t="s">
        <v>52</v>
      </c>
      <c r="G94" t="e">
        <f t="shared" si="10"/>
        <v>#VALUE!</v>
      </c>
      <c r="H94" s="15">
        <f t="shared" si="11"/>
        <v>0</v>
      </c>
      <c r="I94" s="41"/>
      <c r="J94" s="42"/>
      <c r="K94" s="41"/>
      <c r="L94" s="41"/>
      <c r="M94" s="42"/>
      <c r="N94" s="42"/>
      <c r="O94" s="43"/>
      <c r="P94" s="43"/>
    </row>
    <row r="95" spans="1:16" ht="12.75" customHeight="1" x14ac:dyDescent="0.2">
      <c r="A95" s="15">
        <f t="shared" si="6"/>
        <v>0</v>
      </c>
      <c r="B95" s="9" t="str">
        <f t="shared" si="7"/>
        <v>I</v>
      </c>
      <c r="C95" s="15" t="e">
        <f t="shared" si="8"/>
        <v>#VALUE!</v>
      </c>
      <c r="D95" t="str">
        <f t="shared" si="9"/>
        <v>vis</v>
      </c>
      <c r="E95" t="s">
        <v>53</v>
      </c>
      <c r="F95" s="9" t="s">
        <v>52</v>
      </c>
      <c r="G95" t="e">
        <f t="shared" si="10"/>
        <v>#VALUE!</v>
      </c>
      <c r="H95" s="15">
        <f t="shared" si="11"/>
        <v>0</v>
      </c>
      <c r="I95" s="41"/>
      <c r="J95" s="42"/>
      <c r="K95" s="41"/>
      <c r="L95" s="41"/>
      <c r="M95" s="42"/>
      <c r="N95" s="42"/>
      <c r="O95" s="43"/>
      <c r="P95" s="43"/>
    </row>
    <row r="96" spans="1:16" ht="12.75" customHeight="1" x14ac:dyDescent="0.2">
      <c r="A96" s="15">
        <f t="shared" si="6"/>
        <v>0</v>
      </c>
      <c r="B96" s="9" t="str">
        <f t="shared" si="7"/>
        <v>I</v>
      </c>
      <c r="C96" s="15" t="e">
        <f t="shared" si="8"/>
        <v>#VALUE!</v>
      </c>
      <c r="D96" t="str">
        <f t="shared" si="9"/>
        <v>vis</v>
      </c>
      <c r="E96" t="s">
        <v>53</v>
      </c>
      <c r="F96" s="9" t="s">
        <v>52</v>
      </c>
      <c r="G96" t="e">
        <f t="shared" si="10"/>
        <v>#VALUE!</v>
      </c>
      <c r="H96" s="15">
        <f t="shared" si="11"/>
        <v>0</v>
      </c>
      <c r="I96" s="41"/>
      <c r="J96" s="42"/>
      <c r="K96" s="41"/>
      <c r="L96" s="41"/>
      <c r="M96" s="42"/>
      <c r="N96" s="42"/>
      <c r="O96" s="43"/>
      <c r="P96" s="43"/>
    </row>
    <row r="97" spans="1:16" ht="12.75" customHeight="1" x14ac:dyDescent="0.2">
      <c r="A97" s="15">
        <f t="shared" si="6"/>
        <v>0</v>
      </c>
      <c r="B97" s="9" t="str">
        <f t="shared" si="7"/>
        <v>I</v>
      </c>
      <c r="C97" s="15" t="e">
        <f t="shared" si="8"/>
        <v>#VALUE!</v>
      </c>
      <c r="D97" t="str">
        <f t="shared" si="9"/>
        <v>vis</v>
      </c>
      <c r="E97" t="s">
        <v>53</v>
      </c>
      <c r="F97" s="9" t="s">
        <v>52</v>
      </c>
      <c r="G97" t="e">
        <f t="shared" si="10"/>
        <v>#VALUE!</v>
      </c>
      <c r="H97" s="15">
        <f t="shared" si="11"/>
        <v>0</v>
      </c>
      <c r="I97" s="41"/>
      <c r="J97" s="42"/>
      <c r="K97" s="41"/>
      <c r="L97" s="41"/>
      <c r="M97" s="42"/>
      <c r="N97" s="42"/>
      <c r="O97" s="43"/>
      <c r="P97" s="43"/>
    </row>
    <row r="98" spans="1:16" ht="12.75" customHeight="1" x14ac:dyDescent="0.2">
      <c r="A98" s="15">
        <f t="shared" si="6"/>
        <v>0</v>
      </c>
      <c r="B98" s="9" t="str">
        <f t="shared" si="7"/>
        <v>I</v>
      </c>
      <c r="C98" s="15" t="e">
        <f t="shared" si="8"/>
        <v>#VALUE!</v>
      </c>
      <c r="D98" t="str">
        <f t="shared" si="9"/>
        <v>vis</v>
      </c>
      <c r="E98" t="s">
        <v>53</v>
      </c>
      <c r="F98" s="9" t="s">
        <v>52</v>
      </c>
      <c r="G98" t="e">
        <f t="shared" si="10"/>
        <v>#VALUE!</v>
      </c>
      <c r="H98" s="15">
        <f t="shared" si="11"/>
        <v>0</v>
      </c>
      <c r="I98" s="41"/>
      <c r="J98" s="42"/>
      <c r="K98" s="41"/>
      <c r="L98" s="41"/>
      <c r="M98" s="42"/>
      <c r="N98" s="42"/>
      <c r="O98" s="43"/>
      <c r="P98" s="43"/>
    </row>
    <row r="99" spans="1:16" ht="12.75" customHeight="1" x14ac:dyDescent="0.2">
      <c r="A99" s="15">
        <f t="shared" si="6"/>
        <v>0</v>
      </c>
      <c r="B99" s="9" t="str">
        <f t="shared" si="7"/>
        <v>I</v>
      </c>
      <c r="C99" s="15" t="e">
        <f t="shared" si="8"/>
        <v>#VALUE!</v>
      </c>
      <c r="D99" t="str">
        <f t="shared" si="9"/>
        <v>vis</v>
      </c>
      <c r="E99" t="s">
        <v>53</v>
      </c>
      <c r="F99" s="9" t="s">
        <v>52</v>
      </c>
      <c r="G99" t="e">
        <f t="shared" si="10"/>
        <v>#VALUE!</v>
      </c>
      <c r="H99" s="15">
        <f t="shared" si="11"/>
        <v>0</v>
      </c>
      <c r="I99" s="41"/>
      <c r="J99" s="42"/>
      <c r="K99" s="41"/>
      <c r="L99" s="41"/>
      <c r="M99" s="42"/>
      <c r="N99" s="42"/>
      <c r="O99" s="43"/>
      <c r="P99" s="43"/>
    </row>
    <row r="100" spans="1:16" ht="12.75" customHeight="1" x14ac:dyDescent="0.2">
      <c r="A100" s="15">
        <f t="shared" si="6"/>
        <v>0</v>
      </c>
      <c r="B100" s="9" t="str">
        <f t="shared" si="7"/>
        <v>I</v>
      </c>
      <c r="C100" s="15" t="e">
        <f t="shared" si="8"/>
        <v>#VALUE!</v>
      </c>
      <c r="D100" t="str">
        <f t="shared" si="9"/>
        <v>vis</v>
      </c>
      <c r="E100" t="s">
        <v>53</v>
      </c>
      <c r="F100" s="9" t="s">
        <v>52</v>
      </c>
      <c r="G100" t="e">
        <f t="shared" si="10"/>
        <v>#VALUE!</v>
      </c>
      <c r="H100" s="15">
        <f t="shared" si="11"/>
        <v>0</v>
      </c>
      <c r="I100" s="41"/>
      <c r="J100" s="42"/>
      <c r="K100" s="41"/>
      <c r="L100" s="41"/>
      <c r="M100" s="42"/>
      <c r="N100" s="42"/>
      <c r="O100" s="43"/>
      <c r="P100" s="43"/>
    </row>
    <row r="101" spans="1:16" ht="12.75" customHeight="1" x14ac:dyDescent="0.2">
      <c r="A101" s="15">
        <f t="shared" si="6"/>
        <v>0</v>
      </c>
      <c r="B101" s="9" t="str">
        <f t="shared" si="7"/>
        <v>I</v>
      </c>
      <c r="C101" s="15" t="e">
        <f t="shared" si="8"/>
        <v>#VALUE!</v>
      </c>
      <c r="D101" t="str">
        <f t="shared" si="9"/>
        <v>vis</v>
      </c>
      <c r="E101" t="s">
        <v>53</v>
      </c>
      <c r="F101" s="9" t="s">
        <v>52</v>
      </c>
      <c r="G101" t="e">
        <f t="shared" si="10"/>
        <v>#VALUE!</v>
      </c>
      <c r="H101" s="15">
        <f t="shared" si="11"/>
        <v>0</v>
      </c>
      <c r="I101" s="41"/>
      <c r="J101" s="42"/>
      <c r="K101" s="41"/>
      <c r="L101" s="41"/>
      <c r="M101" s="42"/>
      <c r="N101" s="42"/>
      <c r="O101" s="43"/>
      <c r="P101" s="43"/>
    </row>
    <row r="102" spans="1:16" ht="12.75" customHeight="1" x14ac:dyDescent="0.2">
      <c r="A102" s="15">
        <f t="shared" si="6"/>
        <v>0</v>
      </c>
      <c r="B102" s="9" t="str">
        <f t="shared" si="7"/>
        <v>I</v>
      </c>
      <c r="C102" s="15" t="e">
        <f t="shared" si="8"/>
        <v>#VALUE!</v>
      </c>
      <c r="D102" t="str">
        <f t="shared" si="9"/>
        <v>vis</v>
      </c>
      <c r="E102" t="s">
        <v>53</v>
      </c>
      <c r="F102" s="9" t="s">
        <v>52</v>
      </c>
      <c r="G102" t="e">
        <f t="shared" si="10"/>
        <v>#VALUE!</v>
      </c>
      <c r="H102" s="15">
        <f t="shared" si="11"/>
        <v>0</v>
      </c>
      <c r="I102" s="41"/>
      <c r="J102" s="42"/>
      <c r="K102" s="41"/>
      <c r="L102" s="41"/>
      <c r="M102" s="42"/>
      <c r="N102" s="42"/>
      <c r="O102" s="43"/>
      <c r="P102" s="43"/>
    </row>
    <row r="103" spans="1:16" ht="12.75" customHeight="1" x14ac:dyDescent="0.2">
      <c r="A103" s="15">
        <f t="shared" si="6"/>
        <v>0</v>
      </c>
      <c r="B103" s="9" t="str">
        <f t="shared" si="7"/>
        <v>I</v>
      </c>
      <c r="C103" s="15" t="e">
        <f t="shared" si="8"/>
        <v>#VALUE!</v>
      </c>
      <c r="D103" t="str">
        <f t="shared" si="9"/>
        <v>vis</v>
      </c>
      <c r="E103" t="s">
        <v>53</v>
      </c>
      <c r="F103" s="9" t="s">
        <v>52</v>
      </c>
      <c r="G103" t="e">
        <f t="shared" si="10"/>
        <v>#VALUE!</v>
      </c>
      <c r="H103" s="15">
        <f t="shared" si="11"/>
        <v>0</v>
      </c>
      <c r="I103" s="41"/>
      <c r="J103" s="42"/>
      <c r="K103" s="41"/>
      <c r="L103" s="41"/>
      <c r="M103" s="42"/>
      <c r="N103" s="42"/>
      <c r="O103" s="43"/>
      <c r="P103" s="43"/>
    </row>
    <row r="104" spans="1:16" ht="12.75" customHeight="1" x14ac:dyDescent="0.2">
      <c r="A104" s="15">
        <f t="shared" si="6"/>
        <v>0</v>
      </c>
      <c r="B104" s="9" t="str">
        <f t="shared" si="7"/>
        <v>I</v>
      </c>
      <c r="C104" s="15" t="e">
        <f t="shared" si="8"/>
        <v>#VALUE!</v>
      </c>
      <c r="D104" t="str">
        <f t="shared" si="9"/>
        <v>vis</v>
      </c>
      <c r="E104" t="s">
        <v>53</v>
      </c>
      <c r="F104" s="9" t="s">
        <v>52</v>
      </c>
      <c r="G104" t="e">
        <f t="shared" si="10"/>
        <v>#VALUE!</v>
      </c>
      <c r="H104" s="15">
        <f t="shared" si="11"/>
        <v>0</v>
      </c>
      <c r="I104" s="41"/>
      <c r="J104" s="42"/>
      <c r="K104" s="41"/>
      <c r="L104" s="41"/>
      <c r="M104" s="42"/>
      <c r="N104" s="42"/>
      <c r="O104" s="43"/>
      <c r="P104" s="43"/>
    </row>
    <row r="105" spans="1:16" ht="12.75" customHeight="1" x14ac:dyDescent="0.2">
      <c r="A105" s="15">
        <f t="shared" si="6"/>
        <v>0</v>
      </c>
      <c r="B105" s="9" t="str">
        <f t="shared" si="7"/>
        <v>I</v>
      </c>
      <c r="C105" s="15" t="e">
        <f t="shared" si="8"/>
        <v>#VALUE!</v>
      </c>
      <c r="D105" t="str">
        <f t="shared" si="9"/>
        <v>vis</v>
      </c>
      <c r="E105" t="s">
        <v>53</v>
      </c>
      <c r="F105" s="9" t="s">
        <v>52</v>
      </c>
      <c r="G105" t="e">
        <f t="shared" si="10"/>
        <v>#VALUE!</v>
      </c>
      <c r="H105" s="15">
        <f t="shared" si="11"/>
        <v>0</v>
      </c>
      <c r="I105" s="41"/>
      <c r="J105" s="42"/>
      <c r="K105" s="41"/>
      <c r="L105" s="41"/>
      <c r="M105" s="42"/>
      <c r="N105" s="42"/>
      <c r="O105" s="43"/>
      <c r="P105" s="43"/>
    </row>
    <row r="106" spans="1:16" ht="12.75" customHeight="1" x14ac:dyDescent="0.2">
      <c r="A106" s="15">
        <f t="shared" si="6"/>
        <v>0</v>
      </c>
      <c r="B106" s="9" t="str">
        <f t="shared" si="7"/>
        <v>I</v>
      </c>
      <c r="C106" s="15" t="e">
        <f t="shared" si="8"/>
        <v>#VALUE!</v>
      </c>
      <c r="D106" t="str">
        <f t="shared" si="9"/>
        <v>vis</v>
      </c>
      <c r="E106" t="s">
        <v>53</v>
      </c>
      <c r="F106" s="9" t="s">
        <v>52</v>
      </c>
      <c r="G106" t="e">
        <f t="shared" si="10"/>
        <v>#VALUE!</v>
      </c>
      <c r="H106" s="15">
        <f t="shared" si="11"/>
        <v>0</v>
      </c>
      <c r="I106" s="41"/>
      <c r="J106" s="42"/>
      <c r="K106" s="41"/>
      <c r="L106" s="41"/>
      <c r="M106" s="42"/>
      <c r="N106" s="42"/>
      <c r="O106" s="43"/>
      <c r="P106" s="43"/>
    </row>
    <row r="107" spans="1:16" ht="12.75" customHeight="1" x14ac:dyDescent="0.2">
      <c r="A107" s="15">
        <f t="shared" si="6"/>
        <v>0</v>
      </c>
      <c r="B107" s="9" t="str">
        <f t="shared" si="7"/>
        <v>I</v>
      </c>
      <c r="C107" s="15" t="e">
        <f t="shared" si="8"/>
        <v>#VALUE!</v>
      </c>
      <c r="D107" t="str">
        <f t="shared" si="9"/>
        <v>vis</v>
      </c>
      <c r="E107" t="s">
        <v>53</v>
      </c>
      <c r="F107" s="9" t="s">
        <v>52</v>
      </c>
      <c r="G107" t="e">
        <f t="shared" si="10"/>
        <v>#VALUE!</v>
      </c>
      <c r="H107" s="15">
        <f t="shared" si="11"/>
        <v>0</v>
      </c>
      <c r="I107" s="41"/>
      <c r="J107" s="42"/>
      <c r="K107" s="41"/>
      <c r="L107" s="41"/>
      <c r="M107" s="42"/>
      <c r="N107" s="42"/>
      <c r="O107" s="43"/>
      <c r="P107" s="43"/>
    </row>
    <row r="108" spans="1:16" ht="12.75" customHeight="1" x14ac:dyDescent="0.2">
      <c r="A108" s="15">
        <f t="shared" si="6"/>
        <v>0</v>
      </c>
      <c r="B108" s="9" t="str">
        <f t="shared" si="7"/>
        <v>I</v>
      </c>
      <c r="C108" s="15" t="e">
        <f t="shared" si="8"/>
        <v>#VALUE!</v>
      </c>
      <c r="D108" t="str">
        <f t="shared" si="9"/>
        <v>vis</v>
      </c>
      <c r="E108" t="s">
        <v>53</v>
      </c>
      <c r="F108" s="9" t="s">
        <v>52</v>
      </c>
      <c r="G108" t="e">
        <f t="shared" si="10"/>
        <v>#VALUE!</v>
      </c>
      <c r="H108" s="15">
        <f t="shared" si="11"/>
        <v>0</v>
      </c>
      <c r="I108" s="41"/>
      <c r="J108" s="42"/>
      <c r="K108" s="41"/>
      <c r="L108" s="41"/>
      <c r="M108" s="42"/>
      <c r="N108" s="42"/>
      <c r="O108" s="43"/>
      <c r="P108" s="43"/>
    </row>
    <row r="109" spans="1:16" ht="12.75" customHeight="1" x14ac:dyDescent="0.2">
      <c r="A109" s="15">
        <f t="shared" si="6"/>
        <v>0</v>
      </c>
      <c r="B109" s="9" t="str">
        <f t="shared" si="7"/>
        <v>I</v>
      </c>
      <c r="C109" s="15" t="e">
        <f t="shared" si="8"/>
        <v>#VALUE!</v>
      </c>
      <c r="D109" t="str">
        <f t="shared" si="9"/>
        <v>vis</v>
      </c>
      <c r="E109" t="s">
        <v>53</v>
      </c>
      <c r="F109" s="9" t="s">
        <v>52</v>
      </c>
      <c r="G109" t="e">
        <f t="shared" si="10"/>
        <v>#VALUE!</v>
      </c>
      <c r="H109" s="15">
        <f t="shared" si="11"/>
        <v>0</v>
      </c>
      <c r="I109" s="41"/>
      <c r="J109" s="42"/>
      <c r="K109" s="41"/>
      <c r="L109" s="41"/>
      <c r="M109" s="42"/>
      <c r="N109" s="42"/>
      <c r="O109" s="43"/>
      <c r="P109" s="43"/>
    </row>
    <row r="110" spans="1:16" ht="12.75" customHeight="1" x14ac:dyDescent="0.2">
      <c r="A110" s="15">
        <f t="shared" si="6"/>
        <v>0</v>
      </c>
      <c r="B110" s="9" t="str">
        <f t="shared" si="7"/>
        <v>I</v>
      </c>
      <c r="C110" s="15" t="e">
        <f t="shared" si="8"/>
        <v>#VALUE!</v>
      </c>
      <c r="D110" t="str">
        <f t="shared" si="9"/>
        <v>vis</v>
      </c>
      <c r="E110" t="s">
        <v>53</v>
      </c>
      <c r="F110" s="9" t="s">
        <v>52</v>
      </c>
      <c r="G110" t="e">
        <f t="shared" si="10"/>
        <v>#VALUE!</v>
      </c>
      <c r="H110" s="15">
        <f t="shared" si="11"/>
        <v>0</v>
      </c>
      <c r="I110" s="41"/>
      <c r="J110" s="42"/>
      <c r="K110" s="41"/>
      <c r="L110" s="41"/>
      <c r="M110" s="42"/>
      <c r="N110" s="42"/>
      <c r="O110" s="43"/>
      <c r="P110" s="43"/>
    </row>
    <row r="111" spans="1:16" ht="12.75" customHeight="1" x14ac:dyDescent="0.2">
      <c r="A111" s="15">
        <f t="shared" si="6"/>
        <v>0</v>
      </c>
      <c r="B111" s="9" t="str">
        <f t="shared" si="7"/>
        <v>I</v>
      </c>
      <c r="C111" s="15" t="e">
        <f t="shared" si="8"/>
        <v>#VALUE!</v>
      </c>
      <c r="D111" t="str">
        <f t="shared" si="9"/>
        <v>vis</v>
      </c>
      <c r="E111" t="s">
        <v>53</v>
      </c>
      <c r="F111" s="9" t="s">
        <v>52</v>
      </c>
      <c r="G111" t="e">
        <f t="shared" si="10"/>
        <v>#VALUE!</v>
      </c>
      <c r="H111" s="15">
        <f t="shared" si="11"/>
        <v>0</v>
      </c>
      <c r="I111" s="41"/>
      <c r="J111" s="42"/>
      <c r="K111" s="41"/>
      <c r="L111" s="41"/>
      <c r="M111" s="42"/>
      <c r="N111" s="42"/>
      <c r="O111" s="43"/>
      <c r="P111" s="43"/>
    </row>
    <row r="112" spans="1:16" ht="12.75" customHeight="1" x14ac:dyDescent="0.2">
      <c r="A112" s="15">
        <f t="shared" si="6"/>
        <v>0</v>
      </c>
      <c r="B112" s="9" t="str">
        <f t="shared" si="7"/>
        <v>I</v>
      </c>
      <c r="C112" s="15" t="e">
        <f t="shared" si="8"/>
        <v>#VALUE!</v>
      </c>
      <c r="D112" t="str">
        <f t="shared" si="9"/>
        <v>vis</v>
      </c>
      <c r="E112" t="s">
        <v>53</v>
      </c>
      <c r="F112" s="9" t="s">
        <v>52</v>
      </c>
      <c r="G112" t="e">
        <f t="shared" si="10"/>
        <v>#VALUE!</v>
      </c>
      <c r="H112" s="15">
        <f t="shared" si="11"/>
        <v>0</v>
      </c>
      <c r="I112" s="41"/>
      <c r="J112" s="42"/>
      <c r="K112" s="41"/>
      <c r="L112" s="41"/>
      <c r="M112" s="42"/>
      <c r="N112" s="42"/>
      <c r="O112" s="43"/>
      <c r="P112" s="43"/>
    </row>
    <row r="113" spans="1:16" ht="12.75" customHeight="1" x14ac:dyDescent="0.2">
      <c r="A113" s="15">
        <f t="shared" si="6"/>
        <v>0</v>
      </c>
      <c r="B113" s="9" t="str">
        <f t="shared" si="7"/>
        <v>I</v>
      </c>
      <c r="C113" s="15" t="e">
        <f t="shared" si="8"/>
        <v>#VALUE!</v>
      </c>
      <c r="D113" t="str">
        <f t="shared" si="9"/>
        <v>vis</v>
      </c>
      <c r="E113" t="s">
        <v>53</v>
      </c>
      <c r="F113" s="9" t="s">
        <v>52</v>
      </c>
      <c r="G113" t="e">
        <f t="shared" si="10"/>
        <v>#VALUE!</v>
      </c>
      <c r="H113" s="15">
        <f t="shared" si="11"/>
        <v>0</v>
      </c>
      <c r="I113" s="41"/>
      <c r="J113" s="42"/>
      <c r="K113" s="41"/>
      <c r="L113" s="41"/>
      <c r="M113" s="42"/>
      <c r="N113" s="42"/>
      <c r="O113" s="43"/>
      <c r="P113" s="43"/>
    </row>
    <row r="114" spans="1:16" ht="12.75" customHeight="1" x14ac:dyDescent="0.2">
      <c r="A114" s="15">
        <f t="shared" si="6"/>
        <v>0</v>
      </c>
      <c r="B114" s="9" t="str">
        <f t="shared" si="7"/>
        <v>I</v>
      </c>
      <c r="C114" s="15" t="e">
        <f t="shared" si="8"/>
        <v>#VALUE!</v>
      </c>
      <c r="D114" t="str">
        <f t="shared" si="9"/>
        <v>vis</v>
      </c>
      <c r="E114" t="s">
        <v>53</v>
      </c>
      <c r="F114" s="9" t="s">
        <v>52</v>
      </c>
      <c r="G114" t="e">
        <f t="shared" si="10"/>
        <v>#VALUE!</v>
      </c>
      <c r="H114" s="15">
        <f t="shared" si="11"/>
        <v>0</v>
      </c>
      <c r="I114" s="41"/>
      <c r="J114" s="42"/>
      <c r="K114" s="41"/>
      <c r="L114" s="41"/>
      <c r="M114" s="42"/>
      <c r="N114" s="42"/>
      <c r="O114" s="43"/>
      <c r="P114" s="43"/>
    </row>
    <row r="115" spans="1:16" ht="12.75" customHeight="1" x14ac:dyDescent="0.2">
      <c r="A115" s="15">
        <f t="shared" si="6"/>
        <v>0</v>
      </c>
      <c r="B115" s="9" t="str">
        <f t="shared" si="7"/>
        <v>I</v>
      </c>
      <c r="C115" s="15" t="e">
        <f t="shared" si="8"/>
        <v>#VALUE!</v>
      </c>
      <c r="D115" t="str">
        <f t="shared" si="9"/>
        <v>vis</v>
      </c>
      <c r="E115" t="s">
        <v>53</v>
      </c>
      <c r="F115" s="9" t="s">
        <v>52</v>
      </c>
      <c r="G115" t="e">
        <f t="shared" si="10"/>
        <v>#VALUE!</v>
      </c>
      <c r="H115" s="15">
        <f t="shared" si="11"/>
        <v>0</v>
      </c>
      <c r="I115" s="41"/>
      <c r="J115" s="42"/>
      <c r="K115" s="41"/>
      <c r="L115" s="41"/>
      <c r="M115" s="42"/>
      <c r="N115" s="42"/>
      <c r="O115" s="43"/>
      <c r="P115" s="43"/>
    </row>
    <row r="116" spans="1:16" ht="12.75" customHeight="1" x14ac:dyDescent="0.2">
      <c r="A116" s="15">
        <f t="shared" si="6"/>
        <v>0</v>
      </c>
      <c r="B116" s="9" t="str">
        <f t="shared" si="7"/>
        <v>I</v>
      </c>
      <c r="C116" s="15" t="e">
        <f t="shared" si="8"/>
        <v>#VALUE!</v>
      </c>
      <c r="D116" t="str">
        <f t="shared" si="9"/>
        <v>vis</v>
      </c>
      <c r="E116" t="s">
        <v>53</v>
      </c>
      <c r="F116" s="9" t="s">
        <v>52</v>
      </c>
      <c r="G116" t="e">
        <f t="shared" si="10"/>
        <v>#VALUE!</v>
      </c>
      <c r="H116" s="15">
        <f t="shared" si="11"/>
        <v>0</v>
      </c>
      <c r="I116" s="41"/>
      <c r="J116" s="42"/>
      <c r="K116" s="41"/>
      <c r="L116" s="41"/>
      <c r="M116" s="42"/>
      <c r="N116" s="42"/>
      <c r="O116" s="43"/>
      <c r="P116" s="43"/>
    </row>
    <row r="117" spans="1:16" ht="12.75" customHeight="1" x14ac:dyDescent="0.2">
      <c r="A117" s="15">
        <f t="shared" si="6"/>
        <v>0</v>
      </c>
      <c r="B117" s="9" t="str">
        <f t="shared" si="7"/>
        <v>I</v>
      </c>
      <c r="C117" s="15" t="e">
        <f t="shared" si="8"/>
        <v>#VALUE!</v>
      </c>
      <c r="D117" t="str">
        <f t="shared" si="9"/>
        <v>vis</v>
      </c>
      <c r="E117" t="s">
        <v>53</v>
      </c>
      <c r="F117" s="9" t="s">
        <v>52</v>
      </c>
      <c r="G117" t="e">
        <f t="shared" si="10"/>
        <v>#VALUE!</v>
      </c>
      <c r="H117" s="15">
        <f t="shared" si="11"/>
        <v>0</v>
      </c>
      <c r="I117" s="41"/>
      <c r="J117" s="42"/>
      <c r="K117" s="41"/>
      <c r="L117" s="41"/>
      <c r="M117" s="42"/>
      <c r="N117" s="42"/>
      <c r="O117" s="43"/>
      <c r="P117" s="43"/>
    </row>
    <row r="118" spans="1:16" ht="12.75" customHeight="1" x14ac:dyDescent="0.2">
      <c r="A118" s="15">
        <f t="shared" si="6"/>
        <v>0</v>
      </c>
      <c r="B118" s="9" t="str">
        <f t="shared" si="7"/>
        <v>I</v>
      </c>
      <c r="C118" s="15" t="e">
        <f t="shared" si="8"/>
        <v>#VALUE!</v>
      </c>
      <c r="D118" t="str">
        <f t="shared" si="9"/>
        <v>vis</v>
      </c>
      <c r="E118" t="s">
        <v>53</v>
      </c>
      <c r="F118" s="9" t="s">
        <v>52</v>
      </c>
      <c r="G118" t="e">
        <f t="shared" si="10"/>
        <v>#VALUE!</v>
      </c>
      <c r="H118" s="15">
        <f t="shared" si="11"/>
        <v>0</v>
      </c>
      <c r="I118" s="41"/>
      <c r="J118" s="42"/>
      <c r="K118" s="41"/>
      <c r="L118" s="41"/>
      <c r="M118" s="42"/>
      <c r="N118" s="42"/>
      <c r="O118" s="43"/>
      <c r="P118" s="43"/>
    </row>
    <row r="119" spans="1:16" ht="12.75" customHeight="1" x14ac:dyDescent="0.2">
      <c r="A119" s="15">
        <f t="shared" si="6"/>
        <v>0</v>
      </c>
      <c r="B119" s="9" t="str">
        <f t="shared" si="7"/>
        <v>I</v>
      </c>
      <c r="C119" s="15" t="e">
        <f t="shared" si="8"/>
        <v>#VALUE!</v>
      </c>
      <c r="D119" t="str">
        <f t="shared" si="9"/>
        <v>vis</v>
      </c>
      <c r="E119" t="s">
        <v>53</v>
      </c>
      <c r="F119" s="9" t="s">
        <v>52</v>
      </c>
      <c r="G119" t="e">
        <f t="shared" si="10"/>
        <v>#VALUE!</v>
      </c>
      <c r="H119" s="15">
        <f t="shared" si="11"/>
        <v>0</v>
      </c>
      <c r="I119" s="41"/>
      <c r="J119" s="42"/>
      <c r="K119" s="41"/>
      <c r="L119" s="41"/>
      <c r="M119" s="42"/>
      <c r="N119" s="42"/>
      <c r="O119" s="43"/>
      <c r="P119" s="43"/>
    </row>
    <row r="120" spans="1:16" ht="12.75" customHeight="1" x14ac:dyDescent="0.2">
      <c r="A120" s="15">
        <f t="shared" si="6"/>
        <v>0</v>
      </c>
      <c r="B120" s="9" t="str">
        <f t="shared" si="7"/>
        <v>I</v>
      </c>
      <c r="C120" s="15" t="e">
        <f t="shared" si="8"/>
        <v>#VALUE!</v>
      </c>
      <c r="D120" t="str">
        <f t="shared" si="9"/>
        <v>vis</v>
      </c>
      <c r="E120" t="s">
        <v>53</v>
      </c>
      <c r="F120" s="9" t="s">
        <v>52</v>
      </c>
      <c r="G120" t="e">
        <f t="shared" si="10"/>
        <v>#VALUE!</v>
      </c>
      <c r="H120" s="15">
        <f t="shared" si="11"/>
        <v>0</v>
      </c>
      <c r="I120" s="41"/>
      <c r="J120" s="42"/>
      <c r="K120" s="41"/>
      <c r="L120" s="41"/>
      <c r="M120" s="42"/>
      <c r="N120" s="42"/>
      <c r="O120" s="43"/>
      <c r="P120" s="43"/>
    </row>
    <row r="121" spans="1:16" ht="12.75" customHeight="1" x14ac:dyDescent="0.2">
      <c r="A121" s="15">
        <f t="shared" si="6"/>
        <v>0</v>
      </c>
      <c r="B121" s="9" t="str">
        <f t="shared" si="7"/>
        <v>I</v>
      </c>
      <c r="C121" s="15" t="e">
        <f t="shared" si="8"/>
        <v>#VALUE!</v>
      </c>
      <c r="D121" t="str">
        <f t="shared" si="9"/>
        <v>vis</v>
      </c>
      <c r="E121" t="s">
        <v>53</v>
      </c>
      <c r="F121" s="9" t="s">
        <v>52</v>
      </c>
      <c r="G121" t="e">
        <f t="shared" si="10"/>
        <v>#VALUE!</v>
      </c>
      <c r="H121" s="15">
        <f t="shared" si="11"/>
        <v>0</v>
      </c>
      <c r="I121" s="41"/>
      <c r="J121" s="42"/>
      <c r="K121" s="41"/>
      <c r="L121" s="41"/>
      <c r="M121" s="42"/>
      <c r="N121" s="42"/>
      <c r="O121" s="43"/>
      <c r="P121" s="43"/>
    </row>
    <row r="122" spans="1:16" ht="12.75" customHeight="1" x14ac:dyDescent="0.2">
      <c r="A122" s="15">
        <f t="shared" si="6"/>
        <v>0</v>
      </c>
      <c r="B122" s="9" t="str">
        <f t="shared" si="7"/>
        <v>I</v>
      </c>
      <c r="C122" s="15" t="e">
        <f t="shared" si="8"/>
        <v>#VALUE!</v>
      </c>
      <c r="D122" t="str">
        <f t="shared" si="9"/>
        <v>vis</v>
      </c>
      <c r="E122" t="s">
        <v>53</v>
      </c>
      <c r="F122" s="9" t="s">
        <v>52</v>
      </c>
      <c r="G122" t="e">
        <f t="shared" si="10"/>
        <v>#VALUE!</v>
      </c>
      <c r="H122" s="15">
        <f t="shared" si="11"/>
        <v>0</v>
      </c>
      <c r="I122" s="41"/>
      <c r="J122" s="42"/>
      <c r="K122" s="41"/>
      <c r="L122" s="41"/>
      <c r="M122" s="42"/>
      <c r="N122" s="42"/>
      <c r="O122" s="43"/>
      <c r="P122" s="43"/>
    </row>
    <row r="123" spans="1:16" ht="12.75" customHeight="1" x14ac:dyDescent="0.2">
      <c r="A123" s="15">
        <f t="shared" si="6"/>
        <v>0</v>
      </c>
      <c r="B123" s="9" t="str">
        <f t="shared" si="7"/>
        <v>I</v>
      </c>
      <c r="C123" s="15" t="e">
        <f t="shared" si="8"/>
        <v>#VALUE!</v>
      </c>
      <c r="D123" t="str">
        <f t="shared" si="9"/>
        <v>vis</v>
      </c>
      <c r="E123" t="s">
        <v>53</v>
      </c>
      <c r="F123" s="9" t="s">
        <v>52</v>
      </c>
      <c r="G123" t="e">
        <f t="shared" si="10"/>
        <v>#VALUE!</v>
      </c>
      <c r="H123" s="15">
        <f t="shared" si="11"/>
        <v>0</v>
      </c>
      <c r="I123" s="41"/>
      <c r="J123" s="42"/>
      <c r="K123" s="41"/>
      <c r="L123" s="41"/>
      <c r="M123" s="42"/>
      <c r="N123" s="42"/>
      <c r="O123" s="43"/>
      <c r="P123" s="43"/>
    </row>
    <row r="124" spans="1:16" ht="12.75" customHeight="1" x14ac:dyDescent="0.2">
      <c r="A124" s="15">
        <f t="shared" si="6"/>
        <v>0</v>
      </c>
      <c r="B124" s="9" t="str">
        <f t="shared" si="7"/>
        <v>I</v>
      </c>
      <c r="C124" s="15" t="e">
        <f t="shared" si="8"/>
        <v>#VALUE!</v>
      </c>
      <c r="D124" t="str">
        <f t="shared" si="9"/>
        <v>vis</v>
      </c>
      <c r="E124" t="s">
        <v>53</v>
      </c>
      <c r="F124" s="9" t="s">
        <v>52</v>
      </c>
      <c r="G124" t="e">
        <f t="shared" si="10"/>
        <v>#VALUE!</v>
      </c>
      <c r="H124" s="15">
        <f t="shared" si="11"/>
        <v>0</v>
      </c>
      <c r="I124" s="41"/>
      <c r="J124" s="42"/>
      <c r="K124" s="41"/>
      <c r="L124" s="41"/>
      <c r="M124" s="42"/>
      <c r="N124" s="42"/>
      <c r="O124" s="43"/>
      <c r="P124" s="43"/>
    </row>
    <row r="125" spans="1:16" ht="12.75" customHeight="1" x14ac:dyDescent="0.2">
      <c r="A125" s="15">
        <f t="shared" si="6"/>
        <v>0</v>
      </c>
      <c r="B125" s="9" t="str">
        <f t="shared" si="7"/>
        <v>I</v>
      </c>
      <c r="C125" s="15" t="e">
        <f t="shared" si="8"/>
        <v>#VALUE!</v>
      </c>
      <c r="D125" t="str">
        <f t="shared" si="9"/>
        <v>vis</v>
      </c>
      <c r="E125" t="s">
        <v>53</v>
      </c>
      <c r="F125" s="9" t="s">
        <v>52</v>
      </c>
      <c r="G125" t="e">
        <f t="shared" si="10"/>
        <v>#VALUE!</v>
      </c>
      <c r="H125" s="15">
        <f t="shared" si="11"/>
        <v>0</v>
      </c>
      <c r="I125" s="41"/>
      <c r="J125" s="42"/>
      <c r="K125" s="41"/>
      <c r="L125" s="41"/>
      <c r="M125" s="42"/>
      <c r="N125" s="42"/>
      <c r="O125" s="43"/>
      <c r="P125" s="43"/>
    </row>
    <row r="126" spans="1:16" ht="12.75" customHeight="1" x14ac:dyDescent="0.2">
      <c r="A126" s="15">
        <f t="shared" si="6"/>
        <v>0</v>
      </c>
      <c r="B126" s="9" t="str">
        <f t="shared" si="7"/>
        <v>I</v>
      </c>
      <c r="C126" s="15" t="e">
        <f t="shared" si="8"/>
        <v>#VALUE!</v>
      </c>
      <c r="D126" t="str">
        <f t="shared" si="9"/>
        <v>vis</v>
      </c>
      <c r="E126" t="s">
        <v>53</v>
      </c>
      <c r="F126" s="9" t="s">
        <v>52</v>
      </c>
      <c r="G126" t="e">
        <f t="shared" si="10"/>
        <v>#VALUE!</v>
      </c>
      <c r="H126" s="15">
        <f t="shared" si="11"/>
        <v>0</v>
      </c>
      <c r="I126" s="41"/>
      <c r="J126" s="42"/>
      <c r="K126" s="41"/>
      <c r="L126" s="41"/>
      <c r="M126" s="42"/>
      <c r="N126" s="42"/>
      <c r="O126" s="43"/>
      <c r="P126" s="43"/>
    </row>
    <row r="127" spans="1:16" ht="12.75" customHeight="1" x14ac:dyDescent="0.2">
      <c r="A127" s="15">
        <f t="shared" si="6"/>
        <v>0</v>
      </c>
      <c r="B127" s="9" t="str">
        <f t="shared" si="7"/>
        <v>I</v>
      </c>
      <c r="C127" s="15" t="e">
        <f t="shared" si="8"/>
        <v>#VALUE!</v>
      </c>
      <c r="D127" t="str">
        <f t="shared" si="9"/>
        <v>vis</v>
      </c>
      <c r="E127" t="s">
        <v>53</v>
      </c>
      <c r="F127" s="9" t="s">
        <v>52</v>
      </c>
      <c r="G127" t="e">
        <f t="shared" si="10"/>
        <v>#VALUE!</v>
      </c>
      <c r="H127" s="15">
        <f t="shared" si="11"/>
        <v>0</v>
      </c>
      <c r="I127" s="41"/>
      <c r="J127" s="42"/>
      <c r="K127" s="41"/>
      <c r="L127" s="41"/>
      <c r="M127" s="42"/>
      <c r="N127" s="42"/>
      <c r="O127" s="43"/>
      <c r="P127" s="43"/>
    </row>
    <row r="128" spans="1:16" ht="12.75" customHeight="1" x14ac:dyDescent="0.2">
      <c r="A128" s="15">
        <f t="shared" si="6"/>
        <v>0</v>
      </c>
      <c r="B128" s="9" t="str">
        <f t="shared" si="7"/>
        <v>I</v>
      </c>
      <c r="C128" s="15" t="e">
        <f t="shared" si="8"/>
        <v>#VALUE!</v>
      </c>
      <c r="D128" t="str">
        <f t="shared" si="9"/>
        <v>vis</v>
      </c>
      <c r="E128" t="s">
        <v>53</v>
      </c>
      <c r="F128" s="9" t="s">
        <v>52</v>
      </c>
      <c r="G128" t="e">
        <f t="shared" si="10"/>
        <v>#VALUE!</v>
      </c>
      <c r="H128" s="15">
        <f t="shared" si="11"/>
        <v>0</v>
      </c>
      <c r="I128" s="41"/>
      <c r="J128" s="42"/>
      <c r="K128" s="41"/>
      <c r="L128" s="41"/>
      <c r="M128" s="42"/>
      <c r="N128" s="42"/>
      <c r="O128" s="43"/>
      <c r="P128" s="43"/>
    </row>
    <row r="129" spans="1:16" ht="12.75" customHeight="1" x14ac:dyDescent="0.2">
      <c r="A129" s="15">
        <f t="shared" si="6"/>
        <v>0</v>
      </c>
      <c r="B129" s="9" t="str">
        <f t="shared" si="7"/>
        <v>I</v>
      </c>
      <c r="C129" s="15" t="e">
        <f t="shared" si="8"/>
        <v>#VALUE!</v>
      </c>
      <c r="D129" t="str">
        <f t="shared" si="9"/>
        <v>vis</v>
      </c>
      <c r="E129" t="s">
        <v>53</v>
      </c>
      <c r="F129" s="9" t="s">
        <v>52</v>
      </c>
      <c r="G129" t="e">
        <f t="shared" si="10"/>
        <v>#VALUE!</v>
      </c>
      <c r="H129" s="15">
        <f t="shared" si="11"/>
        <v>0</v>
      </c>
      <c r="I129" s="41"/>
      <c r="J129" s="42"/>
      <c r="K129" s="41"/>
      <c r="L129" s="41"/>
      <c r="M129" s="42"/>
      <c r="N129" s="42"/>
      <c r="O129" s="43"/>
      <c r="P129" s="43"/>
    </row>
    <row r="130" spans="1:16" ht="12.75" customHeight="1" x14ac:dyDescent="0.2">
      <c r="A130" s="15">
        <f t="shared" si="6"/>
        <v>0</v>
      </c>
      <c r="B130" s="9" t="str">
        <f t="shared" si="7"/>
        <v>I</v>
      </c>
      <c r="C130" s="15" t="e">
        <f t="shared" si="8"/>
        <v>#VALUE!</v>
      </c>
      <c r="D130" t="str">
        <f t="shared" si="9"/>
        <v>vis</v>
      </c>
      <c r="E130" t="s">
        <v>53</v>
      </c>
      <c r="F130" s="9" t="s">
        <v>52</v>
      </c>
      <c r="G130" t="e">
        <f t="shared" si="10"/>
        <v>#VALUE!</v>
      </c>
      <c r="H130" s="15">
        <f t="shared" si="11"/>
        <v>0</v>
      </c>
      <c r="I130" s="41"/>
      <c r="J130" s="42"/>
      <c r="K130" s="41"/>
      <c r="L130" s="41"/>
      <c r="M130" s="42"/>
      <c r="N130" s="42"/>
      <c r="O130" s="43"/>
      <c r="P130" s="43"/>
    </row>
    <row r="131" spans="1:16" ht="12.75" customHeight="1" x14ac:dyDescent="0.2">
      <c r="A131" s="15">
        <f t="shared" si="6"/>
        <v>0</v>
      </c>
      <c r="B131" s="9" t="str">
        <f t="shared" si="7"/>
        <v>I</v>
      </c>
      <c r="C131" s="15" t="e">
        <f t="shared" si="8"/>
        <v>#VALUE!</v>
      </c>
      <c r="D131" t="str">
        <f t="shared" si="9"/>
        <v>vis</v>
      </c>
      <c r="E131" t="s">
        <v>53</v>
      </c>
      <c r="F131" s="9" t="s">
        <v>52</v>
      </c>
      <c r="G131" t="e">
        <f t="shared" si="10"/>
        <v>#VALUE!</v>
      </c>
      <c r="H131" s="15">
        <f t="shared" si="11"/>
        <v>0</v>
      </c>
      <c r="I131" s="41"/>
      <c r="J131" s="42"/>
      <c r="K131" s="41"/>
      <c r="L131" s="41"/>
      <c r="M131" s="42"/>
      <c r="N131" s="42"/>
      <c r="O131" s="43"/>
      <c r="P131" s="43"/>
    </row>
    <row r="132" spans="1:16" ht="12.75" customHeight="1" x14ac:dyDescent="0.2">
      <c r="A132" s="15">
        <f t="shared" si="6"/>
        <v>0</v>
      </c>
      <c r="B132" s="9" t="str">
        <f t="shared" si="7"/>
        <v>I</v>
      </c>
      <c r="C132" s="15" t="e">
        <f t="shared" si="8"/>
        <v>#VALUE!</v>
      </c>
      <c r="D132" t="str">
        <f t="shared" si="9"/>
        <v>vis</v>
      </c>
      <c r="E132" t="s">
        <v>53</v>
      </c>
      <c r="F132" s="9" t="s">
        <v>52</v>
      </c>
      <c r="G132" t="e">
        <f t="shared" si="10"/>
        <v>#VALUE!</v>
      </c>
      <c r="H132" s="15">
        <f t="shared" si="11"/>
        <v>0</v>
      </c>
      <c r="I132" s="41"/>
      <c r="J132" s="42"/>
      <c r="K132" s="41"/>
      <c r="L132" s="41"/>
      <c r="M132" s="42"/>
      <c r="N132" s="42"/>
      <c r="O132" s="43"/>
      <c r="P132" s="43"/>
    </row>
    <row r="133" spans="1:16" ht="12.75" customHeight="1" x14ac:dyDescent="0.2">
      <c r="A133" s="15">
        <f t="shared" si="6"/>
        <v>0</v>
      </c>
      <c r="B133" s="9" t="str">
        <f t="shared" si="7"/>
        <v>I</v>
      </c>
      <c r="C133" s="15" t="e">
        <f t="shared" si="8"/>
        <v>#VALUE!</v>
      </c>
      <c r="D133" t="str">
        <f t="shared" si="9"/>
        <v>vis</v>
      </c>
      <c r="E133" t="s">
        <v>53</v>
      </c>
      <c r="F133" s="9" t="s">
        <v>52</v>
      </c>
      <c r="G133" t="e">
        <f t="shared" si="10"/>
        <v>#VALUE!</v>
      </c>
      <c r="H133" s="15">
        <f t="shared" si="11"/>
        <v>0</v>
      </c>
      <c r="I133" s="41"/>
      <c r="J133" s="42"/>
      <c r="K133" s="41"/>
      <c r="L133" s="41"/>
      <c r="M133" s="42"/>
      <c r="N133" s="42"/>
      <c r="O133" s="43"/>
      <c r="P133" s="43"/>
    </row>
    <row r="134" spans="1:16" ht="12.75" customHeight="1" x14ac:dyDescent="0.2">
      <c r="A134" s="15">
        <f t="shared" si="6"/>
        <v>0</v>
      </c>
      <c r="B134" s="9" t="str">
        <f t="shared" si="7"/>
        <v>I</v>
      </c>
      <c r="C134" s="15" t="e">
        <f t="shared" si="8"/>
        <v>#VALUE!</v>
      </c>
      <c r="D134" t="str">
        <f t="shared" si="9"/>
        <v>vis</v>
      </c>
      <c r="E134" t="s">
        <v>53</v>
      </c>
      <c r="F134" s="9" t="s">
        <v>52</v>
      </c>
      <c r="G134" t="e">
        <f t="shared" si="10"/>
        <v>#VALUE!</v>
      </c>
      <c r="H134" s="15">
        <f t="shared" si="11"/>
        <v>0</v>
      </c>
      <c r="I134" s="41"/>
      <c r="J134" s="42"/>
      <c r="K134" s="41"/>
      <c r="L134" s="41"/>
      <c r="M134" s="42"/>
      <c r="N134" s="42"/>
      <c r="O134" s="43"/>
      <c r="P134" s="43"/>
    </row>
    <row r="135" spans="1:16" ht="12.75" customHeight="1" x14ac:dyDescent="0.2">
      <c r="A135" s="15">
        <f t="shared" si="6"/>
        <v>0</v>
      </c>
      <c r="B135" s="9" t="str">
        <f t="shared" si="7"/>
        <v>I</v>
      </c>
      <c r="C135" s="15" t="e">
        <f t="shared" si="8"/>
        <v>#VALUE!</v>
      </c>
      <c r="D135" t="str">
        <f t="shared" si="9"/>
        <v>vis</v>
      </c>
      <c r="E135" t="s">
        <v>53</v>
      </c>
      <c r="F135" s="9" t="s">
        <v>52</v>
      </c>
      <c r="G135" t="e">
        <f t="shared" si="10"/>
        <v>#VALUE!</v>
      </c>
      <c r="H135" s="15">
        <f t="shared" si="11"/>
        <v>0</v>
      </c>
      <c r="I135" s="41"/>
      <c r="J135" s="42"/>
      <c r="K135" s="41"/>
      <c r="L135" s="41"/>
      <c r="M135" s="42"/>
      <c r="N135" s="42"/>
      <c r="O135" s="43"/>
      <c r="P135" s="43"/>
    </row>
    <row r="136" spans="1:16" ht="12.75" customHeight="1" x14ac:dyDescent="0.2">
      <c r="A136" s="15">
        <f t="shared" si="6"/>
        <v>0</v>
      </c>
      <c r="B136" s="9" t="str">
        <f t="shared" si="7"/>
        <v>I</v>
      </c>
      <c r="C136" s="15" t="e">
        <f t="shared" si="8"/>
        <v>#VALUE!</v>
      </c>
      <c r="D136" t="str">
        <f t="shared" si="9"/>
        <v>vis</v>
      </c>
      <c r="E136" t="s">
        <v>53</v>
      </c>
      <c r="F136" s="9" t="s">
        <v>52</v>
      </c>
      <c r="G136" t="e">
        <f t="shared" si="10"/>
        <v>#VALUE!</v>
      </c>
      <c r="H136" s="15">
        <f t="shared" si="11"/>
        <v>0</v>
      </c>
      <c r="I136" s="41"/>
      <c r="J136" s="42"/>
      <c r="K136" s="41"/>
      <c r="L136" s="41"/>
      <c r="M136" s="42"/>
      <c r="N136" s="42"/>
      <c r="O136" s="43"/>
      <c r="P136" s="43"/>
    </row>
    <row r="137" spans="1:16" ht="12.75" customHeight="1" x14ac:dyDescent="0.2">
      <c r="A137" s="15">
        <f t="shared" si="6"/>
        <v>0</v>
      </c>
      <c r="B137" s="9" t="str">
        <f t="shared" si="7"/>
        <v>I</v>
      </c>
      <c r="C137" s="15" t="e">
        <f t="shared" si="8"/>
        <v>#VALUE!</v>
      </c>
      <c r="D137" t="str">
        <f t="shared" si="9"/>
        <v>vis</v>
      </c>
      <c r="E137" t="s">
        <v>53</v>
      </c>
      <c r="F137" s="9" t="s">
        <v>52</v>
      </c>
      <c r="G137" t="e">
        <f t="shared" si="10"/>
        <v>#VALUE!</v>
      </c>
      <c r="H137" s="15">
        <f t="shared" si="11"/>
        <v>0</v>
      </c>
      <c r="I137" s="41"/>
      <c r="J137" s="42"/>
      <c r="K137" s="41"/>
      <c r="L137" s="41"/>
      <c r="M137" s="42"/>
      <c r="N137" s="42"/>
      <c r="O137" s="43"/>
      <c r="P137" s="43"/>
    </row>
    <row r="138" spans="1:16" ht="12.75" customHeight="1" x14ac:dyDescent="0.2">
      <c r="A138" s="15">
        <f t="shared" si="6"/>
        <v>0</v>
      </c>
      <c r="B138" s="9" t="str">
        <f t="shared" si="7"/>
        <v>I</v>
      </c>
      <c r="C138" s="15" t="e">
        <f t="shared" si="8"/>
        <v>#VALUE!</v>
      </c>
      <c r="D138" t="str">
        <f t="shared" si="9"/>
        <v>vis</v>
      </c>
      <c r="E138" t="s">
        <v>53</v>
      </c>
      <c r="F138" s="9" t="s">
        <v>52</v>
      </c>
      <c r="G138" t="e">
        <f t="shared" si="10"/>
        <v>#VALUE!</v>
      </c>
      <c r="H138" s="15">
        <f t="shared" si="11"/>
        <v>0</v>
      </c>
      <c r="I138" s="41"/>
      <c r="J138" s="42"/>
      <c r="K138" s="41"/>
      <c r="L138" s="41"/>
      <c r="M138" s="42"/>
      <c r="N138" s="42"/>
      <c r="O138" s="43"/>
      <c r="P138" s="43"/>
    </row>
    <row r="139" spans="1:16" ht="12.75" customHeight="1" x14ac:dyDescent="0.2">
      <c r="A139" s="15">
        <f t="shared" ref="A139:A188" si="12">P139</f>
        <v>0</v>
      </c>
      <c r="B139" s="9" t="str">
        <f t="shared" ref="B139:B188" si="13">IF(H139=INT(H139),"I","II")</f>
        <v>I</v>
      </c>
      <c r="C139" s="15" t="e">
        <f t="shared" ref="C139:C188" si="14">1*G139</f>
        <v>#VALUE!</v>
      </c>
      <c r="D139" t="str">
        <f t="shared" ref="D139:D188" si="15">VLOOKUP(F139,I$1:J$5,2,FALSE)</f>
        <v>vis</v>
      </c>
      <c r="E139" t="s">
        <v>53</v>
      </c>
      <c r="F139" s="9" t="s">
        <v>52</v>
      </c>
      <c r="G139" t="e">
        <f t="shared" ref="G139:G188" si="16">MID(I139,3,LEN(I139)-3)</f>
        <v>#VALUE!</v>
      </c>
      <c r="H139" s="15">
        <f t="shared" ref="H139:H188" si="17">1*K139</f>
        <v>0</v>
      </c>
      <c r="I139" s="41"/>
      <c r="J139" s="42"/>
      <c r="K139" s="41"/>
      <c r="L139" s="41"/>
      <c r="M139" s="42"/>
      <c r="N139" s="42"/>
      <c r="O139" s="43"/>
      <c r="P139" s="43"/>
    </row>
    <row r="140" spans="1:16" ht="12.75" customHeight="1" x14ac:dyDescent="0.2">
      <c r="A140" s="15">
        <f t="shared" si="12"/>
        <v>0</v>
      </c>
      <c r="B140" s="9" t="str">
        <f t="shared" si="13"/>
        <v>I</v>
      </c>
      <c r="C140" s="15" t="e">
        <f t="shared" si="14"/>
        <v>#VALUE!</v>
      </c>
      <c r="D140" t="str">
        <f t="shared" si="15"/>
        <v>vis</v>
      </c>
      <c r="E140" t="s">
        <v>53</v>
      </c>
      <c r="F140" s="9" t="s">
        <v>52</v>
      </c>
      <c r="G140" t="e">
        <f t="shared" si="16"/>
        <v>#VALUE!</v>
      </c>
      <c r="H140" s="15">
        <f t="shared" si="17"/>
        <v>0</v>
      </c>
      <c r="I140" s="41"/>
      <c r="J140" s="42"/>
      <c r="K140" s="41"/>
      <c r="L140" s="41"/>
      <c r="M140" s="42"/>
      <c r="N140" s="42"/>
      <c r="O140" s="43"/>
      <c r="P140" s="43"/>
    </row>
    <row r="141" spans="1:16" ht="12.75" customHeight="1" x14ac:dyDescent="0.2">
      <c r="A141" s="15">
        <f t="shared" si="12"/>
        <v>0</v>
      </c>
      <c r="B141" s="9" t="str">
        <f t="shared" si="13"/>
        <v>I</v>
      </c>
      <c r="C141" s="15" t="e">
        <f t="shared" si="14"/>
        <v>#VALUE!</v>
      </c>
      <c r="D141" t="str">
        <f t="shared" si="15"/>
        <v>vis</v>
      </c>
      <c r="E141" t="s">
        <v>53</v>
      </c>
      <c r="F141" s="9" t="s">
        <v>52</v>
      </c>
      <c r="G141" t="e">
        <f t="shared" si="16"/>
        <v>#VALUE!</v>
      </c>
      <c r="H141" s="15">
        <f t="shared" si="17"/>
        <v>0</v>
      </c>
      <c r="I141" s="41"/>
      <c r="J141" s="42"/>
      <c r="K141" s="41"/>
      <c r="L141" s="41"/>
      <c r="M141" s="42"/>
      <c r="N141" s="42"/>
      <c r="O141" s="43"/>
      <c r="P141" s="43"/>
    </row>
    <row r="142" spans="1:16" ht="12.75" customHeight="1" x14ac:dyDescent="0.2">
      <c r="A142" s="15">
        <f t="shared" si="12"/>
        <v>0</v>
      </c>
      <c r="B142" s="9" t="str">
        <f t="shared" si="13"/>
        <v>I</v>
      </c>
      <c r="C142" s="15" t="e">
        <f t="shared" si="14"/>
        <v>#VALUE!</v>
      </c>
      <c r="D142" t="str">
        <f t="shared" si="15"/>
        <v>vis</v>
      </c>
      <c r="E142" t="s">
        <v>53</v>
      </c>
      <c r="F142" s="9" t="s">
        <v>52</v>
      </c>
      <c r="G142" t="e">
        <f t="shared" si="16"/>
        <v>#VALUE!</v>
      </c>
      <c r="H142" s="15">
        <f t="shared" si="17"/>
        <v>0</v>
      </c>
      <c r="I142" s="41"/>
      <c r="J142" s="42"/>
      <c r="K142" s="41"/>
      <c r="L142" s="41"/>
      <c r="M142" s="42"/>
      <c r="N142" s="42"/>
      <c r="O142" s="43"/>
      <c r="P142" s="43"/>
    </row>
    <row r="143" spans="1:16" ht="12.75" customHeight="1" x14ac:dyDescent="0.2">
      <c r="A143" s="15">
        <f t="shared" si="12"/>
        <v>0</v>
      </c>
      <c r="B143" s="9" t="str">
        <f t="shared" si="13"/>
        <v>I</v>
      </c>
      <c r="C143" s="15" t="e">
        <f t="shared" si="14"/>
        <v>#VALUE!</v>
      </c>
      <c r="D143" t="str">
        <f t="shared" si="15"/>
        <v>vis</v>
      </c>
      <c r="E143" t="s">
        <v>53</v>
      </c>
      <c r="F143" s="9" t="s">
        <v>52</v>
      </c>
      <c r="G143" t="e">
        <f t="shared" si="16"/>
        <v>#VALUE!</v>
      </c>
      <c r="H143" s="15">
        <f t="shared" si="17"/>
        <v>0</v>
      </c>
      <c r="I143" s="41"/>
      <c r="J143" s="42"/>
      <c r="K143" s="41"/>
      <c r="L143" s="41"/>
      <c r="M143" s="42"/>
      <c r="N143" s="42"/>
      <c r="O143" s="43"/>
      <c r="P143" s="43"/>
    </row>
    <row r="144" spans="1:16" ht="12.75" customHeight="1" x14ac:dyDescent="0.2">
      <c r="A144" s="15">
        <f t="shared" si="12"/>
        <v>0</v>
      </c>
      <c r="B144" s="9" t="str">
        <f t="shared" si="13"/>
        <v>I</v>
      </c>
      <c r="C144" s="15" t="e">
        <f t="shared" si="14"/>
        <v>#VALUE!</v>
      </c>
      <c r="D144" t="str">
        <f t="shared" si="15"/>
        <v>vis</v>
      </c>
      <c r="E144" t="s">
        <v>53</v>
      </c>
      <c r="F144" s="9" t="s">
        <v>52</v>
      </c>
      <c r="G144" t="e">
        <f t="shared" si="16"/>
        <v>#VALUE!</v>
      </c>
      <c r="H144" s="15">
        <f t="shared" si="17"/>
        <v>0</v>
      </c>
      <c r="I144" s="41"/>
      <c r="J144" s="42"/>
      <c r="K144" s="41"/>
      <c r="L144" s="41"/>
      <c r="M144" s="42"/>
      <c r="N144" s="42"/>
      <c r="O144" s="43"/>
      <c r="P144" s="43"/>
    </row>
    <row r="145" spans="1:16" ht="12.75" customHeight="1" x14ac:dyDescent="0.2">
      <c r="A145" s="15">
        <f t="shared" si="12"/>
        <v>0</v>
      </c>
      <c r="B145" s="9" t="str">
        <f t="shared" si="13"/>
        <v>I</v>
      </c>
      <c r="C145" s="15" t="e">
        <f t="shared" si="14"/>
        <v>#VALUE!</v>
      </c>
      <c r="D145" t="str">
        <f t="shared" si="15"/>
        <v>vis</v>
      </c>
      <c r="E145" t="s">
        <v>53</v>
      </c>
      <c r="F145" s="9" t="s">
        <v>52</v>
      </c>
      <c r="G145" t="e">
        <f t="shared" si="16"/>
        <v>#VALUE!</v>
      </c>
      <c r="H145" s="15">
        <f t="shared" si="17"/>
        <v>0</v>
      </c>
      <c r="I145" s="41"/>
      <c r="J145" s="42"/>
      <c r="K145" s="41"/>
      <c r="L145" s="41"/>
      <c r="M145" s="42"/>
      <c r="N145" s="42"/>
      <c r="O145" s="43"/>
      <c r="P145" s="44"/>
    </row>
    <row r="146" spans="1:16" ht="12.75" customHeight="1" x14ac:dyDescent="0.2">
      <c r="A146" s="15">
        <f t="shared" si="12"/>
        <v>0</v>
      </c>
      <c r="B146" s="9" t="str">
        <f t="shared" si="13"/>
        <v>I</v>
      </c>
      <c r="C146" s="15" t="e">
        <f t="shared" si="14"/>
        <v>#VALUE!</v>
      </c>
      <c r="D146" t="str">
        <f t="shared" si="15"/>
        <v>vis</v>
      </c>
      <c r="E146" t="s">
        <v>53</v>
      </c>
      <c r="F146" s="9" t="s">
        <v>52</v>
      </c>
      <c r="G146" t="e">
        <f t="shared" si="16"/>
        <v>#VALUE!</v>
      </c>
      <c r="H146" s="15">
        <f t="shared" si="17"/>
        <v>0</v>
      </c>
      <c r="I146" s="41"/>
      <c r="J146" s="42"/>
      <c r="K146" s="41"/>
      <c r="L146" s="41"/>
      <c r="M146" s="42"/>
      <c r="N146" s="42"/>
      <c r="O146" s="43"/>
      <c r="P146" s="43"/>
    </row>
    <row r="147" spans="1:16" ht="12.75" customHeight="1" x14ac:dyDescent="0.2">
      <c r="A147" s="15">
        <f t="shared" si="12"/>
        <v>0</v>
      </c>
      <c r="B147" s="9" t="str">
        <f t="shared" si="13"/>
        <v>I</v>
      </c>
      <c r="C147" s="15" t="e">
        <f t="shared" si="14"/>
        <v>#VALUE!</v>
      </c>
      <c r="D147" t="str">
        <f t="shared" si="15"/>
        <v>vis</v>
      </c>
      <c r="E147" t="s">
        <v>53</v>
      </c>
      <c r="F147" s="9" t="s">
        <v>52</v>
      </c>
      <c r="G147" t="e">
        <f t="shared" si="16"/>
        <v>#VALUE!</v>
      </c>
      <c r="H147" s="15">
        <f t="shared" si="17"/>
        <v>0</v>
      </c>
      <c r="I147" s="41"/>
      <c r="J147" s="42"/>
      <c r="K147" s="41"/>
      <c r="L147" s="41"/>
      <c r="M147" s="42"/>
      <c r="N147" s="42"/>
      <c r="O147" s="43"/>
      <c r="P147" s="44"/>
    </row>
    <row r="148" spans="1:16" ht="12.75" customHeight="1" x14ac:dyDescent="0.2">
      <c r="A148" s="15">
        <f t="shared" si="12"/>
        <v>0</v>
      </c>
      <c r="B148" s="9" t="str">
        <f t="shared" si="13"/>
        <v>I</v>
      </c>
      <c r="C148" s="15" t="e">
        <f t="shared" si="14"/>
        <v>#VALUE!</v>
      </c>
      <c r="D148" t="str">
        <f t="shared" si="15"/>
        <v>vis</v>
      </c>
      <c r="E148" t="s">
        <v>53</v>
      </c>
      <c r="F148" s="9" t="s">
        <v>52</v>
      </c>
      <c r="G148" t="e">
        <f t="shared" si="16"/>
        <v>#VALUE!</v>
      </c>
      <c r="H148" s="15">
        <f t="shared" si="17"/>
        <v>0</v>
      </c>
      <c r="I148" s="41"/>
      <c r="J148" s="42"/>
      <c r="K148" s="41"/>
      <c r="L148" s="41"/>
      <c r="M148" s="42"/>
      <c r="N148" s="42"/>
      <c r="O148" s="43"/>
      <c r="P148" s="43"/>
    </row>
    <row r="149" spans="1:16" ht="12.75" customHeight="1" x14ac:dyDescent="0.2">
      <c r="A149" s="15">
        <f t="shared" si="12"/>
        <v>0</v>
      </c>
      <c r="B149" s="9" t="str">
        <f t="shared" si="13"/>
        <v>I</v>
      </c>
      <c r="C149" s="15" t="e">
        <f t="shared" si="14"/>
        <v>#VALUE!</v>
      </c>
      <c r="D149" t="str">
        <f t="shared" si="15"/>
        <v>vis</v>
      </c>
      <c r="E149" t="s">
        <v>53</v>
      </c>
      <c r="F149" s="9" t="s">
        <v>52</v>
      </c>
      <c r="G149" t="e">
        <f t="shared" si="16"/>
        <v>#VALUE!</v>
      </c>
      <c r="H149" s="15">
        <f t="shared" si="17"/>
        <v>0</v>
      </c>
      <c r="I149" s="41"/>
      <c r="J149" s="42"/>
      <c r="K149" s="41"/>
      <c r="L149" s="41"/>
      <c r="M149" s="42"/>
      <c r="N149" s="42"/>
      <c r="O149" s="43"/>
      <c r="P149" s="43"/>
    </row>
    <row r="150" spans="1:16" ht="12.75" customHeight="1" x14ac:dyDescent="0.2">
      <c r="A150" s="15">
        <f t="shared" si="12"/>
        <v>0</v>
      </c>
      <c r="B150" s="9" t="str">
        <f t="shared" si="13"/>
        <v>I</v>
      </c>
      <c r="C150" s="15" t="e">
        <f t="shared" si="14"/>
        <v>#VALUE!</v>
      </c>
      <c r="D150" t="str">
        <f t="shared" si="15"/>
        <v>vis</v>
      </c>
      <c r="E150" t="s">
        <v>53</v>
      </c>
      <c r="F150" s="9" t="s">
        <v>52</v>
      </c>
      <c r="G150" t="e">
        <f t="shared" si="16"/>
        <v>#VALUE!</v>
      </c>
      <c r="H150" s="15">
        <f t="shared" si="17"/>
        <v>0</v>
      </c>
      <c r="I150" s="41"/>
      <c r="J150" s="42"/>
      <c r="K150" s="41"/>
      <c r="L150" s="41"/>
      <c r="M150" s="42"/>
      <c r="N150" s="42"/>
      <c r="O150" s="43"/>
      <c r="P150" s="43"/>
    </row>
    <row r="151" spans="1:16" ht="12.75" customHeight="1" x14ac:dyDescent="0.2">
      <c r="A151" s="15">
        <f t="shared" si="12"/>
        <v>0</v>
      </c>
      <c r="B151" s="9" t="str">
        <f t="shared" si="13"/>
        <v>I</v>
      </c>
      <c r="C151" s="15" t="e">
        <f t="shared" si="14"/>
        <v>#VALUE!</v>
      </c>
      <c r="D151" t="str">
        <f t="shared" si="15"/>
        <v>vis</v>
      </c>
      <c r="E151" t="s">
        <v>53</v>
      </c>
      <c r="F151" s="9" t="s">
        <v>52</v>
      </c>
      <c r="G151" t="e">
        <f t="shared" si="16"/>
        <v>#VALUE!</v>
      </c>
      <c r="H151" s="15">
        <f t="shared" si="17"/>
        <v>0</v>
      </c>
      <c r="I151" s="41"/>
      <c r="J151" s="42"/>
      <c r="K151" s="41"/>
      <c r="L151" s="41"/>
      <c r="M151" s="42"/>
      <c r="N151" s="42"/>
      <c r="O151" s="43"/>
      <c r="P151" s="43"/>
    </row>
    <row r="152" spans="1:16" ht="12.75" customHeight="1" x14ac:dyDescent="0.2">
      <c r="A152" s="15">
        <f t="shared" si="12"/>
        <v>0</v>
      </c>
      <c r="B152" s="9" t="str">
        <f t="shared" si="13"/>
        <v>I</v>
      </c>
      <c r="C152" s="15" t="e">
        <f t="shared" si="14"/>
        <v>#VALUE!</v>
      </c>
      <c r="D152" t="str">
        <f t="shared" si="15"/>
        <v>vis</v>
      </c>
      <c r="E152" t="s">
        <v>53</v>
      </c>
      <c r="F152" s="9" t="s">
        <v>52</v>
      </c>
      <c r="G152" t="e">
        <f t="shared" si="16"/>
        <v>#VALUE!</v>
      </c>
      <c r="H152" s="15">
        <f t="shared" si="17"/>
        <v>0</v>
      </c>
      <c r="I152" s="41"/>
      <c r="J152" s="42"/>
      <c r="K152" s="41"/>
      <c r="L152" s="41"/>
      <c r="M152" s="42"/>
      <c r="N152" s="42"/>
      <c r="O152" s="43"/>
      <c r="P152" s="43"/>
    </row>
    <row r="153" spans="1:16" ht="12.75" customHeight="1" x14ac:dyDescent="0.2">
      <c r="A153" s="15">
        <f t="shared" si="12"/>
        <v>0</v>
      </c>
      <c r="B153" s="9" t="str">
        <f t="shared" si="13"/>
        <v>I</v>
      </c>
      <c r="C153" s="15" t="e">
        <f t="shared" si="14"/>
        <v>#VALUE!</v>
      </c>
      <c r="D153" t="str">
        <f t="shared" si="15"/>
        <v>vis</v>
      </c>
      <c r="E153" t="s">
        <v>53</v>
      </c>
      <c r="F153" s="9" t="s">
        <v>52</v>
      </c>
      <c r="G153" t="e">
        <f t="shared" si="16"/>
        <v>#VALUE!</v>
      </c>
      <c r="H153" s="15">
        <f t="shared" si="17"/>
        <v>0</v>
      </c>
      <c r="I153" s="41"/>
      <c r="J153" s="42"/>
      <c r="K153" s="41"/>
      <c r="L153" s="41"/>
      <c r="M153" s="42"/>
      <c r="N153" s="42"/>
      <c r="O153" s="43"/>
      <c r="P153" s="43"/>
    </row>
    <row r="154" spans="1:16" ht="12.75" customHeight="1" x14ac:dyDescent="0.2">
      <c r="A154" s="15">
        <f t="shared" si="12"/>
        <v>0</v>
      </c>
      <c r="B154" s="9" t="str">
        <f t="shared" si="13"/>
        <v>I</v>
      </c>
      <c r="C154" s="15" t="e">
        <f t="shared" si="14"/>
        <v>#VALUE!</v>
      </c>
      <c r="D154" t="str">
        <f t="shared" si="15"/>
        <v>vis</v>
      </c>
      <c r="E154" t="s">
        <v>53</v>
      </c>
      <c r="F154" s="9" t="s">
        <v>52</v>
      </c>
      <c r="G154" t="e">
        <f t="shared" si="16"/>
        <v>#VALUE!</v>
      </c>
      <c r="H154" s="15">
        <f t="shared" si="17"/>
        <v>0</v>
      </c>
      <c r="I154" s="41"/>
      <c r="J154" s="42"/>
      <c r="K154" s="41"/>
      <c r="L154" s="41"/>
      <c r="M154" s="42"/>
      <c r="N154" s="42"/>
      <c r="O154" s="43"/>
      <c r="P154" s="43"/>
    </row>
    <row r="155" spans="1:16" ht="12.75" customHeight="1" x14ac:dyDescent="0.2">
      <c r="A155" s="15">
        <f t="shared" si="12"/>
        <v>0</v>
      </c>
      <c r="B155" s="9" t="str">
        <f t="shared" si="13"/>
        <v>I</v>
      </c>
      <c r="C155" s="15" t="e">
        <f t="shared" si="14"/>
        <v>#VALUE!</v>
      </c>
      <c r="D155" t="str">
        <f t="shared" si="15"/>
        <v>vis</v>
      </c>
      <c r="E155" t="s">
        <v>53</v>
      </c>
      <c r="F155" s="9" t="s">
        <v>52</v>
      </c>
      <c r="G155" t="e">
        <f t="shared" si="16"/>
        <v>#VALUE!</v>
      </c>
      <c r="H155" s="15">
        <f t="shared" si="17"/>
        <v>0</v>
      </c>
      <c r="I155" s="41"/>
      <c r="J155" s="42"/>
      <c r="K155" s="41"/>
      <c r="L155" s="41"/>
      <c r="M155" s="42"/>
      <c r="N155" s="42"/>
      <c r="O155" s="43"/>
      <c r="P155" s="43"/>
    </row>
    <row r="156" spans="1:16" ht="12.75" customHeight="1" x14ac:dyDescent="0.2">
      <c r="A156" s="15">
        <f t="shared" si="12"/>
        <v>0</v>
      </c>
      <c r="B156" s="9" t="str">
        <f t="shared" si="13"/>
        <v>I</v>
      </c>
      <c r="C156" s="15" t="e">
        <f t="shared" si="14"/>
        <v>#VALUE!</v>
      </c>
      <c r="D156" t="str">
        <f t="shared" si="15"/>
        <v>vis</v>
      </c>
      <c r="E156" t="s">
        <v>53</v>
      </c>
      <c r="F156" s="9" t="s">
        <v>52</v>
      </c>
      <c r="G156" t="e">
        <f t="shared" si="16"/>
        <v>#VALUE!</v>
      </c>
      <c r="H156" s="15">
        <f t="shared" si="17"/>
        <v>0</v>
      </c>
      <c r="I156" s="41"/>
      <c r="J156" s="42"/>
      <c r="K156" s="41"/>
      <c r="L156" s="41"/>
      <c r="M156" s="42"/>
      <c r="N156" s="42"/>
      <c r="O156" s="43"/>
      <c r="P156" s="43"/>
    </row>
    <row r="157" spans="1:16" ht="12.75" customHeight="1" x14ac:dyDescent="0.2">
      <c r="A157" s="15">
        <f t="shared" si="12"/>
        <v>0</v>
      </c>
      <c r="B157" s="9" t="str">
        <f t="shared" si="13"/>
        <v>I</v>
      </c>
      <c r="C157" s="15" t="e">
        <f t="shared" si="14"/>
        <v>#VALUE!</v>
      </c>
      <c r="D157" t="str">
        <f t="shared" si="15"/>
        <v>vis</v>
      </c>
      <c r="E157" t="s">
        <v>53</v>
      </c>
      <c r="F157" s="9" t="s">
        <v>52</v>
      </c>
      <c r="G157" t="e">
        <f t="shared" si="16"/>
        <v>#VALUE!</v>
      </c>
      <c r="H157" s="15">
        <f t="shared" si="17"/>
        <v>0</v>
      </c>
      <c r="I157" s="41"/>
      <c r="J157" s="42"/>
      <c r="K157" s="41"/>
      <c r="L157" s="41"/>
      <c r="M157" s="42"/>
      <c r="N157" s="42"/>
      <c r="O157" s="43"/>
      <c r="P157" s="43"/>
    </row>
    <row r="158" spans="1:16" ht="12.75" customHeight="1" x14ac:dyDescent="0.2">
      <c r="A158" s="15">
        <f t="shared" si="12"/>
        <v>0</v>
      </c>
      <c r="B158" s="9" t="str">
        <f t="shared" si="13"/>
        <v>I</v>
      </c>
      <c r="C158" s="15" t="e">
        <f t="shared" si="14"/>
        <v>#VALUE!</v>
      </c>
      <c r="D158" t="str">
        <f t="shared" si="15"/>
        <v>vis</v>
      </c>
      <c r="E158" t="s">
        <v>53</v>
      </c>
      <c r="F158" s="9" t="s">
        <v>52</v>
      </c>
      <c r="G158" t="e">
        <f t="shared" si="16"/>
        <v>#VALUE!</v>
      </c>
      <c r="H158" s="15">
        <f t="shared" si="17"/>
        <v>0</v>
      </c>
      <c r="I158" s="41"/>
      <c r="J158" s="42"/>
      <c r="K158" s="41"/>
      <c r="L158" s="41"/>
      <c r="M158" s="42"/>
      <c r="N158" s="42"/>
      <c r="O158" s="43"/>
      <c r="P158" s="43"/>
    </row>
    <row r="159" spans="1:16" ht="12.75" customHeight="1" x14ac:dyDescent="0.2">
      <c r="A159" s="15">
        <f t="shared" si="12"/>
        <v>0</v>
      </c>
      <c r="B159" s="9" t="str">
        <f t="shared" si="13"/>
        <v>I</v>
      </c>
      <c r="C159" s="15" t="e">
        <f t="shared" si="14"/>
        <v>#VALUE!</v>
      </c>
      <c r="D159" t="str">
        <f t="shared" si="15"/>
        <v>vis</v>
      </c>
      <c r="E159" t="s">
        <v>53</v>
      </c>
      <c r="F159" s="9" t="s">
        <v>52</v>
      </c>
      <c r="G159" t="e">
        <f t="shared" si="16"/>
        <v>#VALUE!</v>
      </c>
      <c r="H159" s="15">
        <f t="shared" si="17"/>
        <v>0</v>
      </c>
      <c r="I159" s="41"/>
      <c r="J159" s="42"/>
      <c r="K159" s="41"/>
      <c r="L159" s="41"/>
      <c r="M159" s="42"/>
      <c r="N159" s="42"/>
      <c r="O159" s="43"/>
      <c r="P159" s="43"/>
    </row>
    <row r="160" spans="1:16" ht="12.75" customHeight="1" x14ac:dyDescent="0.2">
      <c r="A160" s="15">
        <f t="shared" si="12"/>
        <v>0</v>
      </c>
      <c r="B160" s="9" t="str">
        <f t="shared" si="13"/>
        <v>I</v>
      </c>
      <c r="C160" s="15" t="e">
        <f t="shared" si="14"/>
        <v>#VALUE!</v>
      </c>
      <c r="D160" t="str">
        <f t="shared" si="15"/>
        <v>vis</v>
      </c>
      <c r="E160" t="s">
        <v>53</v>
      </c>
      <c r="F160" s="9" t="s">
        <v>52</v>
      </c>
      <c r="G160" t="e">
        <f t="shared" si="16"/>
        <v>#VALUE!</v>
      </c>
      <c r="H160" s="15">
        <f t="shared" si="17"/>
        <v>0</v>
      </c>
      <c r="I160" s="41"/>
      <c r="J160" s="42"/>
      <c r="K160" s="41"/>
      <c r="L160" s="41"/>
      <c r="M160" s="42"/>
      <c r="N160" s="42"/>
      <c r="O160" s="43"/>
      <c r="P160" s="43"/>
    </row>
    <row r="161" spans="1:16" ht="12.75" customHeight="1" x14ac:dyDescent="0.2">
      <c r="A161" s="15">
        <f t="shared" si="12"/>
        <v>0</v>
      </c>
      <c r="B161" s="9" t="str">
        <f t="shared" si="13"/>
        <v>I</v>
      </c>
      <c r="C161" s="15" t="e">
        <f t="shared" si="14"/>
        <v>#VALUE!</v>
      </c>
      <c r="D161" t="str">
        <f t="shared" si="15"/>
        <v>vis</v>
      </c>
      <c r="E161" t="s">
        <v>53</v>
      </c>
      <c r="F161" s="9" t="s">
        <v>52</v>
      </c>
      <c r="G161" t="e">
        <f t="shared" si="16"/>
        <v>#VALUE!</v>
      </c>
      <c r="H161" s="15">
        <f t="shared" si="17"/>
        <v>0</v>
      </c>
      <c r="I161" s="41"/>
      <c r="J161" s="42"/>
      <c r="K161" s="41"/>
      <c r="L161" s="41"/>
      <c r="M161" s="42"/>
      <c r="N161" s="42"/>
      <c r="O161" s="43"/>
      <c r="P161" s="43"/>
    </row>
    <row r="162" spans="1:16" ht="12.75" customHeight="1" x14ac:dyDescent="0.2">
      <c r="A162" s="15">
        <f t="shared" si="12"/>
        <v>0</v>
      </c>
      <c r="B162" s="9" t="str">
        <f t="shared" si="13"/>
        <v>I</v>
      </c>
      <c r="C162" s="15" t="e">
        <f t="shared" si="14"/>
        <v>#VALUE!</v>
      </c>
      <c r="D162" t="str">
        <f t="shared" si="15"/>
        <v>vis</v>
      </c>
      <c r="E162" t="s">
        <v>53</v>
      </c>
      <c r="F162" s="9" t="s">
        <v>52</v>
      </c>
      <c r="G162" t="e">
        <f t="shared" si="16"/>
        <v>#VALUE!</v>
      </c>
      <c r="H162" s="15">
        <f t="shared" si="17"/>
        <v>0</v>
      </c>
      <c r="I162" s="41"/>
      <c r="J162" s="42"/>
      <c r="K162" s="41"/>
      <c r="L162" s="41"/>
      <c r="M162" s="42"/>
      <c r="N162" s="42"/>
      <c r="O162" s="43"/>
      <c r="P162" s="43"/>
    </row>
    <row r="163" spans="1:16" ht="12.75" customHeight="1" x14ac:dyDescent="0.2">
      <c r="A163" s="15">
        <f t="shared" si="12"/>
        <v>0</v>
      </c>
      <c r="B163" s="9" t="str">
        <f t="shared" si="13"/>
        <v>I</v>
      </c>
      <c r="C163" s="15" t="e">
        <f t="shared" si="14"/>
        <v>#VALUE!</v>
      </c>
      <c r="D163" t="str">
        <f t="shared" si="15"/>
        <v>vis</v>
      </c>
      <c r="E163" t="s">
        <v>53</v>
      </c>
      <c r="F163" s="9" t="s">
        <v>52</v>
      </c>
      <c r="G163" t="e">
        <f t="shared" si="16"/>
        <v>#VALUE!</v>
      </c>
      <c r="H163" s="15">
        <f t="shared" si="17"/>
        <v>0</v>
      </c>
      <c r="I163" s="41"/>
      <c r="J163" s="42"/>
      <c r="K163" s="41"/>
      <c r="L163" s="41"/>
      <c r="M163" s="42"/>
      <c r="N163" s="42"/>
      <c r="O163" s="43"/>
      <c r="P163" s="43"/>
    </row>
    <row r="164" spans="1:16" ht="12.75" customHeight="1" x14ac:dyDescent="0.2">
      <c r="A164" s="15">
        <f t="shared" si="12"/>
        <v>0</v>
      </c>
      <c r="B164" s="9" t="str">
        <f t="shared" si="13"/>
        <v>I</v>
      </c>
      <c r="C164" s="15" t="e">
        <f t="shared" si="14"/>
        <v>#VALUE!</v>
      </c>
      <c r="D164" t="str">
        <f t="shared" si="15"/>
        <v>vis</v>
      </c>
      <c r="E164" t="s">
        <v>53</v>
      </c>
      <c r="F164" s="9" t="s">
        <v>52</v>
      </c>
      <c r="G164" t="e">
        <f t="shared" si="16"/>
        <v>#VALUE!</v>
      </c>
      <c r="H164" s="15">
        <f t="shared" si="17"/>
        <v>0</v>
      </c>
      <c r="I164" s="41"/>
      <c r="J164" s="42"/>
      <c r="K164" s="41"/>
      <c r="L164" s="41"/>
      <c r="M164" s="42"/>
      <c r="N164" s="42"/>
      <c r="O164" s="43"/>
      <c r="P164" s="43"/>
    </row>
    <row r="165" spans="1:16" ht="12.75" customHeight="1" x14ac:dyDescent="0.2">
      <c r="A165" s="15">
        <f t="shared" si="12"/>
        <v>0</v>
      </c>
      <c r="B165" s="9" t="str">
        <f t="shared" si="13"/>
        <v>I</v>
      </c>
      <c r="C165" s="15" t="e">
        <f t="shared" si="14"/>
        <v>#VALUE!</v>
      </c>
      <c r="D165" t="str">
        <f t="shared" si="15"/>
        <v>vis</v>
      </c>
      <c r="E165" t="s">
        <v>53</v>
      </c>
      <c r="F165" s="9" t="s">
        <v>52</v>
      </c>
      <c r="G165" t="e">
        <f t="shared" si="16"/>
        <v>#VALUE!</v>
      </c>
      <c r="H165" s="15">
        <f t="shared" si="17"/>
        <v>0</v>
      </c>
      <c r="I165" s="41"/>
      <c r="J165" s="42"/>
      <c r="K165" s="41"/>
      <c r="L165" s="41"/>
      <c r="M165" s="42"/>
      <c r="N165" s="42"/>
      <c r="O165" s="43"/>
      <c r="P165" s="43"/>
    </row>
    <row r="166" spans="1:16" ht="12.75" customHeight="1" x14ac:dyDescent="0.2">
      <c r="A166" s="15">
        <f t="shared" si="12"/>
        <v>0</v>
      </c>
      <c r="B166" s="9" t="str">
        <f t="shared" si="13"/>
        <v>I</v>
      </c>
      <c r="C166" s="15" t="e">
        <f t="shared" si="14"/>
        <v>#VALUE!</v>
      </c>
      <c r="D166" t="str">
        <f t="shared" si="15"/>
        <v>vis</v>
      </c>
      <c r="E166" t="s">
        <v>53</v>
      </c>
      <c r="F166" s="9" t="s">
        <v>52</v>
      </c>
      <c r="G166" t="e">
        <f t="shared" si="16"/>
        <v>#VALUE!</v>
      </c>
      <c r="H166" s="15">
        <f t="shared" si="17"/>
        <v>0</v>
      </c>
      <c r="I166" s="41"/>
      <c r="J166" s="42"/>
      <c r="K166" s="41"/>
      <c r="L166" s="41"/>
      <c r="M166" s="42"/>
      <c r="N166" s="42"/>
      <c r="O166" s="43"/>
      <c r="P166" s="43"/>
    </row>
    <row r="167" spans="1:16" ht="12.75" customHeight="1" x14ac:dyDescent="0.2">
      <c r="A167" s="15">
        <f t="shared" si="12"/>
        <v>0</v>
      </c>
      <c r="B167" s="9" t="str">
        <f t="shared" si="13"/>
        <v>I</v>
      </c>
      <c r="C167" s="15" t="e">
        <f t="shared" si="14"/>
        <v>#VALUE!</v>
      </c>
      <c r="D167" t="str">
        <f t="shared" si="15"/>
        <v>vis</v>
      </c>
      <c r="E167" t="s">
        <v>53</v>
      </c>
      <c r="F167" s="9" t="s">
        <v>52</v>
      </c>
      <c r="G167" t="e">
        <f t="shared" si="16"/>
        <v>#VALUE!</v>
      </c>
      <c r="H167" s="15">
        <f t="shared" si="17"/>
        <v>0</v>
      </c>
      <c r="I167" s="41"/>
      <c r="J167" s="42"/>
      <c r="K167" s="41"/>
      <c r="L167" s="41"/>
      <c r="M167" s="42"/>
      <c r="N167" s="42"/>
      <c r="O167" s="43"/>
      <c r="P167" s="43"/>
    </row>
    <row r="168" spans="1:16" ht="12.75" customHeight="1" x14ac:dyDescent="0.2">
      <c r="A168" s="15">
        <f t="shared" si="12"/>
        <v>0</v>
      </c>
      <c r="B168" s="9" t="str">
        <f t="shared" si="13"/>
        <v>I</v>
      </c>
      <c r="C168" s="15" t="e">
        <f t="shared" si="14"/>
        <v>#VALUE!</v>
      </c>
      <c r="D168" t="str">
        <f t="shared" si="15"/>
        <v>vis</v>
      </c>
      <c r="E168" t="s">
        <v>53</v>
      </c>
      <c r="F168" s="9" t="s">
        <v>52</v>
      </c>
      <c r="G168" t="e">
        <f t="shared" si="16"/>
        <v>#VALUE!</v>
      </c>
      <c r="H168" s="15">
        <f t="shared" si="17"/>
        <v>0</v>
      </c>
      <c r="I168" s="41"/>
      <c r="J168" s="42"/>
      <c r="K168" s="41"/>
      <c r="L168" s="41"/>
      <c r="M168" s="42"/>
      <c r="N168" s="42"/>
      <c r="O168" s="43"/>
      <c r="P168" s="43"/>
    </row>
    <row r="169" spans="1:16" ht="12.75" customHeight="1" x14ac:dyDescent="0.2">
      <c r="A169" s="15">
        <f t="shared" si="12"/>
        <v>0</v>
      </c>
      <c r="B169" s="9" t="str">
        <f t="shared" si="13"/>
        <v>I</v>
      </c>
      <c r="C169" s="15" t="e">
        <f t="shared" si="14"/>
        <v>#VALUE!</v>
      </c>
      <c r="D169" t="str">
        <f t="shared" si="15"/>
        <v>vis</v>
      </c>
      <c r="E169" t="s">
        <v>53</v>
      </c>
      <c r="F169" s="9" t="s">
        <v>52</v>
      </c>
      <c r="G169" t="e">
        <f t="shared" si="16"/>
        <v>#VALUE!</v>
      </c>
      <c r="H169" s="15">
        <f t="shared" si="17"/>
        <v>0</v>
      </c>
      <c r="I169" s="41"/>
      <c r="J169" s="42"/>
      <c r="K169" s="41"/>
      <c r="L169" s="41"/>
      <c r="M169" s="42"/>
      <c r="N169" s="42"/>
      <c r="O169" s="43"/>
      <c r="P169" s="43"/>
    </row>
    <row r="170" spans="1:16" ht="12.75" customHeight="1" x14ac:dyDescent="0.2">
      <c r="A170" s="15">
        <f t="shared" si="12"/>
        <v>0</v>
      </c>
      <c r="B170" s="9" t="str">
        <f t="shared" si="13"/>
        <v>I</v>
      </c>
      <c r="C170" s="15" t="e">
        <f t="shared" si="14"/>
        <v>#VALUE!</v>
      </c>
      <c r="D170" t="str">
        <f t="shared" si="15"/>
        <v>vis</v>
      </c>
      <c r="E170" t="s">
        <v>53</v>
      </c>
      <c r="F170" s="9" t="s">
        <v>52</v>
      </c>
      <c r="G170" t="e">
        <f t="shared" si="16"/>
        <v>#VALUE!</v>
      </c>
      <c r="H170" s="15">
        <f t="shared" si="17"/>
        <v>0</v>
      </c>
      <c r="I170" s="41"/>
      <c r="J170" s="42"/>
      <c r="K170" s="41"/>
      <c r="L170" s="41"/>
      <c r="M170" s="42"/>
      <c r="N170" s="42"/>
      <c r="O170" s="43"/>
      <c r="P170" s="43"/>
    </row>
    <row r="171" spans="1:16" ht="12.75" customHeight="1" x14ac:dyDescent="0.2">
      <c r="A171" s="15">
        <f t="shared" si="12"/>
        <v>0</v>
      </c>
      <c r="B171" s="9" t="str">
        <f t="shared" si="13"/>
        <v>I</v>
      </c>
      <c r="C171" s="15" t="e">
        <f t="shared" si="14"/>
        <v>#VALUE!</v>
      </c>
      <c r="D171" t="str">
        <f t="shared" si="15"/>
        <v>vis</v>
      </c>
      <c r="E171" t="s">
        <v>53</v>
      </c>
      <c r="F171" s="9" t="s">
        <v>52</v>
      </c>
      <c r="G171" t="e">
        <f t="shared" si="16"/>
        <v>#VALUE!</v>
      </c>
      <c r="H171" s="15">
        <f t="shared" si="17"/>
        <v>0</v>
      </c>
      <c r="I171" s="41"/>
      <c r="J171" s="42"/>
      <c r="K171" s="41"/>
      <c r="L171" s="41"/>
      <c r="M171" s="42"/>
      <c r="N171" s="42"/>
      <c r="O171" s="43"/>
      <c r="P171" s="44"/>
    </row>
    <row r="172" spans="1:16" ht="12.75" customHeight="1" x14ac:dyDescent="0.2">
      <c r="A172" s="15">
        <f t="shared" si="12"/>
        <v>0</v>
      </c>
      <c r="B172" s="9" t="str">
        <f t="shared" si="13"/>
        <v>I</v>
      </c>
      <c r="C172" s="15" t="e">
        <f t="shared" si="14"/>
        <v>#VALUE!</v>
      </c>
      <c r="D172" t="str">
        <f t="shared" si="15"/>
        <v>vis</v>
      </c>
      <c r="E172" t="s">
        <v>53</v>
      </c>
      <c r="F172" s="9" t="s">
        <v>52</v>
      </c>
      <c r="G172" t="e">
        <f t="shared" si="16"/>
        <v>#VALUE!</v>
      </c>
      <c r="H172" s="15">
        <f t="shared" si="17"/>
        <v>0</v>
      </c>
      <c r="I172" s="41"/>
      <c r="J172" s="42"/>
      <c r="K172" s="41"/>
      <c r="L172" s="41"/>
      <c r="M172" s="42"/>
      <c r="N172" s="42"/>
      <c r="O172" s="43"/>
      <c r="P172" s="43"/>
    </row>
    <row r="173" spans="1:16" ht="12.75" customHeight="1" x14ac:dyDescent="0.2">
      <c r="A173" s="15">
        <f t="shared" si="12"/>
        <v>0</v>
      </c>
      <c r="B173" s="9" t="str">
        <f t="shared" si="13"/>
        <v>I</v>
      </c>
      <c r="C173" s="15" t="e">
        <f t="shared" si="14"/>
        <v>#VALUE!</v>
      </c>
      <c r="D173" t="str">
        <f t="shared" si="15"/>
        <v>vis</v>
      </c>
      <c r="E173" t="s">
        <v>53</v>
      </c>
      <c r="F173" s="9" t="s">
        <v>52</v>
      </c>
      <c r="G173" t="e">
        <f t="shared" si="16"/>
        <v>#VALUE!</v>
      </c>
      <c r="H173" s="15">
        <f t="shared" si="17"/>
        <v>0</v>
      </c>
      <c r="I173" s="41"/>
      <c r="J173" s="42"/>
      <c r="K173" s="41"/>
      <c r="L173" s="41"/>
      <c r="M173" s="42"/>
      <c r="N173" s="42"/>
      <c r="O173" s="43"/>
      <c r="P173" s="44"/>
    </row>
    <row r="174" spans="1:16" ht="12.75" customHeight="1" x14ac:dyDescent="0.2">
      <c r="A174" s="15">
        <f t="shared" si="12"/>
        <v>0</v>
      </c>
      <c r="B174" s="9" t="str">
        <f t="shared" si="13"/>
        <v>I</v>
      </c>
      <c r="C174" s="15" t="e">
        <f t="shared" si="14"/>
        <v>#VALUE!</v>
      </c>
      <c r="D174" t="str">
        <f t="shared" si="15"/>
        <v>vis</v>
      </c>
      <c r="E174" t="s">
        <v>53</v>
      </c>
      <c r="F174" s="9" t="s">
        <v>52</v>
      </c>
      <c r="G174" t="e">
        <f t="shared" si="16"/>
        <v>#VALUE!</v>
      </c>
      <c r="H174" s="15">
        <f t="shared" si="17"/>
        <v>0</v>
      </c>
      <c r="I174" s="41"/>
      <c r="J174" s="42"/>
      <c r="K174" s="41"/>
      <c r="L174" s="41"/>
      <c r="M174" s="42"/>
      <c r="N174" s="42"/>
      <c r="O174" s="43"/>
      <c r="P174" s="43"/>
    </row>
    <row r="175" spans="1:16" ht="12.75" customHeight="1" x14ac:dyDescent="0.2">
      <c r="A175" s="15">
        <f t="shared" si="12"/>
        <v>0</v>
      </c>
      <c r="B175" s="9" t="str">
        <f t="shared" si="13"/>
        <v>I</v>
      </c>
      <c r="C175" s="15" t="e">
        <f t="shared" si="14"/>
        <v>#VALUE!</v>
      </c>
      <c r="D175" t="str">
        <f t="shared" si="15"/>
        <v>vis</v>
      </c>
      <c r="E175" t="s">
        <v>53</v>
      </c>
      <c r="F175" s="9" t="s">
        <v>52</v>
      </c>
      <c r="G175" t="e">
        <f t="shared" si="16"/>
        <v>#VALUE!</v>
      </c>
      <c r="H175" s="15">
        <f t="shared" si="17"/>
        <v>0</v>
      </c>
      <c r="I175" s="41"/>
      <c r="J175" s="42"/>
      <c r="K175" s="41"/>
      <c r="L175" s="41"/>
      <c r="M175" s="42"/>
      <c r="N175" s="42"/>
      <c r="O175" s="43"/>
      <c r="P175" s="44"/>
    </row>
    <row r="176" spans="1:16" ht="12.75" customHeight="1" x14ac:dyDescent="0.2">
      <c r="A176" s="15">
        <f t="shared" si="12"/>
        <v>0</v>
      </c>
      <c r="B176" s="9" t="str">
        <f t="shared" si="13"/>
        <v>I</v>
      </c>
      <c r="C176" s="15" t="e">
        <f t="shared" si="14"/>
        <v>#VALUE!</v>
      </c>
      <c r="D176" t="str">
        <f t="shared" si="15"/>
        <v>vis</v>
      </c>
      <c r="E176" t="s">
        <v>53</v>
      </c>
      <c r="F176" s="9" t="s">
        <v>52</v>
      </c>
      <c r="G176" t="e">
        <f t="shared" si="16"/>
        <v>#VALUE!</v>
      </c>
      <c r="H176" s="15">
        <f t="shared" si="17"/>
        <v>0</v>
      </c>
      <c r="I176" s="41"/>
      <c r="J176" s="42"/>
      <c r="K176" s="41"/>
      <c r="L176" s="41"/>
      <c r="M176" s="42"/>
      <c r="N176" s="42"/>
      <c r="O176" s="43"/>
      <c r="P176" s="44"/>
    </row>
    <row r="177" spans="1:16" ht="12.75" customHeight="1" x14ac:dyDescent="0.2">
      <c r="A177" s="15">
        <f t="shared" si="12"/>
        <v>0</v>
      </c>
      <c r="B177" s="9" t="str">
        <f t="shared" si="13"/>
        <v>I</v>
      </c>
      <c r="C177" s="15" t="e">
        <f t="shared" si="14"/>
        <v>#VALUE!</v>
      </c>
      <c r="D177" t="str">
        <f t="shared" si="15"/>
        <v>vis</v>
      </c>
      <c r="E177" t="s">
        <v>53</v>
      </c>
      <c r="F177" s="9" t="s">
        <v>52</v>
      </c>
      <c r="G177" t="e">
        <f t="shared" si="16"/>
        <v>#VALUE!</v>
      </c>
      <c r="H177" s="15">
        <f t="shared" si="17"/>
        <v>0</v>
      </c>
      <c r="I177" s="41"/>
      <c r="J177" s="42"/>
      <c r="K177" s="41"/>
      <c r="L177" s="41"/>
      <c r="M177" s="42"/>
      <c r="N177" s="42"/>
      <c r="O177" s="43"/>
      <c r="P177" s="44"/>
    </row>
    <row r="178" spans="1:16" ht="12.75" customHeight="1" x14ac:dyDescent="0.2">
      <c r="A178" s="15">
        <f t="shared" si="12"/>
        <v>0</v>
      </c>
      <c r="B178" s="9" t="str">
        <f t="shared" si="13"/>
        <v>I</v>
      </c>
      <c r="C178" s="15" t="e">
        <f t="shared" si="14"/>
        <v>#VALUE!</v>
      </c>
      <c r="D178" t="str">
        <f t="shared" si="15"/>
        <v>vis</v>
      </c>
      <c r="E178" t="s">
        <v>53</v>
      </c>
      <c r="F178" s="9" t="s">
        <v>52</v>
      </c>
      <c r="G178" t="e">
        <f t="shared" si="16"/>
        <v>#VALUE!</v>
      </c>
      <c r="H178" s="15">
        <f t="shared" si="17"/>
        <v>0</v>
      </c>
      <c r="I178" s="41"/>
      <c r="J178" s="42"/>
      <c r="K178" s="41"/>
      <c r="L178" s="41"/>
      <c r="M178" s="42"/>
      <c r="N178" s="42"/>
      <c r="O178" s="43"/>
      <c r="P178" s="44"/>
    </row>
    <row r="179" spans="1:16" ht="12.75" customHeight="1" x14ac:dyDescent="0.2">
      <c r="A179" s="15">
        <f t="shared" si="12"/>
        <v>0</v>
      </c>
      <c r="B179" s="9" t="str">
        <f t="shared" si="13"/>
        <v>I</v>
      </c>
      <c r="C179" s="15" t="e">
        <f t="shared" si="14"/>
        <v>#VALUE!</v>
      </c>
      <c r="D179" t="str">
        <f t="shared" si="15"/>
        <v>vis</v>
      </c>
      <c r="E179" t="s">
        <v>53</v>
      </c>
      <c r="F179" s="9" t="s">
        <v>52</v>
      </c>
      <c r="G179" t="e">
        <f t="shared" si="16"/>
        <v>#VALUE!</v>
      </c>
      <c r="H179" s="15">
        <f t="shared" si="17"/>
        <v>0</v>
      </c>
      <c r="I179" s="41"/>
      <c r="J179" s="42"/>
      <c r="K179" s="41"/>
      <c r="L179" s="41"/>
      <c r="M179" s="42"/>
      <c r="N179" s="42"/>
      <c r="O179" s="43"/>
      <c r="P179" s="44"/>
    </row>
    <row r="180" spans="1:16" ht="12.75" customHeight="1" x14ac:dyDescent="0.2">
      <c r="A180" s="15">
        <f t="shared" si="12"/>
        <v>0</v>
      </c>
      <c r="B180" s="9" t="str">
        <f t="shared" si="13"/>
        <v>I</v>
      </c>
      <c r="C180" s="15" t="e">
        <f t="shared" si="14"/>
        <v>#VALUE!</v>
      </c>
      <c r="D180" t="str">
        <f t="shared" si="15"/>
        <v>vis</v>
      </c>
      <c r="E180" t="s">
        <v>53</v>
      </c>
      <c r="F180" s="9" t="s">
        <v>52</v>
      </c>
      <c r="G180" t="e">
        <f t="shared" si="16"/>
        <v>#VALUE!</v>
      </c>
      <c r="H180" s="15">
        <f t="shared" si="17"/>
        <v>0</v>
      </c>
      <c r="I180" s="41"/>
      <c r="J180" s="42"/>
      <c r="K180" s="41"/>
      <c r="L180" s="41"/>
      <c r="M180" s="42"/>
      <c r="N180" s="42"/>
      <c r="O180" s="43"/>
      <c r="P180" s="44"/>
    </row>
    <row r="181" spans="1:16" ht="12.75" customHeight="1" x14ac:dyDescent="0.2">
      <c r="A181" s="15">
        <f t="shared" si="12"/>
        <v>0</v>
      </c>
      <c r="B181" s="9" t="str">
        <f t="shared" si="13"/>
        <v>I</v>
      </c>
      <c r="C181" s="15" t="e">
        <f t="shared" si="14"/>
        <v>#VALUE!</v>
      </c>
      <c r="D181" t="str">
        <f t="shared" si="15"/>
        <v>vis</v>
      </c>
      <c r="E181" t="s">
        <v>53</v>
      </c>
      <c r="F181" s="9" t="s">
        <v>52</v>
      </c>
      <c r="G181" t="e">
        <f t="shared" si="16"/>
        <v>#VALUE!</v>
      </c>
      <c r="H181" s="15">
        <f t="shared" si="17"/>
        <v>0</v>
      </c>
      <c r="I181" s="41"/>
      <c r="J181" s="42"/>
      <c r="K181" s="41"/>
      <c r="L181" s="41"/>
      <c r="M181" s="42"/>
      <c r="N181" s="42"/>
      <c r="O181" s="43"/>
      <c r="P181" s="43"/>
    </row>
    <row r="182" spans="1:16" ht="12.75" customHeight="1" x14ac:dyDescent="0.2">
      <c r="A182" s="15">
        <f t="shared" si="12"/>
        <v>0</v>
      </c>
      <c r="B182" s="9" t="str">
        <f t="shared" si="13"/>
        <v>I</v>
      </c>
      <c r="C182" s="15" t="e">
        <f t="shared" si="14"/>
        <v>#VALUE!</v>
      </c>
      <c r="D182" t="str">
        <f t="shared" si="15"/>
        <v>vis</v>
      </c>
      <c r="E182" t="s">
        <v>53</v>
      </c>
      <c r="F182" s="9" t="s">
        <v>52</v>
      </c>
      <c r="G182" t="e">
        <f t="shared" si="16"/>
        <v>#VALUE!</v>
      </c>
      <c r="H182" s="15">
        <f t="shared" si="17"/>
        <v>0</v>
      </c>
      <c r="I182" s="41"/>
      <c r="J182" s="42"/>
      <c r="K182" s="41"/>
      <c r="L182" s="41"/>
      <c r="M182" s="42"/>
      <c r="N182" s="42"/>
      <c r="O182" s="43"/>
      <c r="P182" s="44"/>
    </row>
    <row r="183" spans="1:16" ht="12.75" customHeight="1" x14ac:dyDescent="0.2">
      <c r="A183" s="15">
        <f t="shared" si="12"/>
        <v>0</v>
      </c>
      <c r="B183" s="9" t="str">
        <f t="shared" si="13"/>
        <v>I</v>
      </c>
      <c r="C183" s="15" t="e">
        <f t="shared" si="14"/>
        <v>#VALUE!</v>
      </c>
      <c r="D183" t="str">
        <f t="shared" si="15"/>
        <v>vis</v>
      </c>
      <c r="E183" t="s">
        <v>53</v>
      </c>
      <c r="F183" s="9" t="s">
        <v>52</v>
      </c>
      <c r="G183" t="e">
        <f t="shared" si="16"/>
        <v>#VALUE!</v>
      </c>
      <c r="H183" s="15">
        <f t="shared" si="17"/>
        <v>0</v>
      </c>
      <c r="I183" s="41"/>
      <c r="J183" s="42"/>
      <c r="K183" s="41"/>
      <c r="L183" s="41"/>
      <c r="M183" s="42"/>
      <c r="N183" s="42"/>
      <c r="O183" s="43"/>
      <c r="P183" s="43"/>
    </row>
    <row r="184" spans="1:16" ht="12.75" customHeight="1" x14ac:dyDescent="0.2">
      <c r="A184" s="15">
        <f t="shared" si="12"/>
        <v>0</v>
      </c>
      <c r="B184" s="9" t="str">
        <f t="shared" si="13"/>
        <v>I</v>
      </c>
      <c r="C184" s="15" t="e">
        <f t="shared" si="14"/>
        <v>#VALUE!</v>
      </c>
      <c r="D184" t="str">
        <f t="shared" si="15"/>
        <v>vis</v>
      </c>
      <c r="E184" t="s">
        <v>53</v>
      </c>
      <c r="F184" s="9" t="s">
        <v>52</v>
      </c>
      <c r="G184" t="e">
        <f t="shared" si="16"/>
        <v>#VALUE!</v>
      </c>
      <c r="H184" s="15">
        <f t="shared" si="17"/>
        <v>0</v>
      </c>
      <c r="I184" s="41"/>
      <c r="J184" s="42"/>
      <c r="K184" s="41"/>
      <c r="L184" s="41"/>
      <c r="M184" s="42"/>
      <c r="N184" s="42"/>
      <c r="O184" s="43"/>
      <c r="P184" s="43"/>
    </row>
    <row r="185" spans="1:16" ht="12.75" customHeight="1" x14ac:dyDescent="0.2">
      <c r="A185" s="15">
        <f t="shared" si="12"/>
        <v>0</v>
      </c>
      <c r="B185" s="9" t="str">
        <f t="shared" si="13"/>
        <v>I</v>
      </c>
      <c r="C185" s="15" t="e">
        <f t="shared" si="14"/>
        <v>#VALUE!</v>
      </c>
      <c r="D185" t="str">
        <f t="shared" si="15"/>
        <v>vis</v>
      </c>
      <c r="E185" t="s">
        <v>53</v>
      </c>
      <c r="F185" s="9" t="s">
        <v>52</v>
      </c>
      <c r="G185" t="e">
        <f t="shared" si="16"/>
        <v>#VALUE!</v>
      </c>
      <c r="H185" s="15">
        <f t="shared" si="17"/>
        <v>0</v>
      </c>
      <c r="I185" s="41"/>
      <c r="J185" s="42"/>
      <c r="K185" s="41"/>
      <c r="L185" s="41"/>
      <c r="M185" s="42"/>
      <c r="N185" s="42"/>
      <c r="O185" s="43"/>
      <c r="P185" s="43"/>
    </row>
    <row r="186" spans="1:16" ht="12.75" customHeight="1" x14ac:dyDescent="0.2">
      <c r="A186" s="15">
        <f t="shared" si="12"/>
        <v>0</v>
      </c>
      <c r="B186" s="9" t="str">
        <f t="shared" si="13"/>
        <v>I</v>
      </c>
      <c r="C186" s="15" t="e">
        <f t="shared" si="14"/>
        <v>#VALUE!</v>
      </c>
      <c r="D186" t="str">
        <f t="shared" si="15"/>
        <v>vis</v>
      </c>
      <c r="E186" t="s">
        <v>53</v>
      </c>
      <c r="F186" s="9" t="s">
        <v>52</v>
      </c>
      <c r="G186" t="e">
        <f t="shared" si="16"/>
        <v>#VALUE!</v>
      </c>
      <c r="H186" s="15">
        <f t="shared" si="17"/>
        <v>0</v>
      </c>
      <c r="I186" s="41"/>
      <c r="J186" s="42"/>
      <c r="K186" s="41"/>
      <c r="L186" s="41"/>
      <c r="M186" s="42"/>
      <c r="N186" s="42"/>
      <c r="O186" s="43"/>
      <c r="P186" s="43"/>
    </row>
    <row r="187" spans="1:16" ht="12.75" customHeight="1" x14ac:dyDescent="0.2">
      <c r="A187" s="15">
        <f t="shared" si="12"/>
        <v>0</v>
      </c>
      <c r="B187" s="9" t="str">
        <f t="shared" si="13"/>
        <v>I</v>
      </c>
      <c r="C187" s="15" t="e">
        <f t="shared" si="14"/>
        <v>#VALUE!</v>
      </c>
      <c r="D187" t="str">
        <f t="shared" si="15"/>
        <v>vis</v>
      </c>
      <c r="E187" t="s">
        <v>53</v>
      </c>
      <c r="F187" s="9" t="s">
        <v>52</v>
      </c>
      <c r="G187" t="e">
        <f t="shared" si="16"/>
        <v>#VALUE!</v>
      </c>
      <c r="H187" s="15">
        <f t="shared" si="17"/>
        <v>0</v>
      </c>
      <c r="I187" s="41"/>
      <c r="J187" s="42"/>
      <c r="K187" s="41"/>
      <c r="L187" s="41"/>
      <c r="M187" s="42"/>
      <c r="N187" s="42"/>
      <c r="O187" s="43"/>
      <c r="P187" s="44"/>
    </row>
    <row r="188" spans="1:16" ht="12.75" customHeight="1" x14ac:dyDescent="0.2">
      <c r="A188" s="15">
        <f t="shared" si="12"/>
        <v>0</v>
      </c>
      <c r="B188" s="9" t="str">
        <f t="shared" si="13"/>
        <v>I</v>
      </c>
      <c r="C188" s="15" t="e">
        <f t="shared" si="14"/>
        <v>#VALUE!</v>
      </c>
      <c r="D188" t="str">
        <f t="shared" si="15"/>
        <v>vis</v>
      </c>
      <c r="E188" t="s">
        <v>53</v>
      </c>
      <c r="F188" s="9" t="s">
        <v>52</v>
      </c>
      <c r="G188" t="e">
        <f t="shared" si="16"/>
        <v>#VALUE!</v>
      </c>
      <c r="H188" s="15">
        <f t="shared" si="17"/>
        <v>0</v>
      </c>
      <c r="I188" s="41"/>
      <c r="J188" s="42"/>
      <c r="K188" s="41"/>
      <c r="L188" s="41"/>
      <c r="M188" s="42"/>
      <c r="N188" s="42"/>
      <c r="O188" s="43"/>
      <c r="P188" s="44"/>
    </row>
  </sheetData>
  <sheetProtection selectLockedCells="1" selectUnlockedCells="1"/>
  <hyperlinks>
    <hyperlink ref="A3" r:id="rId1" xr:uid="{00000000-0004-0000-01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2022-04-03T02:42:03Z</dcterms:created>
  <dcterms:modified xsi:type="dcterms:W3CDTF">2024-07-29T07:00:07Z</dcterms:modified>
</cp:coreProperties>
</file>