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A1A5237-81A2-4714-A96E-625E3396D9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R22" i="1"/>
  <c r="G11" i="1"/>
  <c r="F11" i="1"/>
  <c r="C17" i="1"/>
  <c r="Q21" i="1"/>
  <c r="E21" i="1"/>
  <c r="F21" i="1" s="1"/>
  <c r="G21" i="1" s="1"/>
  <c r="H21" i="1" s="1"/>
  <c r="C12" i="1"/>
  <c r="F15" i="1" l="1"/>
  <c r="C16" i="1"/>
  <c r="D18" i="1" s="1"/>
  <c r="C11" i="1"/>
  <c r="C15" i="1" l="1"/>
  <c r="O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<sst xmlns="http://schemas.openxmlformats.org/spreadsheetml/2006/main" count="56" uniqueCount="49">
  <si>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</si>
  <si>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</si>
  <si>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</si>
  <si>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</si>
  <si>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</si>
  <si>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</si>
  <si>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</si>
  <si>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</si>
  <si>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</si>
  <si>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</si>
  <si>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</si>
  <si>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</si>
  <si>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</si>
  <si>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</si>
  <si>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</si>
  <si>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</si>
  <si>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</si>
  <si>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</si>
  <si>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</si>
  <si>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</si>
  <si>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</si>
  <si>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</si>
  <si>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</si>
  <si>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</si>
  <si>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</si>
  <si>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</si>
  <si>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</si>
  <si>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</si>
  <si>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</si>
  <si>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</si>
  <si>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</si>
  <si>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</si>
  <si>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</si>
  <si>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</si>
  <si>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</si>
  <si>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 xml:space="preserve">PQ Vel / GSC 7685-0648 </t>
  </si>
  <si>
    <t>Vel_PQ.xls</t>
  </si>
  <si>
    <t>EA</t>
  </si>
  <si>
    <t>IBVS 5557 Eph.</t>
  </si>
  <si>
    <t>IBVS 5557</t>
  </si>
  <si>
    <t>Vel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</si>
  <si>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</si>
  <si>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</si>
  <si>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</si>
  <si>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</si>
  <si>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</si>
  <si>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</si>
  <si>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</si>
  <si>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7.63-7.81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</si>
</sst>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3" fillId="0" borderId="0" xfId="0" applyFont="1" applyAlignment="1"/>
    <xf numFmtId="0" fontId="0" fillId="2" borderId="5" xfId="0" applyFill="1" applyBorder="1" applyAlignment="1">
      <alignment horizontal="right" vertical="center"/>
    </xf>
    <xf numFmtId="0" fontId="13" fillId="2" borderId="6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right" vertical="center"/>
    </xf>
    <xf numFmtId="0" fontId="16" fillId="0" borderId="8" xfId="0" applyFont="1" applyBorder="1" applyAlignment="1"/>
    <xf numFmtId="0" fontId="15" fillId="0" borderId="8" xfId="0" applyFont="1" applyBorder="1" applyAlignment="1">
      <alignment horizontal="right" vertical="center"/>
    </xf>
    <xf numFmtId="22" fontId="14" fillId="0" borderId="7" xfId="0" applyNumberFormat="1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PQ Vel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4B-4FEF-833D-E31E41A5B33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4B-4FEF-833D-E31E41A5B33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4B-4FEF-833D-E31E41A5B33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4B-4FEF-833D-E31E41A5B33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4B-4FEF-833D-E31E41A5B3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4B-4FEF-833D-E31E41A5B3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4B-4FEF-833D-E31E41A5B3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4B-4FEF-833D-E31E41A5B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678544"/>
        <c:axId val="1"/>
      </c:scatterChart>
      <c:valAx>
        <c:axId val="679678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678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38100</xdr:rowOff>
    </xdr:from>
    <xdr:to>
      <xdr:col>17</xdr:col>
      <xdr:colOff>133350</xdr:colOff>
      <xdr:row>18</xdr:row>
      <xdr:rowOff>133350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3436F3B-8E17-2FE5-7D1B-A64CA7A1C6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425781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35</v>
      </c>
      <c r="E1" s="27"/>
      <c r="F1" s="27" t="s">
        <v>36</v>
      </c>
      <c r="G1" s="28" t="s">
        <v>37</v>
      </c>
      <c r="H1" s="29" t="s">
        <v>38</v>
      </c>
      <c r="I1" s="28">
        <v>48256.74</v>
      </c>
      <c r="J1" s="28">
        <v>22.263200000000001</v>
      </c>
      <c r="K1" s="28" t="s">
        <v>39</v>
      </c>
      <c r="L1" s="28" t="s">
        <v>40</v>
      </c>
    </row>
    <row r="2" spans="1:12" x14ac:dyDescent="0.2">
      <c r="A2" t="s">
        <v>23</v>
      </c>
      <c r="B2" t="s">
        <v>37</v>
      </c>
      <c r="D2" s="9" t="s">
        <v>40</v>
      </c>
      <c r="E2" t="s">
        <v>36</v>
      </c>
    </row>
    <row r="3" spans="1:12" ht="13.5" thickBot="1" x14ac:dyDescent="0.25"/>
    <row r="4" spans="1:12" ht="14.25" thickTop="1" thickBot="1" x14ac:dyDescent="0.25">
      <c r="A4" s="26" t="s">
        <v>38</v>
      </c>
      <c r="C4" s="7">
        <v>48256.74</v>
      </c>
      <c r="D4" s="8">
        <v>22.263200000000001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v>48256.74</v>
      </c>
      <c r="D7" s="30" t="s">
        <v>47</v>
      </c>
    </row>
    <row r="8" spans="1:12" x14ac:dyDescent="0.2">
      <c r="A8" t="s">
        <v>2</v>
      </c>
      <c r="C8">
        <v>22.263200000000001</v>
      </c>
      <c r="D8" s="30" t="s">
        <v>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1" t="s">
        <v>42</v>
      </c>
      <c r="F12" s="32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3" t="s">
        <v>43</v>
      </c>
      <c r="F13" s="34">
        <v>1</v>
      </c>
    </row>
    <row r="14" spans="1:12" x14ac:dyDescent="0.2">
      <c r="A14" s="11"/>
      <c r="B14" s="11"/>
      <c r="C14" s="11"/>
      <c r="D14" s="11"/>
      <c r="E14" s="33" t="s">
        <v>32</v>
      </c>
      <c r="F14" s="35">
        <f ca="1">NOW()+15018.5+$C$9/24</f>
        <v>60520.832197222218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3" t="s">
        <v>44</v>
      </c>
      <c r="F15" s="35">
        <f ca="1">ROUND(2*($F$14-$C$7)/$C$8,0)/2+$F$13</f>
        <v>552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3" t="s">
        <v>33</v>
      </c>
      <c r="F16" s="35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6" t="s">
        <v>45</v>
      </c>
      <c r="F17" s="35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8" t="s">
        <v>46</v>
      </c>
      <c r="F18" s="37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">
        <v>39</v>
      </c>
      <c r="C21" s="9">
        <v>48256.74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33238.239999999998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2024-07-29T07:58:21Z</dcterms:modified>
</cp:coreProperties>
</file>