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550C92-1DA6-4803-ABC1-BA398D42C4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Q21" i="1"/>
  <c r="E21" i="1"/>
  <c r="F21" i="1"/>
  <c r="G21" i="1"/>
  <c r="C17" i="1"/>
  <c r="H21" i="1"/>
  <c r="C12" i="1"/>
  <c r="F15" i="1" l="1"/>
  <c r="C16" i="1"/>
  <c r="D18" i="1" s="1"/>
  <c r="C11" i="1"/>
  <c r="C15" i="1" l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<sst xmlns="http://schemas.openxmlformats.org/spreadsheetml/2006/main" count="55" uniqueCount="49">
  <si>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</si>
  <si>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</si>
  <si>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</si>
  <si>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</si>
  <si>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</si>
  <si>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</si>
  <si>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</si>
  <si>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</si>
  <si>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</si>
  <si>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</si>
  <si>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</si>
  <si>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</si>
  <si>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</si>
  <si>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</si>
  <si>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</si>
  <si>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</si>
  <si>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</si>
  <si>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</si>
  <si>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</si>
  <si>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</si>
  <si>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</si>
  <si>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</si>
  <si>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</si>
  <si>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</si>
  <si>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</si>
  <si>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</si>
  <si>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</si>
  <si>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</si>
  <si>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</si>
  <si>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</si>
  <si>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</si>
  <si>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</si>
  <si>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</si>
  <si>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</si>
  <si>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</si>
  <si>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G8588-2181_Vel.xls</t>
  </si>
  <si>
    <t>EB</t>
  </si>
  <si>
    <t>IBVS 5495 Eph.</t>
  </si>
  <si>
    <t>IBVS 5495</t>
  </si>
  <si>
    <t>Vel</t>
  </si>
  <si>
    <t>V0407 Vel / GSC 8588-2181  / NSV 04484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</si>
  <si>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</si>
  <si>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</si>
  <si>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</si>
  <si>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</si>
  <si>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</si>
  <si>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</si>
  <si>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</si>
  <si>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9.62-10.07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</si>
</sst>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/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V0407 Vel - O-C Diagr.</a:t>
            </a:r>
          </a:p>
        </c:rich>
      </c:tx>
      <c:layout>
        <c:manualLayout>
          <c:xMode val="edge"/>
          <c:yMode val="edge"/>
          <c:x val="0.39448621553884711"/>
          <c:y val="2.7370478983382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38-470F-925D-B499DEC3C4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38-470F-925D-B499DEC3C4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38-470F-925D-B499DEC3C4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38-470F-925D-B499DEC3C4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38-470F-925D-B499DEC3C4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38-470F-925D-B499DEC3C4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38-470F-925D-B499DEC3C4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38-470F-925D-B499DEC3C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12664"/>
        <c:axId val="1"/>
      </c:scatterChart>
      <c:valAx>
        <c:axId val="632512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512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A0CBF4-05BF-85A0-F844-79AF75246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5703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52634.77</v>
      </c>
      <c r="J1" s="30">
        <v>1.438215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52634.77</v>
      </c>
      <c r="D4" s="8">
        <v>1.438215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52634.77</v>
      </c>
      <c r="D7" s="31" t="s">
        <v>47</v>
      </c>
    </row>
    <row r="8" spans="1:12" x14ac:dyDescent="0.2">
      <c r="A8" t="s">
        <v>2</v>
      </c>
      <c r="C8">
        <f>+D4</f>
        <v>1.438215</v>
      </c>
      <c r="D8" s="31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42</v>
      </c>
      <c r="F12" s="33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60520.834783101847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36">
        <f ca="1">ROUND(2*($F$14-$C$7)/$C$8,0)/2+$F$13</f>
        <v>5484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36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7" t="s">
        <v>45</v>
      </c>
      <c r="F17" s="38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0" t="s">
        <v>46</v>
      </c>
      <c r="F18" s="39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52634.77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37616.269999999997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2024-07-29T08:02:05Z</dcterms:modified>
</cp:coreProperties>
</file>