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C391AC2-9DA1-4CB1-AF17-382B0D940D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B2" i="1"/>
  <c r="C8" i="1"/>
  <c r="C7" i="1"/>
  <c r="C21" i="1" s="1"/>
  <c r="A21" i="1"/>
  <c r="F15" i="1"/>
  <c r="F16" i="1" s="1"/>
  <c r="E21" i="1" l="1"/>
  <c r="F21" i="1" s="1"/>
  <c r="G21" i="1" s="1"/>
  <c r="C17" i="1"/>
  <c r="Q21" i="1"/>
  <c r="C12" i="1"/>
  <c r="C11" i="1"/>
  <c r="C16" i="1" l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<sst xmlns="http://schemas.openxmlformats.org/spreadsheetml/2006/main" count="48" uniqueCount="46">
  <si>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</si>
  <si>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</si>
  <si>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</si>
  <si>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</si>
  <si>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</si>
  <si>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</si>
  <si>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</si>
  <si>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</si>
  <si>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</si>
  <si>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</si>
  <si>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</si>
  <si>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</si>
  <si>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</si>
  <si>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</si>
  <si>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</si>
  <si>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</si>
  <si>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</si>
  <si>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</si>
  <si>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</si>
  <si>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</si>
  <si>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</si>
  <si>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</si>
  <si>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</si>
  <si>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</si>
  <si>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</si>
  <si>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</si>
  <si>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</si>
  <si>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</si>
  <si>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</si>
  <si>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</si>
  <si>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</si>
  <si>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</si>
  <si>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</si>
  <si>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</si>
  <si>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</si>
  <si>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</si>
  <si>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</si>
  <si>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</si>
  <si>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</si>
  <si>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</si>
  <si>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</si>
  <si>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</si>
  <si>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</si>
  <si>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</si>
  <si>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</si>
  <si>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 xml:space="preserve">V0507 Vol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</si>
</sst>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V0507 Vol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ht="12.95" customHeight="1" x14ac:dyDescent="0.2">
      <c r="A2" t="s">
        <v>23</v>
      </c>
      <c r="B2">
        <f>O1</f>
        <v>0</v>
      </c>
      <c r="C2" s="34"/>
      <c r="D2" s="2"/>
    </row>
    <row r="3" spans="1:15" ht="12.95" customHeight="1" x14ac:dyDescent="0.2"/>
    <row r="4" spans="1:15" ht="12.95" customHeight="1" x14ac:dyDescent="0.2">
      <c r="A4" s="37" t="s">
        <v>0</v>
      </c>
      <c r="C4" s="2" t="s">
        <v>37</v>
      </c>
      <c r="D4" s="2" t="s">
        <v>37</v>
      </c>
    </row>
    <row r="5" spans="1:15" ht="12.95" customHeight="1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ht="12.95" customHeight="1" x14ac:dyDescent="0.2">
      <c r="A6" s="37" t="s">
        <v>1</v>
      </c>
    </row>
    <row r="7" spans="1:15" ht="12.95" customHeight="1" x14ac:dyDescent="0.2">
      <c r="A7" t="s">
        <v>2</v>
      </c>
      <c r="C7" s="6">
        <f>M1</f>
        <v>0</v>
      </c>
      <c r="D7" s="39"/>
    </row>
    <row r="8" spans="1:15" ht="12.95" customHeight="1" x14ac:dyDescent="0.2">
      <c r="A8" t="s">
        <v>3</v>
      </c>
      <c r="C8" s="6">
        <f>N1</f>
        <v>0</v>
      </c>
      <c r="D8" s="39"/>
    </row>
    <row r="9" spans="1:15" ht="12.95" customHeight="1" x14ac:dyDescent="0.2">
      <c r="A9" s="20" t="s">
        <v>32</v>
      </c>
      <c r="B9" s="21">
        <v>21</v>
      </c>
      <c r="C9" s="18"/>
      <c r="D9" s="19"/>
    </row>
    <row r="10" spans="1:15" ht="12.95" customHeight="1" thickBot="1" x14ac:dyDescent="0.25">
      <c r="A10" s="7"/>
      <c r="B10" s="7"/>
      <c r="C10" s="3" t="s">
        <v>19</v>
      </c>
      <c r="D10" s="3" t="s">
        <v>20</v>
      </c>
      <c r="E10" s="7"/>
    </row>
    <row r="11" spans="1:15" ht="12.95" customHeight="1" x14ac:dyDescent="0.2">
      <c r="A11" s="7" t="s">
        <v>15</v>
      </c>
      <c r="B11" s="7"/>
      <c r="C11" s="17" t="e">
        <f ca="1">INTERCEPT(INDIRECT($G$11):G992,INDIRECT($F$11):F992)</f>
        <v>#DIV/0!</v>
      </c>
      <c r="D11" s="2"/>
      <c r="E11" s="7"/>
      <c r="F11" t="str">
        <f>"F"&amp;B9</f>
        <v>F21</v>
      </c>
      <c r="G11" t="str">
        <f>"G"&amp;B9</f>
        <v>G21</v>
      </c>
    </row>
    <row r="12" spans="1:15" ht="12.95" customHeight="1" x14ac:dyDescent="0.2">
      <c r="A12" s="7" t="s">
        <v>16</v>
      </c>
      <c r="B12" s="7"/>
      <c r="C12" s="17" t="e">
        <f ca="1">SLOPE(INDIRECT($G$11):G992,INDIRECT($F$11):F992)</f>
        <v>#DIV/0!</v>
      </c>
      <c r="D12" s="2"/>
      <c r="E12" s="7"/>
    </row>
    <row r="13" spans="1:15" ht="12.95" customHeight="1" x14ac:dyDescent="0.2">
      <c r="A13" s="7" t="s">
        <v>18</v>
      </c>
      <c r="B13" s="7"/>
      <c r="C13" s="2" t="s">
        <v>13</v>
      </c>
    </row>
    <row r="14" spans="1:15" ht="12.95" customHeight="1" x14ac:dyDescent="0.2">
      <c r="A14" s="7"/>
      <c r="B14" s="7"/>
      <c r="C14" s="7"/>
      <c r="E14" s="10" t="s">
        <v>34</v>
      </c>
      <c r="F14" s="24">
        <v>1</v>
      </c>
    </row>
    <row r="15" spans="1:15" ht="12.95" customHeight="1" x14ac:dyDescent="0.2">
      <c r="A15" s="8" t="s">
        <v>17</v>
      </c>
      <c r="B15" s="7"/>
      <c r="C15" s="9" t="e">
        <f ca="1">(C7+C11)+(C8+C12)*INT(MAX(F21:F3533))</f>
        <v>#DIV/0!</v>
      </c>
      <c r="E15" s="10" t="s">
        <v>30</v>
      </c>
      <c r="F15" s="25">
        <f ca="1">NOW()+15018.5+$C$5/24</f>
        <v>60379.561142245366</v>
      </c>
    </row>
    <row r="16" spans="1:15" ht="12.95" customHeight="1" x14ac:dyDescent="0.2">
      <c r="A16" s="12" t="s">
        <v>4</v>
      </c>
      <c r="B16" s="7"/>
      <c r="C16" s="13" t="e">
        <f ca="1">+C8+C12</f>
        <v>#DIV/0!</v>
      </c>
      <c r="E16" s="10" t="s">
        <v>35</v>
      </c>
      <c r="F16" s="11" t="e">
        <f ca="1">ROUND(2*(F15-$C$7)/$C$8,0)/2+F14</f>
        <v>#DIV/0!</v>
      </c>
    </row>
    <row r="17" spans="1:21" ht="12.95" customHeight="1" thickBot="1" x14ac:dyDescent="0.25">
      <c r="A17" s="10" t="s">
        <v>27</v>
      </c>
      <c r="B17" s="7"/>
      <c r="C17" s="7">
        <f>COUNT(C21:C2191)</f>
        <v>1</v>
      </c>
      <c r="E17" s="10" t="s">
        <v>36</v>
      </c>
      <c r="F17" s="19" t="e">
        <f ca="1">ROUND(2*(F15-$C$15)/$C$16,0)/2+F14</f>
        <v>#DIV/0!</v>
      </c>
    </row>
    <row r="18" spans="1:21" ht="12.95" customHeight="1" thickTop="1" thickBot="1" x14ac:dyDescent="0.25">
      <c r="A18" s="12" t="s">
        <v>5</v>
      </c>
      <c r="B18" s="7"/>
      <c r="C18" s="15" t="e">
        <f ca="1">+C15</f>
        <v>#DIV/0!</v>
      </c>
      <c r="D18" s="16" t="e">
        <f ca="1">+C16</f>
        <v>#DIV/0!</v>
      </c>
      <c r="E18" s="10" t="s">
        <v>31</v>
      </c>
      <c r="F18" s="14" t="e">
        <f ca="1">+$C$15+$C$16*F17-15018.5-$C$5/24</f>
        <v>#DIV/0!</v>
      </c>
    </row>
    <row r="19" spans="1:21" ht="12.95" customHeight="1" thickTop="1" x14ac:dyDescent="0.2">
      <c r="F19" t="s">
        <v>43</v>
      </c>
    </row>
    <row r="20" spans="1:21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ht="12.95" customHeight="1" x14ac:dyDescent="0.2">
      <c r="A21">
        <f>D7</f>
        <v>0</v>
      </c>
      <c r="C21" s="6">
        <f>C$7</f>
        <v>0</v>
      </c>
      <c r="D21" s="6" t="s">
        <v>13</v>
      </c>
      <c r="E21" t="e">
        <f>+(C21-C$7)/C$8</f>
        <v>#DIV/0!</v>
      </c>
      <c r="F21" t="e">
        <f>ROUND(2*E21,0)/2</f>
        <v>#DIV/0!</v>
      </c>
      <c r="G21" t="e">
        <f>+C21-(C$7+F21*C$8)</f>
        <v>#DIV/0!</v>
      </c>
      <c r="K21" t="e">
        <f>+G21</f>
        <v>#DIV/0!</v>
      </c>
      <c r="O21" t="e">
        <f ca="1">+C$11+C$12*$F21</f>
        <v>#DIV/0!</v>
      </c>
      <c r="Q21" s="1">
        <f>+C21-15018.5</f>
        <v>-15018.5</v>
      </c>
    </row>
    <row r="22" spans="1:21" ht="12.95" customHeight="1" x14ac:dyDescent="0.2">
      <c r="C22" s="6"/>
      <c r="D22" s="6"/>
      <c r="Q22" s="1"/>
    </row>
    <row r="23" spans="1:21" ht="12.95" customHeight="1" x14ac:dyDescent="0.2">
      <c r="C23" s="6"/>
      <c r="D23" s="6"/>
      <c r="Q23" s="1"/>
    </row>
    <row r="24" spans="1:21" ht="12.95" customHeight="1" x14ac:dyDescent="0.2">
      <c r="C24" s="6"/>
      <c r="D24" s="6"/>
      <c r="Q24" s="1"/>
    </row>
    <row r="25" spans="1:21" ht="12.95" customHeight="1" x14ac:dyDescent="0.2">
      <c r="C25" s="6"/>
      <c r="D25" s="6"/>
      <c r="Q25" s="1"/>
    </row>
    <row r="26" spans="1:21" ht="12.95" customHeight="1" x14ac:dyDescent="0.2">
      <c r="C26" s="6"/>
      <c r="D26" s="6"/>
      <c r="Q26" s="1"/>
    </row>
    <row r="27" spans="1:21" ht="12.95" customHeight="1" x14ac:dyDescent="0.2">
      <c r="C27" s="6"/>
      <c r="D27" s="6"/>
      <c r="Q27" s="1"/>
    </row>
    <row r="28" spans="1:21" ht="12.95" customHeight="1" x14ac:dyDescent="0.2">
      <c r="C28" s="6"/>
      <c r="D28" s="6"/>
      <c r="Q28" s="1"/>
    </row>
    <row r="29" spans="1:21" ht="12.95" customHeight="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2024-03-10T00:28:02Z</dcterms:modified>
</cp:coreProperties>
</file>