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9FF970-26EA-486B-A17D-B926DA43A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2" i="1"/>
  <c r="A22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K41" i="1" s="1"/>
  <c r="Q41" i="1"/>
  <c r="E23" i="1"/>
  <c r="F23" i="1" s="1"/>
  <c r="G23" i="1" s="1"/>
  <c r="I23" i="1" s="1"/>
  <c r="E21" i="1"/>
  <c r="F21" i="1" s="1"/>
  <c r="G21" i="1" s="1"/>
  <c r="I21" i="1" s="1"/>
  <c r="Q23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G74" i="2"/>
  <c r="D74" i="2"/>
  <c r="C74" i="2"/>
  <c r="B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G71" i="2"/>
  <c r="C71" i="2"/>
  <c r="D71" i="2"/>
  <c r="B71" i="2"/>
  <c r="A71" i="2"/>
  <c r="H70" i="2"/>
  <c r="G70" i="2"/>
  <c r="D70" i="2"/>
  <c r="C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C67" i="2"/>
  <c r="D67" i="2"/>
  <c r="B67" i="2"/>
  <c r="A67" i="2"/>
  <c r="H66" i="2"/>
  <c r="G66" i="2"/>
  <c r="D66" i="2"/>
  <c r="C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C63" i="2"/>
  <c r="D63" i="2"/>
  <c r="B63" i="2"/>
  <c r="A63" i="2"/>
  <c r="H62" i="2"/>
  <c r="G62" i="2"/>
  <c r="D62" i="2"/>
  <c r="C62" i="2"/>
  <c r="B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G59" i="2"/>
  <c r="C59" i="2"/>
  <c r="D59" i="2"/>
  <c r="B59" i="2"/>
  <c r="A59" i="2"/>
  <c r="H58" i="2"/>
  <c r="G58" i="2"/>
  <c r="D58" i="2"/>
  <c r="C58" i="2"/>
  <c r="B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G55" i="2"/>
  <c r="C55" i="2"/>
  <c r="D55" i="2"/>
  <c r="B55" i="2"/>
  <c r="A55" i="2"/>
  <c r="H54" i="2"/>
  <c r="G54" i="2"/>
  <c r="D54" i="2"/>
  <c r="C54" i="2"/>
  <c r="B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D34" i="2"/>
  <c r="C34" i="2"/>
  <c r="B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G31" i="2"/>
  <c r="D31" i="2"/>
  <c r="C31" i="2"/>
  <c r="B31" i="2"/>
  <c r="A31" i="2"/>
  <c r="H30" i="2"/>
  <c r="G30" i="2"/>
  <c r="D30" i="2"/>
  <c r="C30" i="2"/>
  <c r="B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D26" i="2"/>
  <c r="C26" i="2"/>
  <c r="B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D22" i="2"/>
  <c r="C22" i="2"/>
  <c r="B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G11" i="2"/>
  <c r="D11" i="2"/>
  <c r="C11" i="2"/>
  <c r="B11" i="2"/>
  <c r="A11" i="2"/>
  <c r="D9" i="1"/>
  <c r="E9" i="1"/>
  <c r="F14" i="1"/>
  <c r="F15" i="1" s="1"/>
  <c r="C17" i="1"/>
  <c r="Q21" i="1"/>
  <c r="C12" i="1"/>
  <c r="C11" i="1"/>
  <c r="O22" i="1" l="1"/>
  <c r="O26" i="1"/>
  <c r="O30" i="1"/>
  <c r="O34" i="1"/>
  <c r="O38" i="1"/>
  <c r="O27" i="1"/>
  <c r="O25" i="1"/>
  <c r="O29" i="1"/>
  <c r="O33" i="1"/>
  <c r="O37" i="1"/>
  <c r="O31" i="1"/>
  <c r="O24" i="1"/>
  <c r="O28" i="1"/>
  <c r="O32" i="1"/>
  <c r="O36" i="1"/>
  <c r="O40" i="1"/>
  <c r="O35" i="1"/>
  <c r="O39" i="1"/>
  <c r="O23" i="1"/>
  <c r="O21" i="1"/>
  <c r="C15" i="1"/>
  <c r="O4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<sst xmlns="http://schemas.openxmlformats.org/spreadsheetml/2006/main" count="477" uniqueCount="70">
  <si>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</si>
  <si>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</si>
  <si>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</si>
  <si>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</si>
  <si>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</si>
  <si>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</si>
  <si>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</si>
  <si>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</si>
  <si>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</si>
  <si>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</si>
  <si>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</si>
  <si>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</si>
  <si>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</si>
  <si>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</si>
  <si>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</si>
  <si>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</si>
  <si>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</si>
  <si>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</si>
  <si>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</si>
  <si>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</si>
  <si>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</si>
  <si>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</si>
  <si>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</si>
  <si>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</si>
  <si>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</si>
  <si>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</si>
  <si>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</si>
  <si>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</si>
  <si>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</si>
  <si>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</si>
  <si>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</si>
  <si>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</si>
  <si>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</si>
  <si>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</si>
  <si>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</si>
  <si>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</si>
  <si>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</si>
  <si>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</si>
  <si>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</si>
  <si>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</si>
  <si>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</si>
  <si>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</si>
  <si>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</si>
  <si>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</si>
  <si>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</si>
  <si>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</si>
  <si>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</si>
  <si>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</si>
  <si>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</si>
  <si>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</si>
  <si>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</si>
  <si>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</si>
  <si>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</si>
  <si>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W Vol</t>
  </si>
  <si>
    <t>EA</t>
  </si>
  <si>
    <t>GCVS 4</t>
  </si>
  <si>
    <t>OEJV 0177</t>
  </si>
  <si>
    <t>W Vol / GSC 16846.411</t>
  </si>
  <si>
    <t>JAVSO 49, 251</t>
  </si>
  <si>
    <t>II</t>
  </si>
  <si>
    <t>TESS/BAJ/RAA</t>
  </si>
  <si>
    <t>I</t>
  </si>
  <si>
    <t>TESS</t>
  </si>
  <si>
    <t>VSS SEB Gp</t>
  </si>
  <si>
    <t>Mag</t>
  </si>
  <si>
    <t>10.6 - 11.8</t>
  </si>
  <si>
    <t>Next ToM-P</t>
  </si>
  <si>
    <t>Next ToM-S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</si>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</sst>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000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7" fillId="4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165" fontId="2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5" borderId="17" xfId="0" applyFont="1" applyFill="1" applyBorder="1" applyAlignment="1">
      <alignment horizontal="right"/>
    </xf>
    <xf numFmtId="0" fontId="6" fillId="5" borderId="18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right" vertical="top"/>
    </xf>
    <xf numFmtId="0" fontId="13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22" fontId="23" fillId="0" borderId="20" xfId="0" applyNumberFormat="1" applyFont="1" applyBorder="1" applyAlignment="1">
      <alignment horizontal="right" vertical="top"/>
    </xf>
    <xf numFmtId="22" fontId="23" fillId="0" borderId="2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Vol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8-4982-AEB0-9CA169884C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-0.46172500000102445</c:v>
                </c:pt>
                <c:pt idx="2">
                  <c:v>5.8000000215542968E-2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8-4982-AEB0-9CA169884C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A8-4982-AEB0-9CA169884C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</c:v>
                </c:pt>
                <c:pt idx="20">
                  <c:v>5.5269999997108243E-2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8-4982-AEB0-9CA169884C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3">
                  <c:v>5.8951990024070255E-2</c:v>
                </c:pt>
                <c:pt idx="4">
                  <c:v>6.4333320005971473E-2</c:v>
                </c:pt>
                <c:pt idx="5">
                  <c:v>5.9134040217031725E-2</c:v>
                </c:pt>
                <c:pt idx="6">
                  <c:v>6.3378310078405775E-2</c:v>
                </c:pt>
                <c:pt idx="7">
                  <c:v>5.9531209873966873E-2</c:v>
                </c:pt>
                <c:pt idx="8">
                  <c:v>6.0290450172033161E-2</c:v>
                </c:pt>
                <c:pt idx="9">
                  <c:v>5.849874003615696E-2</c:v>
                </c:pt>
                <c:pt idx="10">
                  <c:v>5.9248629862850066E-2</c:v>
                </c:pt>
                <c:pt idx="11">
                  <c:v>5.9160359887755476E-2</c:v>
                </c:pt>
                <c:pt idx="12">
                  <c:v>5.8644130178436171E-2</c:v>
                </c:pt>
                <c:pt idx="13">
                  <c:v>5.8940709946909919E-2</c:v>
                </c:pt>
                <c:pt idx="14">
                  <c:v>6.0109709833341185E-2</c:v>
                </c:pt>
                <c:pt idx="15">
                  <c:v>5.832697992445901E-2</c:v>
                </c:pt>
                <c:pt idx="16">
                  <c:v>6.0203059925697744E-2</c:v>
                </c:pt>
                <c:pt idx="17">
                  <c:v>5.8770439907675609E-2</c:v>
                </c:pt>
                <c:pt idx="18">
                  <c:v>5.8915559900924563E-2</c:v>
                </c:pt>
                <c:pt idx="19">
                  <c:v>6.0751870107196737E-2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A8-4982-AEB0-9CA169884C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A8-4982-AEB0-9CA169884C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A8-4982-AEB0-9CA169884C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-0.31028045701084089</c:v>
                </c:pt>
                <c:pt idx="1">
                  <c:v>4.6566185939699856E-3</c:v>
                </c:pt>
                <c:pt idx="2">
                  <c:v>4.4427290338896801E-2</c:v>
                </c:pt>
                <c:pt idx="3">
                  <c:v>5.9181718560317183E-2</c:v>
                </c:pt>
                <c:pt idx="4">
                  <c:v>5.9193993459003884E-2</c:v>
                </c:pt>
                <c:pt idx="5">
                  <c:v>5.9255367952437417E-2</c:v>
                </c:pt>
                <c:pt idx="6">
                  <c:v>5.9267642851124118E-2</c:v>
                </c:pt>
                <c:pt idx="7">
                  <c:v>5.9378116939304469E-2</c:v>
                </c:pt>
                <c:pt idx="8">
                  <c:v>5.9390391837991177E-2</c:v>
                </c:pt>
                <c:pt idx="9">
                  <c:v>5.9918212481519531E-2</c:v>
                </c:pt>
                <c:pt idx="10">
                  <c:v>5.9930487380206232E-2</c:v>
                </c:pt>
                <c:pt idx="11">
                  <c:v>5.9991861873639765E-2</c:v>
                </c:pt>
                <c:pt idx="12">
                  <c:v>6.0004136772326466E-2</c:v>
                </c:pt>
                <c:pt idx="13">
                  <c:v>6.0114610860506817E-2</c:v>
                </c:pt>
                <c:pt idx="14">
                  <c:v>6.0126885759193525E-2</c:v>
                </c:pt>
                <c:pt idx="15">
                  <c:v>6.0188260252627059E-2</c:v>
                </c:pt>
                <c:pt idx="16">
                  <c:v>6.020053515131376E-2</c:v>
                </c:pt>
                <c:pt idx="17">
                  <c:v>6.0286459442120702E-2</c:v>
                </c:pt>
                <c:pt idx="18">
                  <c:v>6.0360108834240936E-2</c:v>
                </c:pt>
                <c:pt idx="19">
                  <c:v>6.0372383732927644E-2</c:v>
                </c:pt>
                <c:pt idx="20">
                  <c:v>6.4214427021866555E-2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A8-4982-AEB0-9CA169884C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A8-4982-AEB0-9CA169884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0080"/>
        <c:axId val="1"/>
      </c:scatterChart>
      <c:valAx>
        <c:axId val="846880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Vol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3-416F-A3E1-C387CFE41E8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-0.46172500000102445</c:v>
                </c:pt>
                <c:pt idx="2">
                  <c:v>5.8000000215542968E-2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13-416F-A3E1-C387CFE41E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13-416F-A3E1-C387CFE41E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</c:v>
                </c:pt>
                <c:pt idx="20">
                  <c:v>5.5269999997108243E-2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13-416F-A3E1-C387CFE41E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3">
                  <c:v>5.8951990024070255E-2</c:v>
                </c:pt>
                <c:pt idx="4">
                  <c:v>6.4333320005971473E-2</c:v>
                </c:pt>
                <c:pt idx="5">
                  <c:v>5.9134040217031725E-2</c:v>
                </c:pt>
                <c:pt idx="6">
                  <c:v>6.3378310078405775E-2</c:v>
                </c:pt>
                <c:pt idx="7">
                  <c:v>5.9531209873966873E-2</c:v>
                </c:pt>
                <c:pt idx="8">
                  <c:v>6.0290450172033161E-2</c:v>
                </c:pt>
                <c:pt idx="9">
                  <c:v>5.849874003615696E-2</c:v>
                </c:pt>
                <c:pt idx="10">
                  <c:v>5.9248629862850066E-2</c:v>
                </c:pt>
                <c:pt idx="11">
                  <c:v>5.9160359887755476E-2</c:v>
                </c:pt>
                <c:pt idx="12">
                  <c:v>5.8644130178436171E-2</c:v>
                </c:pt>
                <c:pt idx="13">
                  <c:v>5.8940709946909919E-2</c:v>
                </c:pt>
                <c:pt idx="14">
                  <c:v>6.0109709833341185E-2</c:v>
                </c:pt>
                <c:pt idx="15">
                  <c:v>5.832697992445901E-2</c:v>
                </c:pt>
                <c:pt idx="16">
                  <c:v>6.0203059925697744E-2</c:v>
                </c:pt>
                <c:pt idx="17">
                  <c:v>5.8770439907675609E-2</c:v>
                </c:pt>
                <c:pt idx="18">
                  <c:v>5.8915559900924563E-2</c:v>
                </c:pt>
                <c:pt idx="19">
                  <c:v>6.0751870107196737E-2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13-416F-A3E1-C387CFE41E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13-416F-A3E1-C387CFE41E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  <c:pt idx="20">
                    <c:v>1.92E-3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13-416F-A3E1-C387CFE41E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-0.31028045701084089</c:v>
                </c:pt>
                <c:pt idx="1">
                  <c:v>4.6566185939699856E-3</c:v>
                </c:pt>
                <c:pt idx="2">
                  <c:v>4.4427290338896801E-2</c:v>
                </c:pt>
                <c:pt idx="3">
                  <c:v>5.9181718560317183E-2</c:v>
                </c:pt>
                <c:pt idx="4">
                  <c:v>5.9193993459003884E-2</c:v>
                </c:pt>
                <c:pt idx="5">
                  <c:v>5.9255367952437417E-2</c:v>
                </c:pt>
                <c:pt idx="6">
                  <c:v>5.9267642851124118E-2</c:v>
                </c:pt>
                <c:pt idx="7">
                  <c:v>5.9378116939304469E-2</c:v>
                </c:pt>
                <c:pt idx="8">
                  <c:v>5.9390391837991177E-2</c:v>
                </c:pt>
                <c:pt idx="9">
                  <c:v>5.9918212481519531E-2</c:v>
                </c:pt>
                <c:pt idx="10">
                  <c:v>5.9930487380206232E-2</c:v>
                </c:pt>
                <c:pt idx="11">
                  <c:v>5.9991861873639765E-2</c:v>
                </c:pt>
                <c:pt idx="12">
                  <c:v>6.0004136772326466E-2</c:v>
                </c:pt>
                <c:pt idx="13">
                  <c:v>6.0114610860506817E-2</c:v>
                </c:pt>
                <c:pt idx="14">
                  <c:v>6.0126885759193525E-2</c:v>
                </c:pt>
                <c:pt idx="15">
                  <c:v>6.0188260252627059E-2</c:v>
                </c:pt>
                <c:pt idx="16">
                  <c:v>6.020053515131376E-2</c:v>
                </c:pt>
                <c:pt idx="17">
                  <c:v>6.0286459442120702E-2</c:v>
                </c:pt>
                <c:pt idx="18">
                  <c:v>6.0360108834240936E-2</c:v>
                </c:pt>
                <c:pt idx="19">
                  <c:v>6.0372383732927644E-2</c:v>
                </c:pt>
                <c:pt idx="20">
                  <c:v>6.4214427021866555E-2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13-416F-A3E1-C387CFE41E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-12828.5</c:v>
                </c:pt>
                <c:pt idx="1">
                  <c:v>0</c:v>
                </c:pt>
                <c:pt idx="2">
                  <c:v>1620</c:v>
                </c:pt>
                <c:pt idx="3">
                  <c:v>2221</c:v>
                </c:pt>
                <c:pt idx="4">
                  <c:v>2221.5</c:v>
                </c:pt>
                <c:pt idx="5">
                  <c:v>2224</c:v>
                </c:pt>
                <c:pt idx="6">
                  <c:v>2224.5</c:v>
                </c:pt>
                <c:pt idx="7">
                  <c:v>2229</c:v>
                </c:pt>
                <c:pt idx="8">
                  <c:v>2229.5</c:v>
                </c:pt>
                <c:pt idx="9">
                  <c:v>2251</c:v>
                </c:pt>
                <c:pt idx="10">
                  <c:v>2251.5</c:v>
                </c:pt>
                <c:pt idx="11">
                  <c:v>2254</c:v>
                </c:pt>
                <c:pt idx="12">
                  <c:v>2254.5</c:v>
                </c:pt>
                <c:pt idx="13">
                  <c:v>2259</c:v>
                </c:pt>
                <c:pt idx="14">
                  <c:v>2259.5</c:v>
                </c:pt>
                <c:pt idx="15">
                  <c:v>2262</c:v>
                </c:pt>
                <c:pt idx="16">
                  <c:v>2262.5</c:v>
                </c:pt>
                <c:pt idx="17">
                  <c:v>2266</c:v>
                </c:pt>
                <c:pt idx="18">
                  <c:v>2269</c:v>
                </c:pt>
                <c:pt idx="19">
                  <c:v>2269.5</c:v>
                </c:pt>
                <c:pt idx="20">
                  <c:v>2426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13-416F-A3E1-C387CFE4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0080"/>
        <c:axId val="1"/>
      </c:scatterChart>
      <c:valAx>
        <c:axId val="8468800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578D784-17A9-B9AF-54F3-ABAF290E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28575</xdr:rowOff>
    </xdr:from>
    <xdr:to>
      <xdr:col>26</xdr:col>
      <xdr:colOff>180975</xdr:colOff>
      <xdr:row>19</xdr:row>
      <xdr:rowOff>28575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85ED3E0B-C85C-4FDA-9A28-6EB6CDD22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.28515625" customWidth="1"/>
  </cols>
  <sheetData>
    <row r="1" spans="1:20" ht="20.25" x14ac:dyDescent="0.3">
      <c r="A1" s="1" t="s">
        <v>57</v>
      </c>
      <c r="F1" s="46" t="s">
        <v>53</v>
      </c>
      <c r="G1" s="30">
        <v>7.3740100000000002</v>
      </c>
      <c r="H1" s="31">
        <v>-69.3232</v>
      </c>
      <c r="I1" s="32">
        <v>16846.411</v>
      </c>
      <c r="J1" s="32">
        <v>2.7583609999999998</v>
      </c>
      <c r="K1" s="29" t="s">
        <v>54</v>
      </c>
      <c r="L1" s="31"/>
      <c r="M1" s="32">
        <v>56696.681811559312</v>
      </c>
      <c r="N1" s="32">
        <v>2.7583768818134775</v>
      </c>
      <c r="O1" s="31" t="s">
        <v>54</v>
      </c>
    </row>
    <row r="2" spans="1:20" x14ac:dyDescent="0.2">
      <c r="A2" t="s">
        <v>23</v>
      </c>
      <c r="B2" t="s">
        <v>54</v>
      </c>
      <c r="C2" s="28"/>
    </row>
    <row r="3" spans="1:20" ht="13.5" thickBot="1" x14ac:dyDescent="0.25">
      <c r="T3" s="55"/>
    </row>
    <row r="4" spans="1:20" ht="14.25" thickTop="1" thickBot="1" x14ac:dyDescent="0.25">
      <c r="A4" s="5" t="s">
        <v>0</v>
      </c>
      <c r="C4" s="25">
        <v>16846.411</v>
      </c>
      <c r="D4" s="26">
        <v>2.7583609999999998</v>
      </c>
      <c r="T4" s="55"/>
    </row>
    <row r="5" spans="1:20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0" x14ac:dyDescent="0.2">
      <c r="A6" s="5" t="s">
        <v>1</v>
      </c>
      <c r="E6" s="59" t="s">
        <v>69</v>
      </c>
    </row>
    <row r="7" spans="1:20" x14ac:dyDescent="0.2">
      <c r="A7" t="s">
        <v>2</v>
      </c>
      <c r="C7" s="58">
        <v>52229.8</v>
      </c>
      <c r="D7" s="27" t="s">
        <v>68</v>
      </c>
      <c r="E7" s="60">
        <v>56696.681811559312</v>
      </c>
    </row>
    <row r="8" spans="1:20" x14ac:dyDescent="0.2">
      <c r="A8" t="s">
        <v>3</v>
      </c>
      <c r="C8" s="58">
        <v>2.7581500000000001</v>
      </c>
      <c r="D8" s="27" t="s">
        <v>68</v>
      </c>
      <c r="E8" s="61">
        <v>2.7583768818134775</v>
      </c>
    </row>
    <row r="9" spans="1:20" x14ac:dyDescent="0.2">
      <c r="A9" s="22" t="s">
        <v>30</v>
      </c>
      <c r="C9" s="23">
        <v>22</v>
      </c>
      <c r="D9" s="20" t="str">
        <f>"F"&amp;C9</f>
        <v>F22</v>
      </c>
      <c r="E9" s="21" t="str">
        <f>"G"&amp;C9</f>
        <v>G22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19">
        <f ca="1">INTERCEPT(INDIRECT($E$9):G991,INDIRECT($D$9):F991)</f>
        <v>4.6566185939699856E-3</v>
      </c>
      <c r="D11" s="3"/>
      <c r="E11" s="10"/>
    </row>
    <row r="12" spans="1:20" x14ac:dyDescent="0.2">
      <c r="A12" s="10" t="s">
        <v>16</v>
      </c>
      <c r="B12" s="10"/>
      <c r="C12" s="19">
        <f ca="1">SLOPE(INDIRECT($E$9):G991,INDIRECT($D$9):F991)</f>
        <v>2.4549797373411614E-5</v>
      </c>
      <c r="D12" s="3"/>
      <c r="E12" s="62" t="s">
        <v>64</v>
      </c>
      <c r="F12" s="63" t="s">
        <v>65</v>
      </c>
    </row>
    <row r="13" spans="1:20" x14ac:dyDescent="0.2">
      <c r="A13" s="10" t="s">
        <v>18</v>
      </c>
      <c r="B13" s="10"/>
      <c r="C13" s="3" t="s">
        <v>13</v>
      </c>
      <c r="E13" s="64" t="s">
        <v>32</v>
      </c>
      <c r="F13" s="65">
        <v>1</v>
      </c>
    </row>
    <row r="14" spans="1:20" x14ac:dyDescent="0.2">
      <c r="A14" s="10"/>
      <c r="B14" s="10"/>
      <c r="C14" s="10"/>
      <c r="E14" s="64" t="s">
        <v>29</v>
      </c>
      <c r="F14" s="66">
        <f ca="1">NOW()+15018.5+$C$5/24</f>
        <v>60519.769102314815</v>
      </c>
    </row>
    <row r="15" spans="1:20" x14ac:dyDescent="0.2">
      <c r="A15" s="12" t="s">
        <v>17</v>
      </c>
      <c r="B15" s="10"/>
      <c r="C15" s="13">
        <f ca="1">(C7+C11)+(C8+C12)*INT(MAX(F21:F3532))</f>
        <v>58921.136114427019</v>
      </c>
      <c r="E15" s="64" t="s">
        <v>33</v>
      </c>
      <c r="F15" s="66">
        <f ca="1">ROUND(2*(F14-$C$7)/$C$8,0)/2+F13</f>
        <v>3006.5</v>
      </c>
    </row>
    <row r="16" spans="1:20" x14ac:dyDescent="0.2">
      <c r="A16" s="15" t="s">
        <v>4</v>
      </c>
      <c r="B16" s="10"/>
      <c r="C16" s="16">
        <f ca="1">+C8+C12</f>
        <v>2.7581745497973733</v>
      </c>
      <c r="E16" s="64" t="s">
        <v>34</v>
      </c>
      <c r="F16" s="67">
        <f ca="1">ROUND(2*(F14-$C$15)/$C$16,0)/2+F13</f>
        <v>580.5</v>
      </c>
    </row>
    <row r="17" spans="1:23" ht="13.5" thickBot="1" x14ac:dyDescent="0.25">
      <c r="A17" s="14" t="s">
        <v>26</v>
      </c>
      <c r="B17" s="10"/>
      <c r="C17" s="10">
        <f>COUNT(C21:C2190)</f>
        <v>21</v>
      </c>
      <c r="E17" s="64" t="s">
        <v>66</v>
      </c>
      <c r="F17" s="68">
        <f ca="1">+$C$15+$C$16*$F$16-15018.5-$C$5/24</f>
        <v>45504.152273917731</v>
      </c>
    </row>
    <row r="18" spans="1:23" ht="14.25" thickTop="1" thickBot="1" x14ac:dyDescent="0.25">
      <c r="A18" s="15" t="s">
        <v>5</v>
      </c>
      <c r="B18" s="10"/>
      <c r="C18" s="17">
        <f ca="1">+C15</f>
        <v>58921.136114427019</v>
      </c>
      <c r="D18" s="18">
        <f ca="1">+C16</f>
        <v>2.7581745497973733</v>
      </c>
      <c r="E18" s="70" t="s">
        <v>67</v>
      </c>
      <c r="F18" s="69">
        <f ca="1">+($C$15+$C$16*$F$16)-($C$16/2)-15018.5-$C$5/24</f>
        <v>45502.773186642829</v>
      </c>
    </row>
    <row r="19" spans="1:23" ht="13.5" thickTop="1" x14ac:dyDescent="0.2"/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36</v>
      </c>
      <c r="J20" s="7" t="s">
        <v>37</v>
      </c>
      <c r="K20" s="7" t="s">
        <v>38</v>
      </c>
      <c r="L20" s="7" t="s">
        <v>62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4" t="s">
        <v>31</v>
      </c>
    </row>
    <row r="21" spans="1:23" ht="12" customHeight="1" x14ac:dyDescent="0.2">
      <c r="A21" t="s">
        <v>55</v>
      </c>
      <c r="C21" s="56">
        <v>16846.411</v>
      </c>
      <c r="D21" s="56" t="s">
        <v>13</v>
      </c>
      <c r="E21">
        <f t="shared" ref="E21:E41" si="0">+(C21-C$7)/C$8</f>
        <v>-12828.667403875786</v>
      </c>
      <c r="F21">
        <f t="shared" ref="F21:F41" si="1">ROUND(2*E21,0)/2</f>
        <v>-12828.5</v>
      </c>
      <c r="G21">
        <f t="shared" ref="G21:G41" si="2">+C21-(C$7+F21*C$8)</f>
        <v>-0.46172500000102445</v>
      </c>
      <c r="I21">
        <f>+G21</f>
        <v>-0.46172500000102445</v>
      </c>
      <c r="O21">
        <f t="shared" ref="O21:O41" ca="1" si="3">+C$11+C$12*$F21</f>
        <v>-0.31028045701084089</v>
      </c>
      <c r="Q21" s="2">
        <f t="shared" ref="Q21:Q41" si="4">+C21-15018.5</f>
        <v>1827.9110000000001</v>
      </c>
    </row>
    <row r="22" spans="1:23" ht="12" customHeight="1" x14ac:dyDescent="0.2">
      <c r="A22" t="str">
        <f>$D$7</f>
        <v>VSX</v>
      </c>
      <c r="C22" s="56">
        <f>$C$7</f>
        <v>52229.8</v>
      </c>
      <c r="D22" s="56"/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4.6566185939699856E-3</v>
      </c>
      <c r="Q22" s="2">
        <f t="shared" si="4"/>
        <v>37211.300000000003</v>
      </c>
    </row>
    <row r="23" spans="1:23" ht="12" customHeight="1" x14ac:dyDescent="0.2">
      <c r="A23" s="47" t="s">
        <v>56</v>
      </c>
      <c r="B23" s="48"/>
      <c r="C23" s="47">
        <v>56698.06100000022</v>
      </c>
      <c r="D23" s="47">
        <v>2E-3</v>
      </c>
      <c r="E23">
        <f t="shared" si="0"/>
        <v>1620.0210285880814</v>
      </c>
      <c r="F23">
        <f t="shared" si="1"/>
        <v>1620</v>
      </c>
      <c r="G23">
        <f t="shared" si="2"/>
        <v>5.8000000215542968E-2</v>
      </c>
      <c r="I23">
        <f>+G23</f>
        <v>5.8000000215542968E-2</v>
      </c>
      <c r="O23">
        <f t="shared" ca="1" si="3"/>
        <v>4.4427290338896801E-2</v>
      </c>
      <c r="Q23" s="2">
        <f t="shared" si="4"/>
        <v>41679.56100000022</v>
      </c>
    </row>
    <row r="24" spans="1:23" ht="12" customHeight="1" x14ac:dyDescent="0.25">
      <c r="A24" s="52" t="s">
        <v>60</v>
      </c>
      <c r="B24" s="53" t="s">
        <v>61</v>
      </c>
      <c r="C24" s="57">
        <v>58355.710101990029</v>
      </c>
      <c r="D24" s="57">
        <v>1.575E-3</v>
      </c>
      <c r="E24">
        <f t="shared" si="0"/>
        <v>2221.0213737432796</v>
      </c>
      <c r="F24">
        <f t="shared" si="1"/>
        <v>2221</v>
      </c>
      <c r="G24">
        <f t="shared" si="2"/>
        <v>5.8951990024070255E-2</v>
      </c>
      <c r="L24">
        <f t="shared" ref="L24:L40" si="5">+G24</f>
        <v>5.8951990024070255E-2</v>
      </c>
      <c r="O24">
        <f t="shared" ca="1" si="3"/>
        <v>5.9181718560317183E-2</v>
      </c>
      <c r="Q24" s="2">
        <f t="shared" si="4"/>
        <v>43337.210101990029</v>
      </c>
      <c r="W24" s="54" t="s">
        <v>63</v>
      </c>
    </row>
    <row r="25" spans="1:23" ht="12" customHeight="1" x14ac:dyDescent="0.25">
      <c r="A25" s="52" t="s">
        <v>60</v>
      </c>
      <c r="B25" s="53" t="s">
        <v>59</v>
      </c>
      <c r="C25" s="57">
        <v>58357.094558320008</v>
      </c>
      <c r="D25" s="57">
        <v>5.2469999999999999E-3</v>
      </c>
      <c r="E25">
        <f t="shared" si="0"/>
        <v>2221.5233248082973</v>
      </c>
      <c r="F25">
        <f t="shared" si="1"/>
        <v>2221.5</v>
      </c>
      <c r="G25">
        <f t="shared" si="2"/>
        <v>6.4333320005971473E-2</v>
      </c>
      <c r="L25">
        <f t="shared" si="5"/>
        <v>6.4333320005971473E-2</v>
      </c>
      <c r="O25">
        <f t="shared" ca="1" si="3"/>
        <v>5.9193993459003884E-2</v>
      </c>
      <c r="Q25" s="2">
        <f t="shared" si="4"/>
        <v>43338.594558320008</v>
      </c>
      <c r="W25" s="54" t="s">
        <v>63</v>
      </c>
    </row>
    <row r="26" spans="1:23" ht="12" customHeight="1" x14ac:dyDescent="0.25">
      <c r="A26" s="52" t="s">
        <v>60</v>
      </c>
      <c r="B26" s="53" t="s">
        <v>61</v>
      </c>
      <c r="C26" s="57">
        <v>58363.984734040219</v>
      </c>
      <c r="D26" s="57">
        <v>1.627E-3</v>
      </c>
      <c r="E26">
        <f t="shared" si="0"/>
        <v>2224.0214397477353</v>
      </c>
      <c r="F26">
        <f t="shared" si="1"/>
        <v>2224</v>
      </c>
      <c r="G26">
        <f t="shared" si="2"/>
        <v>5.9134040217031725E-2</v>
      </c>
      <c r="L26">
        <f t="shared" si="5"/>
        <v>5.9134040217031725E-2</v>
      </c>
      <c r="O26">
        <f t="shared" ca="1" si="3"/>
        <v>5.9255367952437417E-2</v>
      </c>
      <c r="Q26" s="2">
        <f t="shared" si="4"/>
        <v>43345.484734040219</v>
      </c>
      <c r="W26" s="54" t="s">
        <v>63</v>
      </c>
    </row>
    <row r="27" spans="1:23" ht="12" customHeight="1" x14ac:dyDescent="0.25">
      <c r="A27" s="52" t="s">
        <v>60</v>
      </c>
      <c r="B27" s="53" t="s">
        <v>59</v>
      </c>
      <c r="C27" s="57">
        <v>58365.368053310085</v>
      </c>
      <c r="D27" s="57">
        <v>5.5100000000000001E-3</v>
      </c>
      <c r="E27">
        <f t="shared" si="0"/>
        <v>2224.5229785581214</v>
      </c>
      <c r="F27">
        <f t="shared" si="1"/>
        <v>2224.5</v>
      </c>
      <c r="G27">
        <f t="shared" si="2"/>
        <v>6.3378310078405775E-2</v>
      </c>
      <c r="L27">
        <f t="shared" si="5"/>
        <v>6.3378310078405775E-2</v>
      </c>
      <c r="O27">
        <f t="shared" ca="1" si="3"/>
        <v>5.9267642851124118E-2</v>
      </c>
      <c r="Q27" s="2">
        <f t="shared" si="4"/>
        <v>43346.868053310085</v>
      </c>
      <c r="W27" s="54" t="s">
        <v>63</v>
      </c>
    </row>
    <row r="28" spans="1:23" ht="12" customHeight="1" x14ac:dyDescent="0.25">
      <c r="A28" s="52" t="s">
        <v>60</v>
      </c>
      <c r="B28" s="53" t="s">
        <v>61</v>
      </c>
      <c r="C28" s="57">
        <v>58377.775881209876</v>
      </c>
      <c r="D28" s="57">
        <v>1.627E-3</v>
      </c>
      <c r="E28">
        <f t="shared" si="0"/>
        <v>2229.0215837463056</v>
      </c>
      <c r="F28">
        <f t="shared" si="1"/>
        <v>2229</v>
      </c>
      <c r="G28">
        <f t="shared" si="2"/>
        <v>5.9531209873966873E-2</v>
      </c>
      <c r="L28">
        <f t="shared" si="5"/>
        <v>5.9531209873966873E-2</v>
      </c>
      <c r="O28">
        <f t="shared" ca="1" si="3"/>
        <v>5.9378116939304469E-2</v>
      </c>
      <c r="Q28" s="2">
        <f t="shared" si="4"/>
        <v>43359.275881209876</v>
      </c>
      <c r="W28" s="54" t="s">
        <v>63</v>
      </c>
    </row>
    <row r="29" spans="1:23" ht="12" customHeight="1" x14ac:dyDescent="0.25">
      <c r="A29" s="52" t="s">
        <v>60</v>
      </c>
      <c r="B29" s="53" t="s">
        <v>59</v>
      </c>
      <c r="C29" s="57">
        <v>58379.155715450179</v>
      </c>
      <c r="D29" s="57">
        <v>3.8159999999999999E-3</v>
      </c>
      <c r="E29">
        <f t="shared" si="0"/>
        <v>2229.5218590178838</v>
      </c>
      <c r="F29">
        <f t="shared" si="1"/>
        <v>2229.5</v>
      </c>
      <c r="G29">
        <f t="shared" si="2"/>
        <v>6.0290450172033161E-2</v>
      </c>
      <c r="L29">
        <f t="shared" si="5"/>
        <v>6.0290450172033161E-2</v>
      </c>
      <c r="O29">
        <f t="shared" ca="1" si="3"/>
        <v>5.9390391837991177E-2</v>
      </c>
      <c r="Q29" s="2">
        <f t="shared" si="4"/>
        <v>43360.655715450179</v>
      </c>
      <c r="W29" s="54" t="s">
        <v>63</v>
      </c>
    </row>
    <row r="30" spans="1:23" ht="12" customHeight="1" x14ac:dyDescent="0.25">
      <c r="A30" s="52" t="s">
        <v>60</v>
      </c>
      <c r="B30" s="53" t="s">
        <v>61</v>
      </c>
      <c r="C30" s="57">
        <v>58438.454148740042</v>
      </c>
      <c r="D30" s="57">
        <v>1.6149999999999999E-3</v>
      </c>
      <c r="E30">
        <f t="shared" si="0"/>
        <v>2251.0212094121202</v>
      </c>
      <c r="F30">
        <f t="shared" si="1"/>
        <v>2251</v>
      </c>
      <c r="G30">
        <f t="shared" si="2"/>
        <v>5.849874003615696E-2</v>
      </c>
      <c r="L30">
        <f t="shared" si="5"/>
        <v>5.849874003615696E-2</v>
      </c>
      <c r="O30">
        <f t="shared" ca="1" si="3"/>
        <v>5.9918212481519531E-2</v>
      </c>
      <c r="Q30" s="2">
        <f t="shared" si="4"/>
        <v>43419.954148740042</v>
      </c>
      <c r="W30" s="54" t="s">
        <v>63</v>
      </c>
    </row>
    <row r="31" spans="1:23" ht="12" customHeight="1" x14ac:dyDescent="0.25">
      <c r="A31" s="52" t="s">
        <v>60</v>
      </c>
      <c r="B31" s="53" t="s">
        <v>59</v>
      </c>
      <c r="C31" s="57">
        <v>58439.833973629866</v>
      </c>
      <c r="D31" s="57">
        <v>3.6350000000000002E-3</v>
      </c>
      <c r="E31">
        <f t="shared" si="0"/>
        <v>2251.521481293571</v>
      </c>
      <c r="F31">
        <f t="shared" si="1"/>
        <v>2251.5</v>
      </c>
      <c r="G31">
        <f t="shared" si="2"/>
        <v>5.9248629862850066E-2</v>
      </c>
      <c r="L31">
        <f t="shared" si="5"/>
        <v>5.9248629862850066E-2</v>
      </c>
      <c r="O31">
        <f t="shared" ca="1" si="3"/>
        <v>5.9930487380206232E-2</v>
      </c>
      <c r="Q31" s="2">
        <f t="shared" si="4"/>
        <v>43421.333973629866</v>
      </c>
      <c r="W31" s="54" t="s">
        <v>63</v>
      </c>
    </row>
    <row r="32" spans="1:23" ht="12" customHeight="1" x14ac:dyDescent="0.25">
      <c r="A32" s="52" t="s">
        <v>60</v>
      </c>
      <c r="B32" s="53" t="s">
        <v>61</v>
      </c>
      <c r="C32" s="57">
        <v>58446.729260359891</v>
      </c>
      <c r="D32" s="57">
        <v>1.323E-3</v>
      </c>
      <c r="E32">
        <f t="shared" si="0"/>
        <v>2254.0214492902446</v>
      </c>
      <c r="F32">
        <f t="shared" si="1"/>
        <v>2254</v>
      </c>
      <c r="G32">
        <f t="shared" si="2"/>
        <v>5.9160359887755476E-2</v>
      </c>
      <c r="L32">
        <f t="shared" si="5"/>
        <v>5.9160359887755476E-2</v>
      </c>
      <c r="O32">
        <f t="shared" ca="1" si="3"/>
        <v>5.9991861873639765E-2</v>
      </c>
      <c r="Q32" s="2">
        <f t="shared" si="4"/>
        <v>43428.229260359891</v>
      </c>
      <c r="W32" s="54" t="s">
        <v>63</v>
      </c>
    </row>
    <row r="33" spans="1:23" ht="12" customHeight="1" x14ac:dyDescent="0.25">
      <c r="A33" s="52" t="s">
        <v>60</v>
      </c>
      <c r="B33" s="53" t="s">
        <v>59</v>
      </c>
      <c r="C33" s="57">
        <v>58448.107819130179</v>
      </c>
      <c r="D33" s="57">
        <v>3.7230000000000002E-3</v>
      </c>
      <c r="E33">
        <f t="shared" si="0"/>
        <v>2254.5212621250384</v>
      </c>
      <c r="F33">
        <f t="shared" si="1"/>
        <v>2254.5</v>
      </c>
      <c r="G33">
        <f t="shared" si="2"/>
        <v>5.8644130178436171E-2</v>
      </c>
      <c r="L33">
        <f t="shared" si="5"/>
        <v>5.8644130178436171E-2</v>
      </c>
      <c r="O33">
        <f t="shared" ca="1" si="3"/>
        <v>6.0004136772326466E-2</v>
      </c>
      <c r="Q33" s="2">
        <f t="shared" si="4"/>
        <v>43429.607819130179</v>
      </c>
      <c r="W33" s="54" t="s">
        <v>63</v>
      </c>
    </row>
    <row r="34" spans="1:23" ht="12" customHeight="1" x14ac:dyDescent="0.25">
      <c r="A34" s="52" t="s">
        <v>60</v>
      </c>
      <c r="B34" s="53" t="s">
        <v>61</v>
      </c>
      <c r="C34" s="57">
        <v>58460.51979070995</v>
      </c>
      <c r="D34" s="57">
        <v>1.7949999999999999E-3</v>
      </c>
      <c r="E34">
        <f t="shared" si="0"/>
        <v>2259.0213696535529</v>
      </c>
      <c r="F34">
        <f t="shared" si="1"/>
        <v>2259</v>
      </c>
      <c r="G34">
        <f t="shared" si="2"/>
        <v>5.8940709946909919E-2</v>
      </c>
      <c r="L34">
        <f t="shared" si="5"/>
        <v>5.8940709946909919E-2</v>
      </c>
      <c r="O34">
        <f t="shared" ca="1" si="3"/>
        <v>6.0114610860506817E-2</v>
      </c>
      <c r="Q34" s="2">
        <f t="shared" si="4"/>
        <v>43442.01979070995</v>
      </c>
      <c r="W34" s="54" t="s">
        <v>63</v>
      </c>
    </row>
    <row r="35" spans="1:23" ht="12" customHeight="1" x14ac:dyDescent="0.25">
      <c r="A35" s="52" t="s">
        <v>60</v>
      </c>
      <c r="B35" s="53" t="s">
        <v>59</v>
      </c>
      <c r="C35" s="57">
        <v>58461.900034709834</v>
      </c>
      <c r="D35" s="57">
        <v>4.5979999999999997E-3</v>
      </c>
      <c r="E35">
        <f t="shared" si="0"/>
        <v>2259.5217934883276</v>
      </c>
      <c r="F35">
        <f t="shared" si="1"/>
        <v>2259.5</v>
      </c>
      <c r="G35">
        <f t="shared" si="2"/>
        <v>6.0109709833341185E-2</v>
      </c>
      <c r="L35">
        <f t="shared" si="5"/>
        <v>6.0109709833341185E-2</v>
      </c>
      <c r="O35">
        <f t="shared" ca="1" si="3"/>
        <v>6.0126885759193525E-2</v>
      </c>
      <c r="Q35" s="2">
        <f t="shared" si="4"/>
        <v>43443.400034709834</v>
      </c>
      <c r="W35" s="54" t="s">
        <v>63</v>
      </c>
    </row>
    <row r="36" spans="1:23" ht="12" customHeight="1" x14ac:dyDescent="0.25">
      <c r="A36" s="52" t="s">
        <v>60</v>
      </c>
      <c r="B36" s="53" t="s">
        <v>61</v>
      </c>
      <c r="C36" s="57">
        <v>58468.793626979925</v>
      </c>
      <c r="D36" s="57">
        <v>1.5169999999999999E-3</v>
      </c>
      <c r="E36">
        <f t="shared" si="0"/>
        <v>2262.0211471384519</v>
      </c>
      <c r="F36">
        <f t="shared" si="1"/>
        <v>2262</v>
      </c>
      <c r="G36">
        <f t="shared" si="2"/>
        <v>5.832697992445901E-2</v>
      </c>
      <c r="L36">
        <f t="shared" si="5"/>
        <v>5.832697992445901E-2</v>
      </c>
      <c r="O36">
        <f t="shared" ca="1" si="3"/>
        <v>6.0188260252627059E-2</v>
      </c>
      <c r="Q36" s="2">
        <f t="shared" si="4"/>
        <v>43450.293626979925</v>
      </c>
      <c r="W36" s="54" t="s">
        <v>63</v>
      </c>
    </row>
    <row r="37" spans="1:23" ht="12" customHeight="1" x14ac:dyDescent="0.25">
      <c r="A37" s="52" t="s">
        <v>60</v>
      </c>
      <c r="B37" s="53" t="s">
        <v>59</v>
      </c>
      <c r="C37" s="57">
        <v>58470.17457805993</v>
      </c>
      <c r="D37" s="57">
        <v>5.3290000000000004E-3</v>
      </c>
      <c r="E37">
        <f t="shared" si="0"/>
        <v>2262.5218273335122</v>
      </c>
      <c r="F37">
        <f t="shared" si="1"/>
        <v>2262.5</v>
      </c>
      <c r="G37">
        <f t="shared" si="2"/>
        <v>6.0203059925697744E-2</v>
      </c>
      <c r="L37">
        <f t="shared" si="5"/>
        <v>6.0203059925697744E-2</v>
      </c>
      <c r="O37">
        <f t="shared" ca="1" si="3"/>
        <v>6.020053515131376E-2</v>
      </c>
      <c r="Q37" s="2">
        <f t="shared" si="4"/>
        <v>43451.67457805993</v>
      </c>
      <c r="W37" s="54" t="s">
        <v>63</v>
      </c>
    </row>
    <row r="38" spans="1:23" ht="12" customHeight="1" x14ac:dyDescent="0.25">
      <c r="A38" s="52" t="s">
        <v>60</v>
      </c>
      <c r="B38" s="53" t="s">
        <v>61</v>
      </c>
      <c r="C38" s="57">
        <v>58479.826670439914</v>
      </c>
      <c r="D38" s="57">
        <v>1.67E-3</v>
      </c>
      <c r="E38">
        <f t="shared" si="0"/>
        <v>2266.0213079201317</v>
      </c>
      <c r="F38">
        <f t="shared" si="1"/>
        <v>2266</v>
      </c>
      <c r="G38">
        <f t="shared" si="2"/>
        <v>5.8770439907675609E-2</v>
      </c>
      <c r="L38">
        <f t="shared" si="5"/>
        <v>5.8770439907675609E-2</v>
      </c>
      <c r="O38">
        <f t="shared" ca="1" si="3"/>
        <v>6.0286459442120702E-2</v>
      </c>
      <c r="Q38" s="2">
        <f t="shared" si="4"/>
        <v>43461.326670439914</v>
      </c>
      <c r="W38" s="54" t="s">
        <v>63</v>
      </c>
    </row>
    <row r="39" spans="1:23" ht="12" customHeight="1" x14ac:dyDescent="0.25">
      <c r="A39" s="52" t="s">
        <v>60</v>
      </c>
      <c r="B39" s="53" t="s">
        <v>61</v>
      </c>
      <c r="C39" s="57">
        <v>58488.101265559904</v>
      </c>
      <c r="D39" s="57">
        <v>1.212E-3</v>
      </c>
      <c r="E39">
        <f t="shared" si="0"/>
        <v>2269.0213605351055</v>
      </c>
      <c r="F39">
        <f t="shared" si="1"/>
        <v>2269</v>
      </c>
      <c r="G39">
        <f t="shared" si="2"/>
        <v>5.8915559900924563E-2</v>
      </c>
      <c r="L39">
        <f t="shared" si="5"/>
        <v>5.8915559900924563E-2</v>
      </c>
      <c r="O39">
        <f t="shared" ca="1" si="3"/>
        <v>6.0360108834240936E-2</v>
      </c>
      <c r="Q39" s="2">
        <f t="shared" si="4"/>
        <v>43469.601265559904</v>
      </c>
      <c r="W39" s="54" t="s">
        <v>63</v>
      </c>
    </row>
    <row r="40" spans="1:23" ht="12" customHeight="1" x14ac:dyDescent="0.25">
      <c r="A40" s="52" t="s">
        <v>60</v>
      </c>
      <c r="B40" s="53" t="s">
        <v>59</v>
      </c>
      <c r="C40" s="57">
        <v>58489.482176870108</v>
      </c>
      <c r="D40" s="57">
        <v>4.8459999999999996E-3</v>
      </c>
      <c r="E40">
        <f t="shared" si="0"/>
        <v>2269.5220263111523</v>
      </c>
      <c r="F40">
        <f t="shared" si="1"/>
        <v>2269.5</v>
      </c>
      <c r="G40">
        <f t="shared" si="2"/>
        <v>6.0751870107196737E-2</v>
      </c>
      <c r="L40">
        <f t="shared" si="5"/>
        <v>6.0751870107196737E-2</v>
      </c>
      <c r="O40">
        <f t="shared" ca="1" si="3"/>
        <v>6.0372383732927644E-2</v>
      </c>
      <c r="Q40" s="2">
        <f t="shared" si="4"/>
        <v>43470.982176870108</v>
      </c>
      <c r="W40" s="54" t="s">
        <v>63</v>
      </c>
    </row>
    <row r="41" spans="1:23" ht="12" customHeight="1" x14ac:dyDescent="0.2">
      <c r="A41" s="49" t="s">
        <v>58</v>
      </c>
      <c r="B41" s="50" t="s">
        <v>59</v>
      </c>
      <c r="C41" s="51">
        <v>58921.12717</v>
      </c>
      <c r="D41" s="51">
        <v>1.92E-3</v>
      </c>
      <c r="E41">
        <f t="shared" si="0"/>
        <v>2426.0200387941181</v>
      </c>
      <c r="F41">
        <f t="shared" si="1"/>
        <v>2426</v>
      </c>
      <c r="G41">
        <f t="shared" si="2"/>
        <v>5.5269999997108243E-2</v>
      </c>
      <c r="K41">
        <f>+G41</f>
        <v>5.5269999997108243E-2</v>
      </c>
      <c r="O41">
        <f t="shared" ca="1" si="3"/>
        <v>6.4214427021866555E-2</v>
      </c>
      <c r="Q41" s="2">
        <f t="shared" si="4"/>
        <v>43902.62717</v>
      </c>
    </row>
    <row r="42" spans="1:23" x14ac:dyDescent="0.2">
      <c r="C42" s="56"/>
      <c r="D42" s="56"/>
    </row>
    <row r="43" spans="1:23" x14ac:dyDescent="0.2">
      <c r="C43" s="8"/>
      <c r="D43" s="8"/>
    </row>
    <row r="44" spans="1:23" x14ac:dyDescent="0.2">
      <c r="C44" s="8"/>
      <c r="D44" s="8"/>
    </row>
    <row r="45" spans="1:23" x14ac:dyDescent="0.2">
      <c r="C45" s="8"/>
      <c r="D45" s="8"/>
    </row>
    <row r="46" spans="1:23" x14ac:dyDescent="0.2">
      <c r="C46" s="8"/>
      <c r="D46" s="8"/>
    </row>
    <row r="47" spans="1:23" x14ac:dyDescent="0.2">
      <c r="C47" s="8"/>
      <c r="D47" s="8"/>
    </row>
    <row r="48" spans="1:23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X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39</v>
      </c>
      <c r="I1" s="34" t="s">
        <v>40</v>
      </c>
      <c r="J1" s="35" t="s">
        <v>38</v>
      </c>
    </row>
    <row r="2" spans="1:16" x14ac:dyDescent="0.2">
      <c r="I2" s="36" t="s">
        <v>41</v>
      </c>
      <c r="J2" s="37" t="s">
        <v>37</v>
      </c>
    </row>
    <row r="3" spans="1:16" x14ac:dyDescent="0.2">
      <c r="A3" s="38" t="s">
        <v>42</v>
      </c>
      <c r="I3" s="36" t="s">
        <v>43</v>
      </c>
      <c r="J3" s="37" t="s">
        <v>35</v>
      </c>
    </row>
    <row r="4" spans="1:16" x14ac:dyDescent="0.2">
      <c r="I4" s="36" t="s">
        <v>44</v>
      </c>
      <c r="J4" s="37" t="s">
        <v>35</v>
      </c>
    </row>
    <row r="5" spans="1:16" ht="13.5" thickBot="1" x14ac:dyDescent="0.25">
      <c r="I5" s="39" t="s">
        <v>45</v>
      </c>
      <c r="J5" s="40" t="s">
        <v>36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1" t="s">
        <v>46</v>
      </c>
      <c r="F11" s="3" t="s">
        <v>45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2" t="s">
        <v>47</v>
      </c>
      <c r="J11" s="43" t="s">
        <v>48</v>
      </c>
      <c r="K11" s="42">
        <v>-3273</v>
      </c>
      <c r="L11" s="42" t="s">
        <v>49</v>
      </c>
      <c r="M11" s="43" t="s">
        <v>50</v>
      </c>
      <c r="N11" s="43"/>
      <c r="O11" s="44" t="s">
        <v>51</v>
      </c>
      <c r="P11" s="44" t="s">
        <v>52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1" t="s">
        <v>46</v>
      </c>
      <c r="F12" s="3" t="s">
        <v>45</v>
      </c>
      <c r="G12" s="10" t="e">
        <f t="shared" si="4"/>
        <v>#VALUE!</v>
      </c>
      <c r="H12" s="8">
        <f t="shared" si="5"/>
        <v>0</v>
      </c>
      <c r="I12" s="42"/>
      <c r="J12" s="43"/>
      <c r="K12" s="42"/>
      <c r="L12" s="42"/>
      <c r="M12" s="43"/>
      <c r="N12" s="43"/>
      <c r="O12" s="44"/>
      <c r="P12" s="44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1" t="s">
        <v>46</v>
      </c>
      <c r="F13" s="3" t="s">
        <v>45</v>
      </c>
      <c r="G13" s="10" t="e">
        <f t="shared" si="4"/>
        <v>#VALUE!</v>
      </c>
      <c r="H13" s="8">
        <f t="shared" si="5"/>
        <v>0</v>
      </c>
      <c r="I13" s="42"/>
      <c r="J13" s="43"/>
      <c r="K13" s="42"/>
      <c r="L13" s="42"/>
      <c r="M13" s="43"/>
      <c r="N13" s="43"/>
      <c r="O13" s="44"/>
      <c r="P13" s="44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1" t="s">
        <v>46</v>
      </c>
      <c r="F14" s="3" t="s">
        <v>45</v>
      </c>
      <c r="G14" s="10" t="e">
        <f t="shared" si="4"/>
        <v>#VALUE!</v>
      </c>
      <c r="H14" s="8">
        <f t="shared" si="5"/>
        <v>0</v>
      </c>
      <c r="I14" s="42"/>
      <c r="J14" s="43"/>
      <c r="K14" s="42"/>
      <c r="L14" s="42"/>
      <c r="M14" s="43"/>
      <c r="N14" s="43"/>
      <c r="O14" s="44"/>
      <c r="P14" s="44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1" t="s">
        <v>46</v>
      </c>
      <c r="F15" s="3" t="s">
        <v>45</v>
      </c>
      <c r="G15" s="10" t="e">
        <f t="shared" si="4"/>
        <v>#VALUE!</v>
      </c>
      <c r="H15" s="8">
        <f t="shared" si="5"/>
        <v>0</v>
      </c>
      <c r="I15" s="42"/>
      <c r="J15" s="43"/>
      <c r="K15" s="42"/>
      <c r="L15" s="42"/>
      <c r="M15" s="43"/>
      <c r="N15" s="43"/>
      <c r="O15" s="44"/>
      <c r="P15" s="44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1" t="s">
        <v>46</v>
      </c>
      <c r="F16" s="3" t="s">
        <v>45</v>
      </c>
      <c r="G16" s="10" t="e">
        <f t="shared" si="4"/>
        <v>#VALUE!</v>
      </c>
      <c r="H16" s="8">
        <f t="shared" si="5"/>
        <v>0</v>
      </c>
      <c r="I16" s="42"/>
      <c r="J16" s="43"/>
      <c r="K16" s="42"/>
      <c r="L16" s="42"/>
      <c r="M16" s="43"/>
      <c r="N16" s="43"/>
      <c r="O16" s="44"/>
      <c r="P16" s="44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1" t="s">
        <v>46</v>
      </c>
      <c r="F17" s="3" t="s">
        <v>45</v>
      </c>
      <c r="G17" s="10" t="e">
        <f t="shared" si="4"/>
        <v>#VALUE!</v>
      </c>
      <c r="H17" s="8">
        <f t="shared" si="5"/>
        <v>0</v>
      </c>
      <c r="I17" s="42"/>
      <c r="J17" s="43"/>
      <c r="K17" s="42"/>
      <c r="L17" s="42"/>
      <c r="M17" s="43"/>
      <c r="N17" s="43"/>
      <c r="O17" s="44"/>
      <c r="P17" s="44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1" t="s">
        <v>46</v>
      </c>
      <c r="F18" s="3" t="s">
        <v>45</v>
      </c>
      <c r="G18" s="10" t="e">
        <f t="shared" si="4"/>
        <v>#VALUE!</v>
      </c>
      <c r="H18" s="8">
        <f t="shared" si="5"/>
        <v>0</v>
      </c>
      <c r="I18" s="42"/>
      <c r="J18" s="43"/>
      <c r="K18" s="42"/>
      <c r="L18" s="42"/>
      <c r="M18" s="43"/>
      <c r="N18" s="43"/>
      <c r="O18" s="44"/>
      <c r="P18" s="44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1" t="s">
        <v>46</v>
      </c>
      <c r="F19" s="3" t="s">
        <v>45</v>
      </c>
      <c r="G19" s="10" t="e">
        <f t="shared" si="4"/>
        <v>#VALUE!</v>
      </c>
      <c r="H19" s="8">
        <f t="shared" si="5"/>
        <v>0</v>
      </c>
      <c r="I19" s="42"/>
      <c r="J19" s="43"/>
      <c r="K19" s="42"/>
      <c r="L19" s="42"/>
      <c r="M19" s="43"/>
      <c r="N19" s="43"/>
      <c r="O19" s="44"/>
      <c r="P19" s="44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1" t="s">
        <v>46</v>
      </c>
      <c r="F20" s="3" t="s">
        <v>45</v>
      </c>
      <c r="G20" s="10" t="e">
        <f t="shared" si="4"/>
        <v>#VALUE!</v>
      </c>
      <c r="H20" s="8">
        <f t="shared" si="5"/>
        <v>0</v>
      </c>
      <c r="I20" s="42"/>
      <c r="J20" s="43"/>
      <c r="K20" s="42"/>
      <c r="L20" s="42"/>
      <c r="M20" s="43"/>
      <c r="N20" s="43"/>
      <c r="O20" s="44"/>
      <c r="P20" s="44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1" t="s">
        <v>46</v>
      </c>
      <c r="F21" s="3" t="s">
        <v>45</v>
      </c>
      <c r="G21" s="10" t="e">
        <f t="shared" si="4"/>
        <v>#VALUE!</v>
      </c>
      <c r="H21" s="8">
        <f t="shared" si="5"/>
        <v>0</v>
      </c>
      <c r="I21" s="42"/>
      <c r="J21" s="43"/>
      <c r="K21" s="42"/>
      <c r="L21" s="42"/>
      <c r="M21" s="43"/>
      <c r="N21" s="43"/>
      <c r="O21" s="44"/>
      <c r="P21" s="44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1" t="s">
        <v>46</v>
      </c>
      <c r="F22" s="3" t="s">
        <v>45</v>
      </c>
      <c r="G22" s="10" t="e">
        <f t="shared" si="4"/>
        <v>#VALUE!</v>
      </c>
      <c r="H22" s="8">
        <f t="shared" si="5"/>
        <v>0</v>
      </c>
      <c r="I22" s="42"/>
      <c r="J22" s="43"/>
      <c r="K22" s="42"/>
      <c r="L22" s="42"/>
      <c r="M22" s="43"/>
      <c r="N22" s="43"/>
      <c r="O22" s="44"/>
      <c r="P22" s="44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1" t="s">
        <v>46</v>
      </c>
      <c r="F23" s="3" t="s">
        <v>45</v>
      </c>
      <c r="G23" s="10" t="e">
        <f t="shared" si="4"/>
        <v>#VALUE!</v>
      </c>
      <c r="H23" s="8">
        <f t="shared" si="5"/>
        <v>0</v>
      </c>
      <c r="I23" s="42"/>
      <c r="J23" s="43"/>
      <c r="K23" s="42"/>
      <c r="L23" s="42"/>
      <c r="M23" s="43"/>
      <c r="N23" s="43"/>
      <c r="O23" s="44"/>
      <c r="P23" s="44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1" t="s">
        <v>46</v>
      </c>
      <c r="F24" s="3" t="s">
        <v>45</v>
      </c>
      <c r="G24" s="10" t="e">
        <f t="shared" si="4"/>
        <v>#VALUE!</v>
      </c>
      <c r="H24" s="8">
        <f t="shared" si="5"/>
        <v>0</v>
      </c>
      <c r="I24" s="42"/>
      <c r="J24" s="43"/>
      <c r="K24" s="42"/>
      <c r="L24" s="42"/>
      <c r="M24" s="43"/>
      <c r="N24" s="43"/>
      <c r="O24" s="44"/>
      <c r="P24" s="44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1" t="s">
        <v>46</v>
      </c>
      <c r="F25" s="3" t="s">
        <v>45</v>
      </c>
      <c r="G25" s="10" t="e">
        <f t="shared" si="4"/>
        <v>#VALUE!</v>
      </c>
      <c r="H25" s="8">
        <f t="shared" si="5"/>
        <v>0</v>
      </c>
      <c r="I25" s="42"/>
      <c r="J25" s="43"/>
      <c r="K25" s="42"/>
      <c r="L25" s="42"/>
      <c r="M25" s="43"/>
      <c r="N25" s="43"/>
      <c r="O25" s="44"/>
      <c r="P25" s="44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1" t="s">
        <v>46</v>
      </c>
      <c r="F26" s="3" t="s">
        <v>45</v>
      </c>
      <c r="G26" s="10" t="e">
        <f t="shared" si="4"/>
        <v>#VALUE!</v>
      </c>
      <c r="H26" s="8">
        <f t="shared" si="5"/>
        <v>0</v>
      </c>
      <c r="I26" s="42"/>
      <c r="J26" s="43"/>
      <c r="K26" s="42"/>
      <c r="L26" s="42"/>
      <c r="M26" s="43"/>
      <c r="N26" s="43"/>
      <c r="O26" s="44"/>
      <c r="P26" s="44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1" t="s">
        <v>46</v>
      </c>
      <c r="F27" s="3" t="s">
        <v>45</v>
      </c>
      <c r="G27" s="10" t="e">
        <f t="shared" si="4"/>
        <v>#VALUE!</v>
      </c>
      <c r="H27" s="8">
        <f t="shared" si="5"/>
        <v>0</v>
      </c>
      <c r="I27" s="42"/>
      <c r="J27" s="43"/>
      <c r="K27" s="42"/>
      <c r="L27" s="42"/>
      <c r="M27" s="43"/>
      <c r="N27" s="43"/>
      <c r="O27" s="44"/>
      <c r="P27" s="44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1" t="s">
        <v>46</v>
      </c>
      <c r="F28" s="3" t="s">
        <v>45</v>
      </c>
      <c r="G28" s="10" t="e">
        <f t="shared" si="4"/>
        <v>#VALUE!</v>
      </c>
      <c r="H28" s="8">
        <f t="shared" si="5"/>
        <v>0</v>
      </c>
      <c r="I28" s="42"/>
      <c r="J28" s="43"/>
      <c r="K28" s="42"/>
      <c r="L28" s="42"/>
      <c r="M28" s="43"/>
      <c r="N28" s="43"/>
      <c r="O28" s="44"/>
      <c r="P28" s="44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1" t="s">
        <v>46</v>
      </c>
      <c r="F29" s="3" t="s">
        <v>45</v>
      </c>
      <c r="G29" s="10" t="e">
        <f t="shared" si="4"/>
        <v>#VALUE!</v>
      </c>
      <c r="H29" s="8">
        <f t="shared" si="5"/>
        <v>0</v>
      </c>
      <c r="I29" s="42"/>
      <c r="J29" s="43"/>
      <c r="K29" s="42"/>
      <c r="L29" s="42"/>
      <c r="M29" s="43"/>
      <c r="N29" s="43"/>
      <c r="O29" s="44"/>
      <c r="P29" s="44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1" t="s">
        <v>46</v>
      </c>
      <c r="F30" s="3" t="s">
        <v>45</v>
      </c>
      <c r="G30" s="10" t="e">
        <f t="shared" si="4"/>
        <v>#VALUE!</v>
      </c>
      <c r="H30" s="8">
        <f t="shared" si="5"/>
        <v>0</v>
      </c>
      <c r="I30" s="42"/>
      <c r="J30" s="43"/>
      <c r="K30" s="42"/>
      <c r="L30" s="42"/>
      <c r="M30" s="43"/>
      <c r="N30" s="43"/>
      <c r="O30" s="44"/>
      <c r="P30" s="44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1" t="s">
        <v>46</v>
      </c>
      <c r="F31" s="3" t="s">
        <v>45</v>
      </c>
      <c r="G31" s="10" t="e">
        <f t="shared" si="4"/>
        <v>#VALUE!</v>
      </c>
      <c r="H31" s="8">
        <f t="shared" si="5"/>
        <v>0</v>
      </c>
      <c r="I31" s="42"/>
      <c r="J31" s="43"/>
      <c r="K31" s="42"/>
      <c r="L31" s="42"/>
      <c r="M31" s="43"/>
      <c r="N31" s="43"/>
      <c r="O31" s="44"/>
      <c r="P31" s="44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1" t="s">
        <v>46</v>
      </c>
      <c r="F32" s="3" t="s">
        <v>45</v>
      </c>
      <c r="G32" s="10" t="e">
        <f t="shared" si="4"/>
        <v>#VALUE!</v>
      </c>
      <c r="H32" s="8">
        <f t="shared" si="5"/>
        <v>0</v>
      </c>
      <c r="I32" s="42"/>
      <c r="J32" s="43"/>
      <c r="K32" s="42"/>
      <c r="L32" s="42"/>
      <c r="M32" s="43"/>
      <c r="N32" s="43"/>
      <c r="O32" s="44"/>
      <c r="P32" s="44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1" t="s">
        <v>46</v>
      </c>
      <c r="F33" s="3" t="s">
        <v>45</v>
      </c>
      <c r="G33" s="10" t="e">
        <f t="shared" si="4"/>
        <v>#VALUE!</v>
      </c>
      <c r="H33" s="8">
        <f t="shared" si="5"/>
        <v>0</v>
      </c>
      <c r="I33" s="42"/>
      <c r="J33" s="43"/>
      <c r="K33" s="42"/>
      <c r="L33" s="42"/>
      <c r="M33" s="43"/>
      <c r="N33" s="43"/>
      <c r="O33" s="44"/>
      <c r="P33" s="44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1" t="s">
        <v>46</v>
      </c>
      <c r="F34" s="3" t="s">
        <v>45</v>
      </c>
      <c r="G34" s="10" t="e">
        <f t="shared" si="4"/>
        <v>#VALUE!</v>
      </c>
      <c r="H34" s="8">
        <f t="shared" si="5"/>
        <v>0</v>
      </c>
      <c r="I34" s="42"/>
      <c r="J34" s="43"/>
      <c r="K34" s="42"/>
      <c r="L34" s="42"/>
      <c r="M34" s="43"/>
      <c r="N34" s="43"/>
      <c r="O34" s="44"/>
      <c r="P34" s="44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1" t="s">
        <v>46</v>
      </c>
      <c r="F35" s="3" t="s">
        <v>45</v>
      </c>
      <c r="G35" s="10" t="e">
        <f t="shared" si="4"/>
        <v>#VALUE!</v>
      </c>
      <c r="H35" s="8">
        <f t="shared" si="5"/>
        <v>0</v>
      </c>
      <c r="I35" s="42"/>
      <c r="J35" s="43"/>
      <c r="K35" s="42"/>
      <c r="L35" s="42"/>
      <c r="M35" s="43"/>
      <c r="N35" s="43"/>
      <c r="O35" s="44"/>
      <c r="P35" s="44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1" t="s">
        <v>46</v>
      </c>
      <c r="F36" s="3" t="s">
        <v>45</v>
      </c>
      <c r="G36" s="10" t="e">
        <f t="shared" si="4"/>
        <v>#VALUE!</v>
      </c>
      <c r="H36" s="8">
        <f t="shared" si="5"/>
        <v>0</v>
      </c>
      <c r="I36" s="42"/>
      <c r="J36" s="43"/>
      <c r="K36" s="42"/>
      <c r="L36" s="42"/>
      <c r="M36" s="43"/>
      <c r="N36" s="43"/>
      <c r="O36" s="44"/>
      <c r="P36" s="44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1" t="s">
        <v>46</v>
      </c>
      <c r="F37" s="3" t="s">
        <v>45</v>
      </c>
      <c r="G37" s="10" t="e">
        <f t="shared" si="4"/>
        <v>#VALUE!</v>
      </c>
      <c r="H37" s="8">
        <f t="shared" si="5"/>
        <v>0</v>
      </c>
      <c r="I37" s="42"/>
      <c r="J37" s="43"/>
      <c r="K37" s="42"/>
      <c r="L37" s="42"/>
      <c r="M37" s="43"/>
      <c r="N37" s="43"/>
      <c r="O37" s="44"/>
      <c r="P37" s="44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1" t="s">
        <v>46</v>
      </c>
      <c r="F38" s="3" t="s">
        <v>45</v>
      </c>
      <c r="G38" s="10" t="e">
        <f t="shared" si="4"/>
        <v>#VALUE!</v>
      </c>
      <c r="H38" s="8">
        <f t="shared" si="5"/>
        <v>0</v>
      </c>
      <c r="I38" s="42"/>
      <c r="J38" s="43"/>
      <c r="K38" s="42"/>
      <c r="L38" s="42"/>
      <c r="M38" s="43"/>
      <c r="N38" s="43"/>
      <c r="O38" s="44"/>
      <c r="P38" s="44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1" t="s">
        <v>46</v>
      </c>
      <c r="F39" s="3" t="s">
        <v>45</v>
      </c>
      <c r="G39" s="10" t="e">
        <f t="shared" si="4"/>
        <v>#VALUE!</v>
      </c>
      <c r="H39" s="8">
        <f t="shared" si="5"/>
        <v>0</v>
      </c>
      <c r="I39" s="42"/>
      <c r="J39" s="43"/>
      <c r="K39" s="42"/>
      <c r="L39" s="42"/>
      <c r="M39" s="43"/>
      <c r="N39" s="43"/>
      <c r="O39" s="44"/>
      <c r="P39" s="44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1" t="s">
        <v>46</v>
      </c>
      <c r="F40" s="3" t="s">
        <v>45</v>
      </c>
      <c r="G40" s="10" t="e">
        <f t="shared" si="4"/>
        <v>#VALUE!</v>
      </c>
      <c r="H40" s="8">
        <f t="shared" si="5"/>
        <v>0</v>
      </c>
      <c r="I40" s="42"/>
      <c r="J40" s="43"/>
      <c r="K40" s="42"/>
      <c r="L40" s="42"/>
      <c r="M40" s="43"/>
      <c r="N40" s="43"/>
      <c r="O40" s="44"/>
      <c r="P40" s="44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1" t="s">
        <v>46</v>
      </c>
      <c r="F41" s="3" t="s">
        <v>45</v>
      </c>
      <c r="G41" s="10" t="e">
        <f t="shared" si="4"/>
        <v>#VALUE!</v>
      </c>
      <c r="H41" s="8">
        <f t="shared" si="5"/>
        <v>0</v>
      </c>
      <c r="I41" s="42"/>
      <c r="J41" s="43"/>
      <c r="K41" s="42"/>
      <c r="L41" s="42"/>
      <c r="M41" s="43"/>
      <c r="N41" s="43"/>
      <c r="O41" s="44"/>
      <c r="P41" s="44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1" t="s">
        <v>46</v>
      </c>
      <c r="F42" s="3" t="s">
        <v>45</v>
      </c>
      <c r="G42" s="10" t="e">
        <f t="shared" si="4"/>
        <v>#VALUE!</v>
      </c>
      <c r="H42" s="8">
        <f t="shared" si="5"/>
        <v>0</v>
      </c>
      <c r="I42" s="42"/>
      <c r="J42" s="43"/>
      <c r="K42" s="42"/>
      <c r="L42" s="42"/>
      <c r="M42" s="43"/>
      <c r="N42" s="43"/>
      <c r="O42" s="44"/>
      <c r="P42" s="44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1" t="s">
        <v>46</v>
      </c>
      <c r="F43" s="3" t="s">
        <v>45</v>
      </c>
      <c r="G43" s="10" t="e">
        <f t="shared" si="4"/>
        <v>#VALUE!</v>
      </c>
      <c r="H43" s="8">
        <f t="shared" si="5"/>
        <v>0</v>
      </c>
      <c r="I43" s="42"/>
      <c r="J43" s="43"/>
      <c r="K43" s="42"/>
      <c r="L43" s="42"/>
      <c r="M43" s="43"/>
      <c r="N43" s="43"/>
      <c r="O43" s="44"/>
      <c r="P43" s="44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1" t="s">
        <v>46</v>
      </c>
      <c r="F44" s="3" t="s">
        <v>45</v>
      </c>
      <c r="G44" s="10" t="e">
        <f t="shared" si="4"/>
        <v>#VALUE!</v>
      </c>
      <c r="H44" s="8">
        <f t="shared" si="5"/>
        <v>0</v>
      </c>
      <c r="I44" s="42"/>
      <c r="J44" s="43"/>
      <c r="K44" s="42"/>
      <c r="L44" s="42"/>
      <c r="M44" s="43"/>
      <c r="N44" s="43"/>
      <c r="O44" s="44"/>
      <c r="P44" s="44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1" t="s">
        <v>46</v>
      </c>
      <c r="F45" s="3" t="s">
        <v>45</v>
      </c>
      <c r="G45" s="10" t="e">
        <f t="shared" si="4"/>
        <v>#VALUE!</v>
      </c>
      <c r="H45" s="8">
        <f t="shared" si="5"/>
        <v>0</v>
      </c>
      <c r="I45" s="42"/>
      <c r="J45" s="43"/>
      <c r="K45" s="42"/>
      <c r="L45" s="42"/>
      <c r="M45" s="43"/>
      <c r="N45" s="43"/>
      <c r="O45" s="44"/>
      <c r="P45" s="44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1" t="s">
        <v>46</v>
      </c>
      <c r="F46" s="3" t="s">
        <v>45</v>
      </c>
      <c r="G46" s="10" t="e">
        <f t="shared" si="4"/>
        <v>#VALUE!</v>
      </c>
      <c r="H46" s="8">
        <f t="shared" si="5"/>
        <v>0</v>
      </c>
      <c r="I46" s="42"/>
      <c r="J46" s="43"/>
      <c r="K46" s="42"/>
      <c r="L46" s="42"/>
      <c r="M46" s="43"/>
      <c r="N46" s="43"/>
      <c r="O46" s="44"/>
      <c r="P46" s="44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1" t="s">
        <v>46</v>
      </c>
      <c r="F47" s="3" t="s">
        <v>45</v>
      </c>
      <c r="G47" s="10" t="e">
        <f t="shared" si="4"/>
        <v>#VALUE!</v>
      </c>
      <c r="H47" s="8">
        <f t="shared" si="5"/>
        <v>0</v>
      </c>
      <c r="I47" s="42"/>
      <c r="J47" s="43"/>
      <c r="K47" s="42"/>
      <c r="L47" s="42"/>
      <c r="M47" s="43"/>
      <c r="N47" s="43"/>
      <c r="O47" s="44"/>
      <c r="P47" s="44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1" t="s">
        <v>46</v>
      </c>
      <c r="F48" s="3" t="s">
        <v>45</v>
      </c>
      <c r="G48" s="10" t="e">
        <f t="shared" si="4"/>
        <v>#VALUE!</v>
      </c>
      <c r="H48" s="8">
        <f t="shared" si="5"/>
        <v>0</v>
      </c>
      <c r="I48" s="42"/>
      <c r="J48" s="43"/>
      <c r="K48" s="42"/>
      <c r="L48" s="42"/>
      <c r="M48" s="43"/>
      <c r="N48" s="43"/>
      <c r="O48" s="44"/>
      <c r="P48" s="44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1" t="s">
        <v>46</v>
      </c>
      <c r="F49" s="3" t="s">
        <v>45</v>
      </c>
      <c r="G49" s="10" t="e">
        <f t="shared" si="4"/>
        <v>#VALUE!</v>
      </c>
      <c r="H49" s="8">
        <f t="shared" si="5"/>
        <v>0</v>
      </c>
      <c r="I49" s="42"/>
      <c r="J49" s="43"/>
      <c r="K49" s="42"/>
      <c r="L49" s="42"/>
      <c r="M49" s="43"/>
      <c r="N49" s="43"/>
      <c r="O49" s="44"/>
      <c r="P49" s="44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1" t="s">
        <v>46</v>
      </c>
      <c r="F50" s="3" t="s">
        <v>45</v>
      </c>
      <c r="G50" s="10" t="e">
        <f t="shared" si="4"/>
        <v>#VALUE!</v>
      </c>
      <c r="H50" s="8">
        <f t="shared" si="5"/>
        <v>0</v>
      </c>
      <c r="I50" s="42"/>
      <c r="J50" s="43"/>
      <c r="K50" s="42"/>
      <c r="L50" s="42"/>
      <c r="M50" s="43"/>
      <c r="N50" s="43"/>
      <c r="O50" s="44"/>
      <c r="P50" s="44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1" t="s">
        <v>46</v>
      </c>
      <c r="F51" s="3" t="s">
        <v>45</v>
      </c>
      <c r="G51" s="10" t="e">
        <f t="shared" si="4"/>
        <v>#VALUE!</v>
      </c>
      <c r="H51" s="8">
        <f t="shared" si="5"/>
        <v>0</v>
      </c>
      <c r="I51" s="42"/>
      <c r="J51" s="43"/>
      <c r="K51" s="42"/>
      <c r="L51" s="42"/>
      <c r="M51" s="43"/>
      <c r="N51" s="43"/>
      <c r="O51" s="44"/>
      <c r="P51" s="44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1" t="s">
        <v>46</v>
      </c>
      <c r="F52" s="3" t="s">
        <v>45</v>
      </c>
      <c r="G52" s="10" t="e">
        <f t="shared" si="4"/>
        <v>#VALUE!</v>
      </c>
      <c r="H52" s="8">
        <f t="shared" si="5"/>
        <v>0</v>
      </c>
      <c r="I52" s="42"/>
      <c r="J52" s="43"/>
      <c r="K52" s="42"/>
      <c r="L52" s="42"/>
      <c r="M52" s="43"/>
      <c r="N52" s="43"/>
      <c r="O52" s="44"/>
      <c r="P52" s="44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1" t="s">
        <v>46</v>
      </c>
      <c r="F53" s="3" t="s">
        <v>45</v>
      </c>
      <c r="G53" s="10" t="e">
        <f t="shared" si="4"/>
        <v>#VALUE!</v>
      </c>
      <c r="H53" s="8">
        <f t="shared" si="5"/>
        <v>0</v>
      </c>
      <c r="I53" s="42"/>
      <c r="J53" s="43"/>
      <c r="K53" s="42"/>
      <c r="L53" s="42"/>
      <c r="M53" s="43"/>
      <c r="N53" s="43"/>
      <c r="O53" s="44"/>
      <c r="P53" s="44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1" t="s">
        <v>46</v>
      </c>
      <c r="F54" s="3" t="s">
        <v>45</v>
      </c>
      <c r="G54" s="10" t="e">
        <f t="shared" si="4"/>
        <v>#VALUE!</v>
      </c>
      <c r="H54" s="8">
        <f t="shared" si="5"/>
        <v>0</v>
      </c>
      <c r="I54" s="42"/>
      <c r="J54" s="43"/>
      <c r="K54" s="42"/>
      <c r="L54" s="42"/>
      <c r="M54" s="43"/>
      <c r="N54" s="43"/>
      <c r="O54" s="44"/>
      <c r="P54" s="44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1" t="s">
        <v>46</v>
      </c>
      <c r="F55" s="3" t="s">
        <v>45</v>
      </c>
      <c r="G55" s="10" t="e">
        <f t="shared" si="4"/>
        <v>#VALUE!</v>
      </c>
      <c r="H55" s="8">
        <f t="shared" si="5"/>
        <v>0</v>
      </c>
      <c r="I55" s="42"/>
      <c r="J55" s="43"/>
      <c r="K55" s="42"/>
      <c r="L55" s="42"/>
      <c r="M55" s="43"/>
      <c r="N55" s="43"/>
      <c r="O55" s="44"/>
      <c r="P55" s="44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1" t="s">
        <v>46</v>
      </c>
      <c r="F56" s="3" t="s">
        <v>45</v>
      </c>
      <c r="G56" s="10" t="e">
        <f t="shared" si="4"/>
        <v>#VALUE!</v>
      </c>
      <c r="H56" s="8">
        <f t="shared" si="5"/>
        <v>0</v>
      </c>
      <c r="I56" s="42"/>
      <c r="J56" s="43"/>
      <c r="K56" s="42"/>
      <c r="L56" s="42"/>
      <c r="M56" s="43"/>
      <c r="N56" s="43"/>
      <c r="O56" s="44"/>
      <c r="P56" s="44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1" t="s">
        <v>46</v>
      </c>
      <c r="F57" s="3" t="s">
        <v>45</v>
      </c>
      <c r="G57" s="10" t="e">
        <f t="shared" si="4"/>
        <v>#VALUE!</v>
      </c>
      <c r="H57" s="8">
        <f t="shared" si="5"/>
        <v>0</v>
      </c>
      <c r="I57" s="42"/>
      <c r="J57" s="43"/>
      <c r="K57" s="42"/>
      <c r="L57" s="42"/>
      <c r="M57" s="43"/>
      <c r="N57" s="43"/>
      <c r="O57" s="44"/>
      <c r="P57" s="44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1" t="s">
        <v>46</v>
      </c>
      <c r="F58" s="3" t="s">
        <v>45</v>
      </c>
      <c r="G58" s="10" t="e">
        <f t="shared" si="4"/>
        <v>#VALUE!</v>
      </c>
      <c r="H58" s="8">
        <f t="shared" si="5"/>
        <v>0</v>
      </c>
      <c r="I58" s="42"/>
      <c r="J58" s="43"/>
      <c r="K58" s="42"/>
      <c r="L58" s="42"/>
      <c r="M58" s="43"/>
      <c r="N58" s="43"/>
      <c r="O58" s="44"/>
      <c r="P58" s="44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1" t="s">
        <v>46</v>
      </c>
      <c r="F59" s="3" t="s">
        <v>45</v>
      </c>
      <c r="G59" s="10" t="e">
        <f t="shared" si="4"/>
        <v>#VALUE!</v>
      </c>
      <c r="H59" s="8">
        <f t="shared" si="5"/>
        <v>0</v>
      </c>
      <c r="I59" s="42"/>
      <c r="J59" s="43"/>
      <c r="K59" s="42"/>
      <c r="L59" s="42"/>
      <c r="M59" s="43"/>
      <c r="N59" s="43"/>
      <c r="O59" s="44"/>
      <c r="P59" s="44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1" t="s">
        <v>46</v>
      </c>
      <c r="F60" s="3" t="s">
        <v>45</v>
      </c>
      <c r="G60" s="10" t="e">
        <f t="shared" si="4"/>
        <v>#VALUE!</v>
      </c>
      <c r="H60" s="8">
        <f t="shared" si="5"/>
        <v>0</v>
      </c>
      <c r="I60" s="42"/>
      <c r="J60" s="43"/>
      <c r="K60" s="42"/>
      <c r="L60" s="42"/>
      <c r="M60" s="43"/>
      <c r="N60" s="43"/>
      <c r="O60" s="44"/>
      <c r="P60" s="44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1" t="s">
        <v>46</v>
      </c>
      <c r="F61" s="3" t="s">
        <v>45</v>
      </c>
      <c r="G61" s="10" t="e">
        <f t="shared" si="4"/>
        <v>#VALUE!</v>
      </c>
      <c r="H61" s="8">
        <f t="shared" si="5"/>
        <v>0</v>
      </c>
      <c r="I61" s="42"/>
      <c r="J61" s="43"/>
      <c r="K61" s="42"/>
      <c r="L61" s="42"/>
      <c r="M61" s="43"/>
      <c r="N61" s="43"/>
      <c r="O61" s="44"/>
      <c r="P61" s="44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1" t="s">
        <v>46</v>
      </c>
      <c r="F62" s="3" t="s">
        <v>45</v>
      </c>
      <c r="G62" s="10" t="e">
        <f t="shared" si="4"/>
        <v>#VALUE!</v>
      </c>
      <c r="H62" s="8">
        <f t="shared" si="5"/>
        <v>0</v>
      </c>
      <c r="I62" s="42"/>
      <c r="J62" s="43"/>
      <c r="K62" s="42"/>
      <c r="L62" s="42"/>
      <c r="M62" s="43"/>
      <c r="N62" s="43"/>
      <c r="O62" s="44"/>
      <c r="P62" s="44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1" t="s">
        <v>46</v>
      </c>
      <c r="F63" s="3" t="s">
        <v>45</v>
      </c>
      <c r="G63" s="10" t="e">
        <f t="shared" si="4"/>
        <v>#VALUE!</v>
      </c>
      <c r="H63" s="8">
        <f t="shared" si="5"/>
        <v>0</v>
      </c>
      <c r="I63" s="42"/>
      <c r="J63" s="43"/>
      <c r="K63" s="42"/>
      <c r="L63" s="42"/>
      <c r="M63" s="43"/>
      <c r="N63" s="43"/>
      <c r="O63" s="44"/>
      <c r="P63" s="44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1" t="s">
        <v>46</v>
      </c>
      <c r="F64" s="3" t="s">
        <v>45</v>
      </c>
      <c r="G64" s="10" t="e">
        <f t="shared" si="4"/>
        <v>#VALUE!</v>
      </c>
      <c r="H64" s="8">
        <f t="shared" si="5"/>
        <v>0</v>
      </c>
      <c r="I64" s="42"/>
      <c r="J64" s="43"/>
      <c r="K64" s="42"/>
      <c r="L64" s="42"/>
      <c r="M64" s="43"/>
      <c r="N64" s="43"/>
      <c r="O64" s="44"/>
      <c r="P64" s="44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1" t="s">
        <v>46</v>
      </c>
      <c r="F65" s="3" t="s">
        <v>45</v>
      </c>
      <c r="G65" s="10" t="e">
        <f t="shared" si="4"/>
        <v>#VALUE!</v>
      </c>
      <c r="H65" s="8">
        <f t="shared" si="5"/>
        <v>0</v>
      </c>
      <c r="I65" s="42"/>
      <c r="J65" s="43"/>
      <c r="K65" s="42"/>
      <c r="L65" s="42"/>
      <c r="M65" s="43"/>
      <c r="N65" s="43"/>
      <c r="O65" s="44"/>
      <c r="P65" s="44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1" t="s">
        <v>46</v>
      </c>
      <c r="F66" s="3" t="s">
        <v>45</v>
      </c>
      <c r="G66" s="10" t="e">
        <f t="shared" si="4"/>
        <v>#VALUE!</v>
      </c>
      <c r="H66" s="8">
        <f t="shared" si="5"/>
        <v>0</v>
      </c>
      <c r="I66" s="42"/>
      <c r="J66" s="43"/>
      <c r="K66" s="42"/>
      <c r="L66" s="42"/>
      <c r="M66" s="43"/>
      <c r="N66" s="43"/>
      <c r="O66" s="44"/>
      <c r="P66" s="44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1" t="s">
        <v>46</v>
      </c>
      <c r="F67" s="3" t="s">
        <v>45</v>
      </c>
      <c r="G67" s="10" t="e">
        <f t="shared" si="4"/>
        <v>#VALUE!</v>
      </c>
      <c r="H67" s="8">
        <f t="shared" si="5"/>
        <v>0</v>
      </c>
      <c r="I67" s="42"/>
      <c r="J67" s="43"/>
      <c r="K67" s="42"/>
      <c r="L67" s="42"/>
      <c r="M67" s="43"/>
      <c r="N67" s="43"/>
      <c r="O67" s="44"/>
      <c r="P67" s="44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1" t="s">
        <v>46</v>
      </c>
      <c r="F68" s="3" t="s">
        <v>45</v>
      </c>
      <c r="G68" s="10" t="e">
        <f t="shared" si="4"/>
        <v>#VALUE!</v>
      </c>
      <c r="H68" s="8">
        <f t="shared" si="5"/>
        <v>0</v>
      </c>
      <c r="I68" s="42"/>
      <c r="J68" s="43"/>
      <c r="K68" s="42"/>
      <c r="L68" s="42"/>
      <c r="M68" s="43"/>
      <c r="N68" s="43"/>
      <c r="O68" s="44"/>
      <c r="P68" s="44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1" t="s">
        <v>46</v>
      </c>
      <c r="F69" s="3" t="s">
        <v>45</v>
      </c>
      <c r="G69" s="10" t="e">
        <f t="shared" si="4"/>
        <v>#VALUE!</v>
      </c>
      <c r="H69" s="8">
        <f t="shared" si="5"/>
        <v>0</v>
      </c>
      <c r="I69" s="42"/>
      <c r="J69" s="43"/>
      <c r="K69" s="42"/>
      <c r="L69" s="42"/>
      <c r="M69" s="43"/>
      <c r="N69" s="43"/>
      <c r="O69" s="44"/>
      <c r="P69" s="44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1" t="s">
        <v>46</v>
      </c>
      <c r="F70" s="3" t="s">
        <v>45</v>
      </c>
      <c r="G70" s="10" t="e">
        <f t="shared" si="4"/>
        <v>#VALUE!</v>
      </c>
      <c r="H70" s="8">
        <f t="shared" si="5"/>
        <v>0</v>
      </c>
      <c r="I70" s="42"/>
      <c r="J70" s="43"/>
      <c r="K70" s="42"/>
      <c r="L70" s="42"/>
      <c r="M70" s="43"/>
      <c r="N70" s="43"/>
      <c r="O70" s="44"/>
      <c r="P70" s="44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1" t="s">
        <v>46</v>
      </c>
      <c r="F71" s="3" t="s">
        <v>45</v>
      </c>
      <c r="G71" s="10" t="e">
        <f t="shared" si="4"/>
        <v>#VALUE!</v>
      </c>
      <c r="H71" s="8">
        <f t="shared" si="5"/>
        <v>0</v>
      </c>
      <c r="I71" s="42"/>
      <c r="J71" s="43"/>
      <c r="K71" s="42"/>
      <c r="L71" s="42"/>
      <c r="M71" s="43"/>
      <c r="N71" s="43"/>
      <c r="O71" s="44"/>
      <c r="P71" s="44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1" t="s">
        <v>46</v>
      </c>
      <c r="F72" s="3" t="s">
        <v>45</v>
      </c>
      <c r="G72" s="10" t="e">
        <f t="shared" si="4"/>
        <v>#VALUE!</v>
      </c>
      <c r="H72" s="8">
        <f t="shared" si="5"/>
        <v>0</v>
      </c>
      <c r="I72" s="42"/>
      <c r="J72" s="43"/>
      <c r="K72" s="42"/>
      <c r="L72" s="42"/>
      <c r="M72" s="43"/>
      <c r="N72" s="43"/>
      <c r="O72" s="44"/>
      <c r="P72" s="44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1" t="s">
        <v>46</v>
      </c>
      <c r="F73" s="3" t="s">
        <v>45</v>
      </c>
      <c r="G73" s="10" t="e">
        <f t="shared" si="4"/>
        <v>#VALUE!</v>
      </c>
      <c r="H73" s="8">
        <f t="shared" si="5"/>
        <v>0</v>
      </c>
      <c r="I73" s="42"/>
      <c r="J73" s="43"/>
      <c r="K73" s="42"/>
      <c r="L73" s="42"/>
      <c r="M73" s="43"/>
      <c r="N73" s="43"/>
      <c r="O73" s="44"/>
      <c r="P73" s="44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1" t="s">
        <v>46</v>
      </c>
      <c r="F74" s="3" t="s">
        <v>45</v>
      </c>
      <c r="G74" s="10" t="e">
        <f t="shared" si="4"/>
        <v>#VALUE!</v>
      </c>
      <c r="H74" s="8">
        <f t="shared" si="5"/>
        <v>0</v>
      </c>
      <c r="I74" s="42"/>
      <c r="J74" s="43"/>
      <c r="K74" s="42"/>
      <c r="L74" s="42"/>
      <c r="M74" s="43"/>
      <c r="N74" s="43"/>
      <c r="O74" s="44"/>
      <c r="P74" s="44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1" t="s">
        <v>46</v>
      </c>
      <c r="F75" s="3" t="s">
        <v>45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2"/>
      <c r="J75" s="43"/>
      <c r="K75" s="42"/>
      <c r="L75" s="42"/>
      <c r="M75" s="43"/>
      <c r="N75" s="43"/>
      <c r="O75" s="44"/>
      <c r="P75" s="44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1" t="s">
        <v>46</v>
      </c>
      <c r="F76" s="3" t="s">
        <v>45</v>
      </c>
      <c r="G76" s="10" t="e">
        <f t="shared" si="10"/>
        <v>#VALUE!</v>
      </c>
      <c r="H76" s="8">
        <f t="shared" si="11"/>
        <v>0</v>
      </c>
      <c r="I76" s="42"/>
      <c r="J76" s="43"/>
      <c r="K76" s="42"/>
      <c r="L76" s="42"/>
      <c r="M76" s="43"/>
      <c r="N76" s="43"/>
      <c r="O76" s="44"/>
      <c r="P76" s="44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1" t="s">
        <v>46</v>
      </c>
      <c r="F77" s="3" t="s">
        <v>45</v>
      </c>
      <c r="G77" s="10" t="e">
        <f t="shared" si="10"/>
        <v>#VALUE!</v>
      </c>
      <c r="H77" s="8">
        <f t="shared" si="11"/>
        <v>0</v>
      </c>
      <c r="I77" s="42"/>
      <c r="J77" s="43"/>
      <c r="K77" s="42"/>
      <c r="L77" s="42"/>
      <c r="M77" s="43"/>
      <c r="N77" s="43"/>
      <c r="O77" s="44"/>
      <c r="P77" s="44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1" t="s">
        <v>46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2"/>
      <c r="J78" s="43"/>
      <c r="K78" s="42"/>
      <c r="L78" s="42"/>
      <c r="M78" s="43"/>
      <c r="N78" s="43"/>
      <c r="O78" s="44"/>
      <c r="P78" s="44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1" t="s">
        <v>46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2"/>
      <c r="J79" s="43"/>
      <c r="K79" s="42"/>
      <c r="L79" s="42"/>
      <c r="M79" s="43"/>
      <c r="N79" s="43"/>
      <c r="O79" s="44"/>
      <c r="P79" s="44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1" t="s">
        <v>46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2"/>
      <c r="J80" s="43"/>
      <c r="K80" s="42"/>
      <c r="L80" s="42"/>
      <c r="M80" s="43"/>
      <c r="N80" s="43"/>
      <c r="O80" s="44"/>
      <c r="P80" s="44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1" t="s">
        <v>46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2"/>
      <c r="J81" s="43"/>
      <c r="K81" s="42"/>
      <c r="L81" s="42"/>
      <c r="M81" s="43"/>
      <c r="N81" s="43"/>
      <c r="O81" s="44"/>
      <c r="P81" s="44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1" t="s">
        <v>46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2"/>
      <c r="J82" s="43"/>
      <c r="K82" s="42"/>
      <c r="L82" s="42"/>
      <c r="M82" s="43"/>
      <c r="N82" s="43"/>
      <c r="O82" s="44"/>
      <c r="P82" s="44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1" t="s">
        <v>46</v>
      </c>
      <c r="F83" s="3" t="s">
        <v>45</v>
      </c>
      <c r="G83" s="10" t="e">
        <f t="shared" si="10"/>
        <v>#VALUE!</v>
      </c>
      <c r="H83" s="8">
        <f t="shared" si="11"/>
        <v>0</v>
      </c>
      <c r="I83" s="42"/>
      <c r="J83" s="43"/>
      <c r="K83" s="42"/>
      <c r="L83" s="42"/>
      <c r="M83" s="43"/>
      <c r="N83" s="43"/>
      <c r="O83" s="44"/>
      <c r="P83" s="44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1" t="s">
        <v>46</v>
      </c>
      <c r="F84" s="3" t="s">
        <v>45</v>
      </c>
      <c r="G84" s="10" t="e">
        <f t="shared" si="10"/>
        <v>#VALUE!</v>
      </c>
      <c r="H84" s="8">
        <f t="shared" si="11"/>
        <v>0</v>
      </c>
      <c r="I84" s="42"/>
      <c r="J84" s="43"/>
      <c r="K84" s="42"/>
      <c r="L84" s="42"/>
      <c r="M84" s="43"/>
      <c r="N84" s="43"/>
      <c r="O84" s="44"/>
      <c r="P84" s="44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1" t="s">
        <v>46</v>
      </c>
      <c r="F85" s="3" t="s">
        <v>45</v>
      </c>
      <c r="G85" s="10" t="e">
        <f t="shared" si="10"/>
        <v>#VALUE!</v>
      </c>
      <c r="H85" s="8">
        <f t="shared" si="11"/>
        <v>0</v>
      </c>
      <c r="I85" s="42"/>
      <c r="J85" s="43"/>
      <c r="K85" s="42"/>
      <c r="L85" s="42"/>
      <c r="M85" s="43"/>
      <c r="N85" s="43"/>
      <c r="O85" s="44"/>
      <c r="P85" s="44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1" t="s">
        <v>46</v>
      </c>
      <c r="F86" s="3" t="s">
        <v>45</v>
      </c>
      <c r="G86" s="10" t="e">
        <f t="shared" si="10"/>
        <v>#VALUE!</v>
      </c>
      <c r="H86" s="8">
        <f t="shared" si="11"/>
        <v>0</v>
      </c>
      <c r="I86" s="42"/>
      <c r="J86" s="43"/>
      <c r="K86" s="42"/>
      <c r="L86" s="42"/>
      <c r="M86" s="43"/>
      <c r="N86" s="43"/>
      <c r="O86" s="44"/>
      <c r="P86" s="44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1" t="s">
        <v>46</v>
      </c>
      <c r="F87" s="3" t="s">
        <v>45</v>
      </c>
      <c r="G87" s="10" t="e">
        <f t="shared" si="10"/>
        <v>#VALUE!</v>
      </c>
      <c r="H87" s="8">
        <f t="shared" si="11"/>
        <v>0</v>
      </c>
      <c r="I87" s="42"/>
      <c r="J87" s="43"/>
      <c r="K87" s="42"/>
      <c r="L87" s="42"/>
      <c r="M87" s="43"/>
      <c r="N87" s="43"/>
      <c r="O87" s="44"/>
      <c r="P87" s="44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1" t="s">
        <v>46</v>
      </c>
      <c r="F88" s="3" t="s">
        <v>45</v>
      </c>
      <c r="G88" s="10" t="e">
        <f t="shared" si="10"/>
        <v>#VALUE!</v>
      </c>
      <c r="H88" s="8">
        <f t="shared" si="11"/>
        <v>0</v>
      </c>
      <c r="I88" s="42"/>
      <c r="J88" s="43"/>
      <c r="K88" s="42"/>
      <c r="L88" s="42"/>
      <c r="M88" s="43"/>
      <c r="N88" s="43"/>
      <c r="O88" s="44"/>
      <c r="P88" s="44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1" t="s">
        <v>46</v>
      </c>
      <c r="F89" s="3" t="s">
        <v>45</v>
      </c>
      <c r="G89" s="10" t="e">
        <f t="shared" si="10"/>
        <v>#VALUE!</v>
      </c>
      <c r="H89" s="8">
        <f t="shared" si="11"/>
        <v>0</v>
      </c>
      <c r="I89" s="42"/>
      <c r="J89" s="43"/>
      <c r="K89" s="42"/>
      <c r="L89" s="42"/>
      <c r="M89" s="43"/>
      <c r="N89" s="43"/>
      <c r="O89" s="44"/>
      <c r="P89" s="44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1" t="s">
        <v>46</v>
      </c>
      <c r="F90" s="3" t="s">
        <v>45</v>
      </c>
      <c r="G90" s="10" t="e">
        <f t="shared" si="10"/>
        <v>#VALUE!</v>
      </c>
      <c r="H90" s="8">
        <f t="shared" si="11"/>
        <v>0</v>
      </c>
      <c r="I90" s="42"/>
      <c r="J90" s="43"/>
      <c r="K90" s="42"/>
      <c r="L90" s="42"/>
      <c r="M90" s="43"/>
      <c r="N90" s="43"/>
      <c r="O90" s="44"/>
      <c r="P90" s="44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1" t="s">
        <v>46</v>
      </c>
      <c r="F91" s="3" t="s">
        <v>45</v>
      </c>
      <c r="G91" s="10" t="e">
        <f t="shared" si="10"/>
        <v>#VALUE!</v>
      </c>
      <c r="H91" s="8">
        <f t="shared" si="11"/>
        <v>0</v>
      </c>
      <c r="I91" s="42"/>
      <c r="J91" s="43"/>
      <c r="K91" s="42"/>
      <c r="L91" s="42"/>
      <c r="M91" s="43"/>
      <c r="N91" s="43"/>
      <c r="O91" s="44"/>
      <c r="P91" s="44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1" t="s">
        <v>46</v>
      </c>
      <c r="F92" s="3" t="s">
        <v>45</v>
      </c>
      <c r="G92" s="10" t="e">
        <f t="shared" si="10"/>
        <v>#VALUE!</v>
      </c>
      <c r="H92" s="8">
        <f t="shared" si="11"/>
        <v>0</v>
      </c>
      <c r="I92" s="42"/>
      <c r="J92" s="43"/>
      <c r="K92" s="42"/>
      <c r="L92" s="42"/>
      <c r="M92" s="43"/>
      <c r="N92" s="43"/>
      <c r="O92" s="44"/>
      <c r="P92" s="44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1" t="s">
        <v>46</v>
      </c>
      <c r="F93" s="3" t="s">
        <v>45</v>
      </c>
      <c r="G93" s="10" t="e">
        <f t="shared" si="10"/>
        <v>#VALUE!</v>
      </c>
      <c r="H93" s="8">
        <f t="shared" si="11"/>
        <v>0</v>
      </c>
      <c r="I93" s="42"/>
      <c r="J93" s="43"/>
      <c r="K93" s="42"/>
      <c r="L93" s="42"/>
      <c r="M93" s="43"/>
      <c r="N93" s="43"/>
      <c r="O93" s="44"/>
      <c r="P93" s="44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1" t="s">
        <v>46</v>
      </c>
      <c r="F94" s="3" t="s">
        <v>45</v>
      </c>
      <c r="G94" s="10" t="e">
        <f t="shared" si="10"/>
        <v>#VALUE!</v>
      </c>
      <c r="H94" s="8">
        <f t="shared" si="11"/>
        <v>0</v>
      </c>
      <c r="I94" s="42"/>
      <c r="J94" s="43"/>
      <c r="K94" s="42"/>
      <c r="L94" s="42"/>
      <c r="M94" s="43"/>
      <c r="N94" s="43"/>
      <c r="O94" s="44"/>
      <c r="P94" s="44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1" t="s">
        <v>46</v>
      </c>
      <c r="F95" s="3" t="s">
        <v>45</v>
      </c>
      <c r="G95" s="10" t="e">
        <f t="shared" si="10"/>
        <v>#VALUE!</v>
      </c>
      <c r="H95" s="8">
        <f t="shared" si="11"/>
        <v>0</v>
      </c>
      <c r="I95" s="42"/>
      <c r="J95" s="43"/>
      <c r="K95" s="42"/>
      <c r="L95" s="42"/>
      <c r="M95" s="43"/>
      <c r="N95" s="43"/>
      <c r="O95" s="44"/>
      <c r="P95" s="44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1" t="s">
        <v>46</v>
      </c>
      <c r="F96" s="3" t="s">
        <v>45</v>
      </c>
      <c r="G96" s="10" t="e">
        <f t="shared" si="10"/>
        <v>#VALUE!</v>
      </c>
      <c r="H96" s="8">
        <f t="shared" si="11"/>
        <v>0</v>
      </c>
      <c r="I96" s="42"/>
      <c r="J96" s="43"/>
      <c r="K96" s="42"/>
      <c r="L96" s="42"/>
      <c r="M96" s="43"/>
      <c r="N96" s="43"/>
      <c r="O96" s="44"/>
      <c r="P96" s="44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1" t="s">
        <v>46</v>
      </c>
      <c r="F97" s="3" t="s">
        <v>45</v>
      </c>
      <c r="G97" s="10" t="e">
        <f t="shared" si="10"/>
        <v>#VALUE!</v>
      </c>
      <c r="H97" s="8">
        <f t="shared" si="11"/>
        <v>0</v>
      </c>
      <c r="I97" s="42"/>
      <c r="J97" s="43"/>
      <c r="K97" s="42"/>
      <c r="L97" s="42"/>
      <c r="M97" s="43"/>
      <c r="N97" s="43"/>
      <c r="O97" s="44"/>
      <c r="P97" s="44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1" t="s">
        <v>46</v>
      </c>
      <c r="F98" s="3" t="s">
        <v>45</v>
      </c>
      <c r="G98" s="10" t="e">
        <f t="shared" si="10"/>
        <v>#VALUE!</v>
      </c>
      <c r="H98" s="8">
        <f t="shared" si="11"/>
        <v>0</v>
      </c>
      <c r="I98" s="42"/>
      <c r="J98" s="43"/>
      <c r="K98" s="42"/>
      <c r="L98" s="42"/>
      <c r="M98" s="43"/>
      <c r="N98" s="43"/>
      <c r="O98" s="44"/>
      <c r="P98" s="44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1" t="s">
        <v>46</v>
      </c>
      <c r="F99" s="3" t="s">
        <v>45</v>
      </c>
      <c r="G99" s="10" t="e">
        <f t="shared" si="10"/>
        <v>#VALUE!</v>
      </c>
      <c r="H99" s="8">
        <f t="shared" si="11"/>
        <v>0</v>
      </c>
      <c r="I99" s="42"/>
      <c r="J99" s="43"/>
      <c r="K99" s="42"/>
      <c r="L99" s="42"/>
      <c r="M99" s="43"/>
      <c r="N99" s="43"/>
      <c r="O99" s="44"/>
      <c r="P99" s="44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1" t="s">
        <v>46</v>
      </c>
      <c r="F100" s="3" t="s">
        <v>45</v>
      </c>
      <c r="G100" s="10" t="e">
        <f t="shared" si="10"/>
        <v>#VALUE!</v>
      </c>
      <c r="H100" s="8">
        <f t="shared" si="11"/>
        <v>0</v>
      </c>
      <c r="I100" s="42"/>
      <c r="J100" s="43"/>
      <c r="K100" s="42"/>
      <c r="L100" s="42"/>
      <c r="M100" s="43"/>
      <c r="N100" s="43"/>
      <c r="O100" s="44"/>
      <c r="P100" s="44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1" t="s">
        <v>46</v>
      </c>
      <c r="F101" s="3" t="s">
        <v>45</v>
      </c>
      <c r="G101" s="10" t="e">
        <f t="shared" si="10"/>
        <v>#VALUE!</v>
      </c>
      <c r="H101" s="8">
        <f t="shared" si="11"/>
        <v>0</v>
      </c>
      <c r="I101" s="42"/>
      <c r="J101" s="43"/>
      <c r="K101" s="42"/>
      <c r="L101" s="42"/>
      <c r="M101" s="43"/>
      <c r="N101" s="43"/>
      <c r="O101" s="44"/>
      <c r="P101" s="44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1" t="s">
        <v>46</v>
      </c>
      <c r="F102" s="3" t="s">
        <v>45</v>
      </c>
      <c r="G102" s="10" t="e">
        <f t="shared" si="10"/>
        <v>#VALUE!</v>
      </c>
      <c r="H102" s="8">
        <f t="shared" si="11"/>
        <v>0</v>
      </c>
      <c r="I102" s="42"/>
      <c r="J102" s="43"/>
      <c r="K102" s="42"/>
      <c r="L102" s="42"/>
      <c r="M102" s="43"/>
      <c r="N102" s="43"/>
      <c r="O102" s="44"/>
      <c r="P102" s="44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1" t="s">
        <v>46</v>
      </c>
      <c r="F103" s="3" t="s">
        <v>45</v>
      </c>
      <c r="G103" s="10" t="e">
        <f t="shared" si="10"/>
        <v>#VALUE!</v>
      </c>
      <c r="H103" s="8">
        <f t="shared" si="11"/>
        <v>0</v>
      </c>
      <c r="I103" s="42"/>
      <c r="J103" s="43"/>
      <c r="K103" s="42"/>
      <c r="L103" s="42"/>
      <c r="M103" s="43"/>
      <c r="N103" s="43"/>
      <c r="O103" s="44"/>
      <c r="P103" s="44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1" t="s">
        <v>46</v>
      </c>
      <c r="F104" s="3" t="s">
        <v>45</v>
      </c>
      <c r="G104" s="10" t="e">
        <f t="shared" si="10"/>
        <v>#VALUE!</v>
      </c>
      <c r="H104" s="8">
        <f t="shared" si="11"/>
        <v>0</v>
      </c>
      <c r="I104" s="42"/>
      <c r="J104" s="43"/>
      <c r="K104" s="42"/>
      <c r="L104" s="42"/>
      <c r="M104" s="43"/>
      <c r="N104" s="43"/>
      <c r="O104" s="44"/>
      <c r="P104" s="44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1" t="s">
        <v>46</v>
      </c>
      <c r="F105" s="3" t="s">
        <v>45</v>
      </c>
      <c r="G105" s="10" t="e">
        <f t="shared" si="10"/>
        <v>#VALUE!</v>
      </c>
      <c r="H105" s="8">
        <f t="shared" si="11"/>
        <v>0</v>
      </c>
      <c r="I105" s="42"/>
      <c r="J105" s="43"/>
      <c r="K105" s="42"/>
      <c r="L105" s="42"/>
      <c r="M105" s="43"/>
      <c r="N105" s="43"/>
      <c r="O105" s="44"/>
      <c r="P105" s="44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1" t="s">
        <v>46</v>
      </c>
      <c r="F106" s="3" t="s">
        <v>45</v>
      </c>
      <c r="G106" s="10" t="e">
        <f t="shared" si="10"/>
        <v>#VALUE!</v>
      </c>
      <c r="H106" s="8">
        <f t="shared" si="11"/>
        <v>0</v>
      </c>
      <c r="I106" s="42"/>
      <c r="J106" s="43"/>
      <c r="K106" s="42"/>
      <c r="L106" s="42"/>
      <c r="M106" s="43"/>
      <c r="N106" s="43"/>
      <c r="O106" s="44"/>
      <c r="P106" s="44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1" t="s">
        <v>46</v>
      </c>
      <c r="F107" s="3" t="s">
        <v>45</v>
      </c>
      <c r="G107" s="10" t="e">
        <f t="shared" si="10"/>
        <v>#VALUE!</v>
      </c>
      <c r="H107" s="8">
        <f t="shared" si="11"/>
        <v>0</v>
      </c>
      <c r="I107" s="42"/>
      <c r="J107" s="43"/>
      <c r="K107" s="42"/>
      <c r="L107" s="42"/>
      <c r="M107" s="43"/>
      <c r="N107" s="43"/>
      <c r="O107" s="44"/>
      <c r="P107" s="44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1" t="s">
        <v>46</v>
      </c>
      <c r="F108" s="3" t="s">
        <v>45</v>
      </c>
      <c r="G108" s="10" t="e">
        <f t="shared" si="10"/>
        <v>#VALUE!</v>
      </c>
      <c r="H108" s="8">
        <f t="shared" si="11"/>
        <v>0</v>
      </c>
      <c r="I108" s="42"/>
      <c r="J108" s="43"/>
      <c r="K108" s="42"/>
      <c r="L108" s="42"/>
      <c r="M108" s="43"/>
      <c r="N108" s="43"/>
      <c r="O108" s="44"/>
      <c r="P108" s="44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1" t="s">
        <v>46</v>
      </c>
      <c r="F109" s="3" t="s">
        <v>45</v>
      </c>
      <c r="G109" s="10" t="e">
        <f t="shared" si="10"/>
        <v>#VALUE!</v>
      </c>
      <c r="H109" s="8">
        <f t="shared" si="11"/>
        <v>0</v>
      </c>
      <c r="I109" s="42"/>
      <c r="J109" s="43"/>
      <c r="K109" s="42"/>
      <c r="L109" s="42"/>
      <c r="M109" s="43"/>
      <c r="N109" s="43"/>
      <c r="O109" s="44"/>
      <c r="P109" s="44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1" t="s">
        <v>46</v>
      </c>
      <c r="F110" s="3" t="s">
        <v>45</v>
      </c>
      <c r="G110" s="10" t="e">
        <f t="shared" si="10"/>
        <v>#VALUE!</v>
      </c>
      <c r="H110" s="8">
        <f t="shared" si="11"/>
        <v>0</v>
      </c>
      <c r="I110" s="42"/>
      <c r="J110" s="43"/>
      <c r="K110" s="42"/>
      <c r="L110" s="42"/>
      <c r="M110" s="43"/>
      <c r="N110" s="43"/>
      <c r="O110" s="44"/>
      <c r="P110" s="44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1" t="s">
        <v>46</v>
      </c>
      <c r="F111" s="3" t="s">
        <v>45</v>
      </c>
      <c r="G111" s="10" t="e">
        <f t="shared" si="10"/>
        <v>#VALUE!</v>
      </c>
      <c r="H111" s="8">
        <f t="shared" si="11"/>
        <v>0</v>
      </c>
      <c r="I111" s="42"/>
      <c r="J111" s="43"/>
      <c r="K111" s="42"/>
      <c r="L111" s="42"/>
      <c r="M111" s="43"/>
      <c r="N111" s="43"/>
      <c r="O111" s="44"/>
      <c r="P111" s="44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1" t="s">
        <v>46</v>
      </c>
      <c r="F112" s="3" t="s">
        <v>45</v>
      </c>
      <c r="G112" s="10" t="e">
        <f t="shared" si="10"/>
        <v>#VALUE!</v>
      </c>
      <c r="H112" s="8">
        <f t="shared" si="11"/>
        <v>0</v>
      </c>
      <c r="I112" s="42"/>
      <c r="J112" s="43"/>
      <c r="K112" s="42"/>
      <c r="L112" s="42"/>
      <c r="M112" s="43"/>
      <c r="N112" s="43"/>
      <c r="O112" s="44"/>
      <c r="P112" s="44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1" t="s">
        <v>46</v>
      </c>
      <c r="F113" s="3" t="s">
        <v>45</v>
      </c>
      <c r="G113" s="10" t="e">
        <f t="shared" si="10"/>
        <v>#VALUE!</v>
      </c>
      <c r="H113" s="8">
        <f t="shared" si="11"/>
        <v>0</v>
      </c>
      <c r="I113" s="42"/>
      <c r="J113" s="43"/>
      <c r="K113" s="42"/>
      <c r="L113" s="42"/>
      <c r="M113" s="43"/>
      <c r="N113" s="43"/>
      <c r="O113" s="44"/>
      <c r="P113" s="44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1" t="s">
        <v>46</v>
      </c>
      <c r="F114" s="3" t="s">
        <v>45</v>
      </c>
      <c r="G114" s="10" t="e">
        <f t="shared" si="10"/>
        <v>#VALUE!</v>
      </c>
      <c r="H114" s="8">
        <f t="shared" si="11"/>
        <v>0</v>
      </c>
      <c r="I114" s="42"/>
      <c r="J114" s="43"/>
      <c r="K114" s="42"/>
      <c r="L114" s="42"/>
      <c r="M114" s="43"/>
      <c r="N114" s="43"/>
      <c r="O114" s="44"/>
      <c r="P114" s="44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1" t="s">
        <v>46</v>
      </c>
      <c r="F115" s="3" t="s">
        <v>45</v>
      </c>
      <c r="G115" s="10" t="e">
        <f t="shared" si="10"/>
        <v>#VALUE!</v>
      </c>
      <c r="H115" s="8">
        <f t="shared" si="11"/>
        <v>0</v>
      </c>
      <c r="I115" s="42"/>
      <c r="J115" s="43"/>
      <c r="K115" s="42"/>
      <c r="L115" s="42"/>
      <c r="M115" s="43"/>
      <c r="N115" s="43"/>
      <c r="O115" s="44"/>
      <c r="P115" s="44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1" t="s">
        <v>46</v>
      </c>
      <c r="F116" s="3" t="s">
        <v>45</v>
      </c>
      <c r="G116" s="10" t="e">
        <f t="shared" si="10"/>
        <v>#VALUE!</v>
      </c>
      <c r="H116" s="8">
        <f t="shared" si="11"/>
        <v>0</v>
      </c>
      <c r="I116" s="42"/>
      <c r="J116" s="43"/>
      <c r="K116" s="42"/>
      <c r="L116" s="42"/>
      <c r="M116" s="43"/>
      <c r="N116" s="43"/>
      <c r="O116" s="44"/>
      <c r="P116" s="44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1" t="s">
        <v>46</v>
      </c>
      <c r="F117" s="3" t="s">
        <v>45</v>
      </c>
      <c r="G117" s="10" t="e">
        <f t="shared" si="10"/>
        <v>#VALUE!</v>
      </c>
      <c r="H117" s="8">
        <f t="shared" si="11"/>
        <v>0</v>
      </c>
      <c r="I117" s="42"/>
      <c r="J117" s="43"/>
      <c r="K117" s="42"/>
      <c r="L117" s="42"/>
      <c r="M117" s="43"/>
      <c r="N117" s="43"/>
      <c r="O117" s="44"/>
      <c r="P117" s="44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1" t="s">
        <v>46</v>
      </c>
      <c r="F118" s="3" t="s">
        <v>45</v>
      </c>
      <c r="G118" s="10" t="e">
        <f t="shared" si="10"/>
        <v>#VALUE!</v>
      </c>
      <c r="H118" s="8">
        <f t="shared" si="11"/>
        <v>0</v>
      </c>
      <c r="I118" s="42"/>
      <c r="J118" s="43"/>
      <c r="K118" s="42"/>
      <c r="L118" s="42"/>
      <c r="M118" s="43"/>
      <c r="N118" s="43"/>
      <c r="O118" s="44"/>
      <c r="P118" s="44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1" t="s">
        <v>46</v>
      </c>
      <c r="F119" s="3" t="s">
        <v>45</v>
      </c>
      <c r="G119" s="10" t="e">
        <f t="shared" si="10"/>
        <v>#VALUE!</v>
      </c>
      <c r="H119" s="8">
        <f t="shared" si="11"/>
        <v>0</v>
      </c>
      <c r="I119" s="42"/>
      <c r="J119" s="43"/>
      <c r="K119" s="42"/>
      <c r="L119" s="42"/>
      <c r="M119" s="43"/>
      <c r="N119" s="43"/>
      <c r="O119" s="44"/>
      <c r="P119" s="44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1" t="s">
        <v>46</v>
      </c>
      <c r="F120" s="3" t="s">
        <v>45</v>
      </c>
      <c r="G120" s="10" t="e">
        <f t="shared" si="10"/>
        <v>#VALUE!</v>
      </c>
      <c r="H120" s="8">
        <f t="shared" si="11"/>
        <v>0</v>
      </c>
      <c r="I120" s="42"/>
      <c r="J120" s="43"/>
      <c r="K120" s="42"/>
      <c r="L120" s="42"/>
      <c r="M120" s="43"/>
      <c r="N120" s="43"/>
      <c r="O120" s="44"/>
      <c r="P120" s="44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1" t="s">
        <v>46</v>
      </c>
      <c r="F121" s="3" t="s">
        <v>45</v>
      </c>
      <c r="G121" s="10" t="e">
        <f t="shared" si="10"/>
        <v>#VALUE!</v>
      </c>
      <c r="H121" s="8">
        <f t="shared" si="11"/>
        <v>0</v>
      </c>
      <c r="I121" s="42"/>
      <c r="J121" s="43"/>
      <c r="K121" s="42"/>
      <c r="L121" s="42"/>
      <c r="M121" s="43"/>
      <c r="N121" s="43"/>
      <c r="O121" s="44"/>
      <c r="P121" s="44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1" t="s">
        <v>46</v>
      </c>
      <c r="F122" s="3" t="s">
        <v>45</v>
      </c>
      <c r="G122" s="10" t="e">
        <f t="shared" si="10"/>
        <v>#VALUE!</v>
      </c>
      <c r="H122" s="8">
        <f t="shared" si="11"/>
        <v>0</v>
      </c>
      <c r="I122" s="42"/>
      <c r="J122" s="43"/>
      <c r="K122" s="42"/>
      <c r="L122" s="42"/>
      <c r="M122" s="43"/>
      <c r="N122" s="43"/>
      <c r="O122" s="44"/>
      <c r="P122" s="44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1" t="s">
        <v>46</v>
      </c>
      <c r="F123" s="3" t="s">
        <v>45</v>
      </c>
      <c r="G123" s="10" t="e">
        <f t="shared" si="10"/>
        <v>#VALUE!</v>
      </c>
      <c r="H123" s="8">
        <f t="shared" si="11"/>
        <v>0</v>
      </c>
      <c r="I123" s="42"/>
      <c r="J123" s="43"/>
      <c r="K123" s="42"/>
      <c r="L123" s="42"/>
      <c r="M123" s="43"/>
      <c r="N123" s="43"/>
      <c r="O123" s="44"/>
      <c r="P123" s="44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1" t="s">
        <v>46</v>
      </c>
      <c r="F124" s="3" t="s">
        <v>45</v>
      </c>
      <c r="G124" s="10" t="e">
        <f t="shared" si="10"/>
        <v>#VALUE!</v>
      </c>
      <c r="H124" s="8">
        <f t="shared" si="11"/>
        <v>0</v>
      </c>
      <c r="I124" s="42"/>
      <c r="J124" s="43"/>
      <c r="K124" s="42"/>
      <c r="L124" s="42"/>
      <c r="M124" s="43"/>
      <c r="N124" s="43"/>
      <c r="O124" s="44"/>
      <c r="P124" s="44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1" t="s">
        <v>46</v>
      </c>
      <c r="F125" s="3" t="s">
        <v>45</v>
      </c>
      <c r="G125" s="10" t="e">
        <f t="shared" si="10"/>
        <v>#VALUE!</v>
      </c>
      <c r="H125" s="8">
        <f t="shared" si="11"/>
        <v>0</v>
      </c>
      <c r="I125" s="42"/>
      <c r="J125" s="43"/>
      <c r="K125" s="42"/>
      <c r="L125" s="42"/>
      <c r="M125" s="43"/>
      <c r="N125" s="43"/>
      <c r="O125" s="44"/>
      <c r="P125" s="44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1" t="s">
        <v>46</v>
      </c>
      <c r="F126" s="3" t="s">
        <v>45</v>
      </c>
      <c r="G126" s="10" t="e">
        <f t="shared" si="10"/>
        <v>#VALUE!</v>
      </c>
      <c r="H126" s="8">
        <f t="shared" si="11"/>
        <v>0</v>
      </c>
      <c r="I126" s="42"/>
      <c r="J126" s="43"/>
      <c r="K126" s="42"/>
      <c r="L126" s="42"/>
      <c r="M126" s="43"/>
      <c r="N126" s="43"/>
      <c r="O126" s="44"/>
      <c r="P126" s="44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1" t="s">
        <v>46</v>
      </c>
      <c r="F127" s="3" t="s">
        <v>45</v>
      </c>
      <c r="G127" s="10" t="e">
        <f t="shared" si="10"/>
        <v>#VALUE!</v>
      </c>
      <c r="H127" s="8">
        <f t="shared" si="11"/>
        <v>0</v>
      </c>
      <c r="I127" s="42"/>
      <c r="J127" s="43"/>
      <c r="K127" s="42"/>
      <c r="L127" s="42"/>
      <c r="M127" s="43"/>
      <c r="N127" s="43"/>
      <c r="O127" s="44"/>
      <c r="P127" s="44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1" t="s">
        <v>46</v>
      </c>
      <c r="F128" s="3" t="s">
        <v>45</v>
      </c>
      <c r="G128" s="10" t="e">
        <f t="shared" si="10"/>
        <v>#VALUE!</v>
      </c>
      <c r="H128" s="8">
        <f t="shared" si="11"/>
        <v>0</v>
      </c>
      <c r="I128" s="42"/>
      <c r="J128" s="43"/>
      <c r="K128" s="42"/>
      <c r="L128" s="42"/>
      <c r="M128" s="43"/>
      <c r="N128" s="43"/>
      <c r="O128" s="44"/>
      <c r="P128" s="44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1" t="s">
        <v>46</v>
      </c>
      <c r="F129" s="3" t="s">
        <v>45</v>
      </c>
      <c r="G129" s="10" t="e">
        <f t="shared" si="10"/>
        <v>#VALUE!</v>
      </c>
      <c r="H129" s="8">
        <f t="shared" si="11"/>
        <v>0</v>
      </c>
      <c r="I129" s="42"/>
      <c r="J129" s="43"/>
      <c r="K129" s="42"/>
      <c r="L129" s="42"/>
      <c r="M129" s="43"/>
      <c r="N129" s="43"/>
      <c r="O129" s="44"/>
      <c r="P129" s="44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1" t="s">
        <v>46</v>
      </c>
      <c r="F130" s="3" t="s">
        <v>45</v>
      </c>
      <c r="G130" s="10" t="e">
        <f t="shared" si="10"/>
        <v>#VALUE!</v>
      </c>
      <c r="H130" s="8">
        <f t="shared" si="11"/>
        <v>0</v>
      </c>
      <c r="I130" s="42"/>
      <c r="J130" s="43"/>
      <c r="K130" s="42"/>
      <c r="L130" s="42"/>
      <c r="M130" s="43"/>
      <c r="N130" s="43"/>
      <c r="O130" s="44"/>
      <c r="P130" s="44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1" t="s">
        <v>46</v>
      </c>
      <c r="F131" s="3" t="s">
        <v>45</v>
      </c>
      <c r="G131" s="10" t="e">
        <f t="shared" si="10"/>
        <v>#VALUE!</v>
      </c>
      <c r="H131" s="8">
        <f t="shared" si="11"/>
        <v>0</v>
      </c>
      <c r="I131" s="42"/>
      <c r="J131" s="43"/>
      <c r="K131" s="42"/>
      <c r="L131" s="42"/>
      <c r="M131" s="43"/>
      <c r="N131" s="43"/>
      <c r="O131" s="44"/>
      <c r="P131" s="44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1" t="s">
        <v>46</v>
      </c>
      <c r="F132" s="3" t="s">
        <v>45</v>
      </c>
      <c r="G132" s="10" t="e">
        <f t="shared" si="10"/>
        <v>#VALUE!</v>
      </c>
      <c r="H132" s="8">
        <f t="shared" si="11"/>
        <v>0</v>
      </c>
      <c r="I132" s="42"/>
      <c r="J132" s="43"/>
      <c r="K132" s="42"/>
      <c r="L132" s="42"/>
      <c r="M132" s="43"/>
      <c r="N132" s="43"/>
      <c r="O132" s="44"/>
      <c r="P132" s="44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1" t="s">
        <v>46</v>
      </c>
      <c r="F133" s="3" t="s">
        <v>45</v>
      </c>
      <c r="G133" s="10" t="e">
        <f t="shared" si="10"/>
        <v>#VALUE!</v>
      </c>
      <c r="H133" s="8">
        <f t="shared" si="11"/>
        <v>0</v>
      </c>
      <c r="I133" s="42"/>
      <c r="J133" s="43"/>
      <c r="K133" s="42"/>
      <c r="L133" s="42"/>
      <c r="M133" s="43"/>
      <c r="N133" s="43"/>
      <c r="O133" s="44"/>
      <c r="P133" s="44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1" t="s">
        <v>46</v>
      </c>
      <c r="F134" s="3" t="s">
        <v>45</v>
      </c>
      <c r="G134" s="10" t="e">
        <f t="shared" si="10"/>
        <v>#VALUE!</v>
      </c>
      <c r="H134" s="8">
        <f t="shared" si="11"/>
        <v>0</v>
      </c>
      <c r="I134" s="42"/>
      <c r="J134" s="43"/>
      <c r="K134" s="42"/>
      <c r="L134" s="42"/>
      <c r="M134" s="43"/>
      <c r="N134" s="43"/>
      <c r="O134" s="44"/>
      <c r="P134" s="44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1" t="s">
        <v>46</v>
      </c>
      <c r="F135" s="3" t="s">
        <v>45</v>
      </c>
      <c r="G135" s="10" t="e">
        <f t="shared" si="10"/>
        <v>#VALUE!</v>
      </c>
      <c r="H135" s="8">
        <f t="shared" si="11"/>
        <v>0</v>
      </c>
      <c r="I135" s="42"/>
      <c r="J135" s="43"/>
      <c r="K135" s="42"/>
      <c r="L135" s="42"/>
      <c r="M135" s="43"/>
      <c r="N135" s="43"/>
      <c r="O135" s="44"/>
      <c r="P135" s="44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1" t="s">
        <v>46</v>
      </c>
      <c r="F136" s="3" t="s">
        <v>45</v>
      </c>
      <c r="G136" s="10" t="e">
        <f t="shared" si="10"/>
        <v>#VALUE!</v>
      </c>
      <c r="H136" s="8">
        <f t="shared" si="11"/>
        <v>0</v>
      </c>
      <c r="I136" s="42"/>
      <c r="J136" s="43"/>
      <c r="K136" s="42"/>
      <c r="L136" s="42"/>
      <c r="M136" s="43"/>
      <c r="N136" s="43"/>
      <c r="O136" s="44"/>
      <c r="P136" s="44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1" t="s">
        <v>46</v>
      </c>
      <c r="F137" s="3" t="s">
        <v>45</v>
      </c>
      <c r="G137" s="10" t="e">
        <f t="shared" si="10"/>
        <v>#VALUE!</v>
      </c>
      <c r="H137" s="8">
        <f t="shared" si="11"/>
        <v>0</v>
      </c>
      <c r="I137" s="42"/>
      <c r="J137" s="43"/>
      <c r="K137" s="42"/>
      <c r="L137" s="42"/>
      <c r="M137" s="43"/>
      <c r="N137" s="43"/>
      <c r="O137" s="44"/>
      <c r="P137" s="44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1" t="s">
        <v>46</v>
      </c>
      <c r="F138" s="3" t="s">
        <v>45</v>
      </c>
      <c r="G138" s="10" t="e">
        <f t="shared" si="10"/>
        <v>#VALUE!</v>
      </c>
      <c r="H138" s="8">
        <f t="shared" si="11"/>
        <v>0</v>
      </c>
      <c r="I138" s="42"/>
      <c r="J138" s="43"/>
      <c r="K138" s="42"/>
      <c r="L138" s="42"/>
      <c r="M138" s="43"/>
      <c r="N138" s="43"/>
      <c r="O138" s="44"/>
      <c r="P138" s="44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1" t="s">
        <v>46</v>
      </c>
      <c r="F139" s="3" t="s">
        <v>45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2"/>
      <c r="J139" s="43"/>
      <c r="K139" s="42"/>
      <c r="L139" s="42"/>
      <c r="M139" s="43"/>
      <c r="N139" s="43"/>
      <c r="O139" s="44"/>
      <c r="P139" s="44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1" t="s">
        <v>46</v>
      </c>
      <c r="F140" s="3" t="s">
        <v>45</v>
      </c>
      <c r="G140" s="10" t="e">
        <f t="shared" si="16"/>
        <v>#VALUE!</v>
      </c>
      <c r="H140" s="8">
        <f t="shared" si="17"/>
        <v>0</v>
      </c>
      <c r="I140" s="42"/>
      <c r="J140" s="43"/>
      <c r="K140" s="42"/>
      <c r="L140" s="42"/>
      <c r="M140" s="43"/>
      <c r="N140" s="43"/>
      <c r="O140" s="44"/>
      <c r="P140" s="44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1" t="s">
        <v>46</v>
      </c>
      <c r="F141" s="3" t="s">
        <v>45</v>
      </c>
      <c r="G141" s="10" t="e">
        <f t="shared" si="16"/>
        <v>#VALUE!</v>
      </c>
      <c r="H141" s="8">
        <f t="shared" si="17"/>
        <v>0</v>
      </c>
      <c r="I141" s="42"/>
      <c r="J141" s="43"/>
      <c r="K141" s="42"/>
      <c r="L141" s="42"/>
      <c r="M141" s="43"/>
      <c r="N141" s="43"/>
      <c r="O141" s="44"/>
      <c r="P141" s="44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1" t="s">
        <v>46</v>
      </c>
      <c r="F142" s="3" t="s">
        <v>45</v>
      </c>
      <c r="G142" s="10" t="e">
        <f t="shared" si="16"/>
        <v>#VALUE!</v>
      </c>
      <c r="H142" s="8">
        <f t="shared" si="17"/>
        <v>0</v>
      </c>
      <c r="I142" s="42"/>
      <c r="J142" s="43"/>
      <c r="K142" s="42"/>
      <c r="L142" s="42"/>
      <c r="M142" s="43"/>
      <c r="N142" s="43"/>
      <c r="O142" s="44"/>
      <c r="P142" s="44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1" t="s">
        <v>46</v>
      </c>
      <c r="F143" s="3" t="s">
        <v>45</v>
      </c>
      <c r="G143" s="10" t="e">
        <f t="shared" si="16"/>
        <v>#VALUE!</v>
      </c>
      <c r="H143" s="8">
        <f t="shared" si="17"/>
        <v>0</v>
      </c>
      <c r="I143" s="42"/>
      <c r="J143" s="43"/>
      <c r="K143" s="42"/>
      <c r="L143" s="42"/>
      <c r="M143" s="43"/>
      <c r="N143" s="43"/>
      <c r="O143" s="44"/>
      <c r="P143" s="44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1" t="s">
        <v>46</v>
      </c>
      <c r="F144" s="3" t="s">
        <v>45</v>
      </c>
      <c r="G144" s="10" t="e">
        <f t="shared" si="16"/>
        <v>#VALUE!</v>
      </c>
      <c r="H144" s="8">
        <f t="shared" si="17"/>
        <v>0</v>
      </c>
      <c r="I144" s="42"/>
      <c r="J144" s="43"/>
      <c r="K144" s="42"/>
      <c r="L144" s="42"/>
      <c r="M144" s="43"/>
      <c r="N144" s="43"/>
      <c r="O144" s="44"/>
      <c r="P144" s="44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1" t="s">
        <v>46</v>
      </c>
      <c r="F145" s="3" t="s">
        <v>45</v>
      </c>
      <c r="G145" s="10" t="e">
        <f t="shared" si="16"/>
        <v>#VALUE!</v>
      </c>
      <c r="H145" s="8">
        <f t="shared" si="17"/>
        <v>0</v>
      </c>
      <c r="I145" s="42"/>
      <c r="J145" s="43"/>
      <c r="K145" s="42"/>
      <c r="L145" s="42"/>
      <c r="M145" s="43"/>
      <c r="N145" s="43"/>
      <c r="O145" s="44"/>
      <c r="P145" s="45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1" t="s">
        <v>46</v>
      </c>
      <c r="F146" s="3" t="s">
        <v>45</v>
      </c>
      <c r="G146" s="10" t="e">
        <f t="shared" si="16"/>
        <v>#VALUE!</v>
      </c>
      <c r="H146" s="8">
        <f t="shared" si="17"/>
        <v>0</v>
      </c>
      <c r="I146" s="42"/>
      <c r="J146" s="43"/>
      <c r="K146" s="42"/>
      <c r="L146" s="42"/>
      <c r="M146" s="43"/>
      <c r="N146" s="43"/>
      <c r="O146" s="44"/>
      <c r="P146" s="44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1" t="s">
        <v>46</v>
      </c>
      <c r="F147" s="3" t="s">
        <v>45</v>
      </c>
      <c r="G147" s="10" t="e">
        <f t="shared" si="16"/>
        <v>#VALUE!</v>
      </c>
      <c r="H147" s="8">
        <f t="shared" si="17"/>
        <v>0</v>
      </c>
      <c r="I147" s="42"/>
      <c r="J147" s="43"/>
      <c r="K147" s="42"/>
      <c r="L147" s="42"/>
      <c r="M147" s="43"/>
      <c r="N147" s="43"/>
      <c r="O147" s="44"/>
      <c r="P147" s="45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1" t="s">
        <v>46</v>
      </c>
      <c r="F148" s="3" t="s">
        <v>45</v>
      </c>
      <c r="G148" s="10" t="e">
        <f t="shared" si="16"/>
        <v>#VALUE!</v>
      </c>
      <c r="H148" s="8">
        <f t="shared" si="17"/>
        <v>0</v>
      </c>
      <c r="I148" s="42"/>
      <c r="J148" s="43"/>
      <c r="K148" s="42"/>
      <c r="L148" s="42"/>
      <c r="M148" s="43"/>
      <c r="N148" s="43"/>
      <c r="O148" s="44"/>
      <c r="P148" s="44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1" t="s">
        <v>46</v>
      </c>
      <c r="F149" s="3" t="s">
        <v>45</v>
      </c>
      <c r="G149" s="10" t="e">
        <f t="shared" si="16"/>
        <v>#VALUE!</v>
      </c>
      <c r="H149" s="8">
        <f t="shared" si="17"/>
        <v>0</v>
      </c>
      <c r="I149" s="42"/>
      <c r="J149" s="43"/>
      <c r="K149" s="42"/>
      <c r="L149" s="42"/>
      <c r="M149" s="43"/>
      <c r="N149" s="43"/>
      <c r="O149" s="44"/>
      <c r="P149" s="44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1" t="s">
        <v>46</v>
      </c>
      <c r="F150" s="3" t="s">
        <v>45</v>
      </c>
      <c r="G150" s="10" t="e">
        <f t="shared" si="16"/>
        <v>#VALUE!</v>
      </c>
      <c r="H150" s="8">
        <f t="shared" si="17"/>
        <v>0</v>
      </c>
      <c r="I150" s="42"/>
      <c r="J150" s="43"/>
      <c r="K150" s="42"/>
      <c r="L150" s="42"/>
      <c r="M150" s="43"/>
      <c r="N150" s="43"/>
      <c r="O150" s="44"/>
      <c r="P150" s="44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1" t="s">
        <v>46</v>
      </c>
      <c r="F151" s="3" t="s">
        <v>45</v>
      </c>
      <c r="G151" s="10" t="e">
        <f t="shared" si="16"/>
        <v>#VALUE!</v>
      </c>
      <c r="H151" s="8">
        <f t="shared" si="17"/>
        <v>0</v>
      </c>
      <c r="I151" s="42"/>
      <c r="J151" s="43"/>
      <c r="K151" s="42"/>
      <c r="L151" s="42"/>
      <c r="M151" s="43"/>
      <c r="N151" s="43"/>
      <c r="O151" s="44"/>
      <c r="P151" s="44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1" t="s">
        <v>46</v>
      </c>
      <c r="F152" s="3" t="s">
        <v>45</v>
      </c>
      <c r="G152" s="10" t="e">
        <f t="shared" si="16"/>
        <v>#VALUE!</v>
      </c>
      <c r="H152" s="8">
        <f t="shared" si="17"/>
        <v>0</v>
      </c>
      <c r="I152" s="42"/>
      <c r="J152" s="43"/>
      <c r="K152" s="42"/>
      <c r="L152" s="42"/>
      <c r="M152" s="43"/>
      <c r="N152" s="43"/>
      <c r="O152" s="44"/>
      <c r="P152" s="44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1" t="s">
        <v>46</v>
      </c>
      <c r="F153" s="3" t="s">
        <v>45</v>
      </c>
      <c r="G153" s="10" t="e">
        <f t="shared" si="16"/>
        <v>#VALUE!</v>
      </c>
      <c r="H153" s="8">
        <f t="shared" si="17"/>
        <v>0</v>
      </c>
      <c r="I153" s="42"/>
      <c r="J153" s="43"/>
      <c r="K153" s="42"/>
      <c r="L153" s="42"/>
      <c r="M153" s="43"/>
      <c r="N153" s="43"/>
      <c r="O153" s="44"/>
      <c r="P153" s="44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1" t="s">
        <v>46</v>
      </c>
      <c r="F154" s="3" t="s">
        <v>45</v>
      </c>
      <c r="G154" s="10" t="e">
        <f t="shared" si="16"/>
        <v>#VALUE!</v>
      </c>
      <c r="H154" s="8">
        <f t="shared" si="17"/>
        <v>0</v>
      </c>
      <c r="I154" s="42"/>
      <c r="J154" s="43"/>
      <c r="K154" s="42"/>
      <c r="L154" s="42"/>
      <c r="M154" s="43"/>
      <c r="N154" s="43"/>
      <c r="O154" s="44"/>
      <c r="P154" s="44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1" t="s">
        <v>46</v>
      </c>
      <c r="F155" s="3" t="s">
        <v>45</v>
      </c>
      <c r="G155" s="10" t="e">
        <f t="shared" si="16"/>
        <v>#VALUE!</v>
      </c>
      <c r="H155" s="8">
        <f t="shared" si="17"/>
        <v>0</v>
      </c>
      <c r="I155" s="42"/>
      <c r="J155" s="43"/>
      <c r="K155" s="42"/>
      <c r="L155" s="42"/>
      <c r="M155" s="43"/>
      <c r="N155" s="43"/>
      <c r="O155" s="44"/>
      <c r="P155" s="44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1" t="s">
        <v>46</v>
      </c>
      <c r="F156" s="3" t="s">
        <v>45</v>
      </c>
      <c r="G156" s="10" t="e">
        <f t="shared" si="16"/>
        <v>#VALUE!</v>
      </c>
      <c r="H156" s="8">
        <f t="shared" si="17"/>
        <v>0</v>
      </c>
      <c r="I156" s="42"/>
      <c r="J156" s="43"/>
      <c r="K156" s="42"/>
      <c r="L156" s="42"/>
      <c r="M156" s="43"/>
      <c r="N156" s="43"/>
      <c r="O156" s="44"/>
      <c r="P156" s="44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1" t="s">
        <v>46</v>
      </c>
      <c r="F157" s="3" t="s">
        <v>45</v>
      </c>
      <c r="G157" s="10" t="e">
        <f t="shared" si="16"/>
        <v>#VALUE!</v>
      </c>
      <c r="H157" s="8">
        <f t="shared" si="17"/>
        <v>0</v>
      </c>
      <c r="I157" s="42"/>
      <c r="J157" s="43"/>
      <c r="K157" s="42"/>
      <c r="L157" s="42"/>
      <c r="M157" s="43"/>
      <c r="N157" s="43"/>
      <c r="O157" s="44"/>
      <c r="P157" s="44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1" t="s">
        <v>46</v>
      </c>
      <c r="F158" s="3" t="s">
        <v>45</v>
      </c>
      <c r="G158" s="10" t="e">
        <f t="shared" si="16"/>
        <v>#VALUE!</v>
      </c>
      <c r="H158" s="8">
        <f t="shared" si="17"/>
        <v>0</v>
      </c>
      <c r="I158" s="42"/>
      <c r="J158" s="43"/>
      <c r="K158" s="42"/>
      <c r="L158" s="42"/>
      <c r="M158" s="43"/>
      <c r="N158" s="43"/>
      <c r="O158" s="44"/>
      <c r="P158" s="44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1" t="s">
        <v>46</v>
      </c>
      <c r="F159" s="3" t="s">
        <v>45</v>
      </c>
      <c r="G159" s="10" t="e">
        <f t="shared" si="16"/>
        <v>#VALUE!</v>
      </c>
      <c r="H159" s="8">
        <f t="shared" si="17"/>
        <v>0</v>
      </c>
      <c r="I159" s="42"/>
      <c r="J159" s="43"/>
      <c r="K159" s="42"/>
      <c r="L159" s="42"/>
      <c r="M159" s="43"/>
      <c r="N159" s="43"/>
      <c r="O159" s="44"/>
      <c r="P159" s="44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1" t="s">
        <v>46</v>
      </c>
      <c r="F160" s="3" t="s">
        <v>45</v>
      </c>
      <c r="G160" s="10" t="e">
        <f t="shared" si="16"/>
        <v>#VALUE!</v>
      </c>
      <c r="H160" s="8">
        <f t="shared" si="17"/>
        <v>0</v>
      </c>
      <c r="I160" s="42"/>
      <c r="J160" s="43"/>
      <c r="K160" s="42"/>
      <c r="L160" s="42"/>
      <c r="M160" s="43"/>
      <c r="N160" s="43"/>
      <c r="O160" s="44"/>
      <c r="P160" s="44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1" t="s">
        <v>46</v>
      </c>
      <c r="F161" s="3" t="s">
        <v>45</v>
      </c>
      <c r="G161" s="10" t="e">
        <f t="shared" si="16"/>
        <v>#VALUE!</v>
      </c>
      <c r="H161" s="8">
        <f t="shared" si="17"/>
        <v>0</v>
      </c>
      <c r="I161" s="42"/>
      <c r="J161" s="43"/>
      <c r="K161" s="42"/>
      <c r="L161" s="42"/>
      <c r="M161" s="43"/>
      <c r="N161" s="43"/>
      <c r="O161" s="44"/>
      <c r="P161" s="44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1" t="s">
        <v>46</v>
      </c>
      <c r="F162" s="3" t="s">
        <v>45</v>
      </c>
      <c r="G162" s="10" t="e">
        <f t="shared" si="16"/>
        <v>#VALUE!</v>
      </c>
      <c r="H162" s="8">
        <f t="shared" si="17"/>
        <v>0</v>
      </c>
      <c r="I162" s="42"/>
      <c r="J162" s="43"/>
      <c r="K162" s="42"/>
      <c r="L162" s="42"/>
      <c r="M162" s="43"/>
      <c r="N162" s="43"/>
      <c r="O162" s="44"/>
      <c r="P162" s="44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1" t="s">
        <v>46</v>
      </c>
      <c r="F163" s="3" t="s">
        <v>45</v>
      </c>
      <c r="G163" s="10" t="e">
        <f t="shared" si="16"/>
        <v>#VALUE!</v>
      </c>
      <c r="H163" s="8">
        <f t="shared" si="17"/>
        <v>0</v>
      </c>
      <c r="I163" s="42"/>
      <c r="J163" s="43"/>
      <c r="K163" s="42"/>
      <c r="L163" s="42"/>
      <c r="M163" s="43"/>
      <c r="N163" s="43"/>
      <c r="O163" s="44"/>
      <c r="P163" s="44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1" t="s">
        <v>46</v>
      </c>
      <c r="F164" s="3" t="s">
        <v>45</v>
      </c>
      <c r="G164" s="10" t="e">
        <f t="shared" si="16"/>
        <v>#VALUE!</v>
      </c>
      <c r="H164" s="8">
        <f t="shared" si="17"/>
        <v>0</v>
      </c>
      <c r="I164" s="42"/>
      <c r="J164" s="43"/>
      <c r="K164" s="42"/>
      <c r="L164" s="42"/>
      <c r="M164" s="43"/>
      <c r="N164" s="43"/>
      <c r="O164" s="44"/>
      <c r="P164" s="44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1" t="s">
        <v>46</v>
      </c>
      <c r="F165" s="3" t="s">
        <v>45</v>
      </c>
      <c r="G165" s="10" t="e">
        <f t="shared" si="16"/>
        <v>#VALUE!</v>
      </c>
      <c r="H165" s="8">
        <f t="shared" si="17"/>
        <v>0</v>
      </c>
      <c r="I165" s="42"/>
      <c r="J165" s="43"/>
      <c r="K165" s="42"/>
      <c r="L165" s="42"/>
      <c r="M165" s="43"/>
      <c r="N165" s="43"/>
      <c r="O165" s="44"/>
      <c r="P165" s="44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1" t="s">
        <v>46</v>
      </c>
      <c r="F166" s="3" t="s">
        <v>45</v>
      </c>
      <c r="G166" s="10" t="e">
        <f t="shared" si="16"/>
        <v>#VALUE!</v>
      </c>
      <c r="H166" s="8">
        <f t="shared" si="17"/>
        <v>0</v>
      </c>
      <c r="I166" s="42"/>
      <c r="J166" s="43"/>
      <c r="K166" s="42"/>
      <c r="L166" s="42"/>
      <c r="M166" s="43"/>
      <c r="N166" s="43"/>
      <c r="O166" s="44"/>
      <c r="P166" s="44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1" t="s">
        <v>46</v>
      </c>
      <c r="F167" s="3" t="s">
        <v>45</v>
      </c>
      <c r="G167" s="10" t="e">
        <f t="shared" si="16"/>
        <v>#VALUE!</v>
      </c>
      <c r="H167" s="8">
        <f t="shared" si="17"/>
        <v>0</v>
      </c>
      <c r="I167" s="42"/>
      <c r="J167" s="43"/>
      <c r="K167" s="42"/>
      <c r="L167" s="42"/>
      <c r="M167" s="43"/>
      <c r="N167" s="43"/>
      <c r="O167" s="44"/>
      <c r="P167" s="44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1" t="s">
        <v>46</v>
      </c>
      <c r="F168" s="3" t="s">
        <v>45</v>
      </c>
      <c r="G168" s="10" t="e">
        <f t="shared" si="16"/>
        <v>#VALUE!</v>
      </c>
      <c r="H168" s="8">
        <f t="shared" si="17"/>
        <v>0</v>
      </c>
      <c r="I168" s="42"/>
      <c r="J168" s="43"/>
      <c r="K168" s="42"/>
      <c r="L168" s="42"/>
      <c r="M168" s="43"/>
      <c r="N168" s="43"/>
      <c r="O168" s="44"/>
      <c r="P168" s="44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1" t="s">
        <v>46</v>
      </c>
      <c r="F169" s="3" t="s">
        <v>45</v>
      </c>
      <c r="G169" s="10" t="e">
        <f t="shared" si="16"/>
        <v>#VALUE!</v>
      </c>
      <c r="H169" s="8">
        <f t="shared" si="17"/>
        <v>0</v>
      </c>
      <c r="I169" s="42"/>
      <c r="J169" s="43"/>
      <c r="K169" s="42"/>
      <c r="L169" s="42"/>
      <c r="M169" s="43"/>
      <c r="N169" s="43"/>
      <c r="O169" s="44"/>
      <c r="P169" s="44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1" t="s">
        <v>46</v>
      </c>
      <c r="F170" s="3" t="s">
        <v>45</v>
      </c>
      <c r="G170" s="10" t="e">
        <f t="shared" si="16"/>
        <v>#VALUE!</v>
      </c>
      <c r="H170" s="8">
        <f t="shared" si="17"/>
        <v>0</v>
      </c>
      <c r="I170" s="42"/>
      <c r="J170" s="43"/>
      <c r="K170" s="42"/>
      <c r="L170" s="42"/>
      <c r="M170" s="43"/>
      <c r="N170" s="43"/>
      <c r="O170" s="44"/>
      <c r="P170" s="44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1" t="s">
        <v>46</v>
      </c>
      <c r="F171" s="3" t="s">
        <v>45</v>
      </c>
      <c r="G171" s="10" t="e">
        <f t="shared" si="16"/>
        <v>#VALUE!</v>
      </c>
      <c r="H171" s="8">
        <f t="shared" si="17"/>
        <v>0</v>
      </c>
      <c r="I171" s="42"/>
      <c r="J171" s="43"/>
      <c r="K171" s="42"/>
      <c r="L171" s="42"/>
      <c r="M171" s="43"/>
      <c r="N171" s="43"/>
      <c r="O171" s="44"/>
      <c r="P171" s="45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1" t="s">
        <v>46</v>
      </c>
      <c r="F172" s="3" t="s">
        <v>45</v>
      </c>
      <c r="G172" s="10" t="e">
        <f t="shared" si="16"/>
        <v>#VALUE!</v>
      </c>
      <c r="H172" s="8">
        <f t="shared" si="17"/>
        <v>0</v>
      </c>
      <c r="I172" s="42"/>
      <c r="J172" s="43"/>
      <c r="K172" s="42"/>
      <c r="L172" s="42"/>
      <c r="M172" s="43"/>
      <c r="N172" s="43"/>
      <c r="O172" s="44"/>
      <c r="P172" s="44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1" t="s">
        <v>46</v>
      </c>
      <c r="F173" s="3" t="s">
        <v>45</v>
      </c>
      <c r="G173" s="10" t="e">
        <f t="shared" si="16"/>
        <v>#VALUE!</v>
      </c>
      <c r="H173" s="8">
        <f t="shared" si="17"/>
        <v>0</v>
      </c>
      <c r="I173" s="42"/>
      <c r="J173" s="43"/>
      <c r="K173" s="42"/>
      <c r="L173" s="42"/>
      <c r="M173" s="43"/>
      <c r="N173" s="43"/>
      <c r="O173" s="44"/>
      <c r="P173" s="45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1" t="s">
        <v>46</v>
      </c>
      <c r="F174" s="3" t="s">
        <v>45</v>
      </c>
      <c r="G174" s="10" t="e">
        <f t="shared" si="16"/>
        <v>#VALUE!</v>
      </c>
      <c r="H174" s="8">
        <f t="shared" si="17"/>
        <v>0</v>
      </c>
      <c r="I174" s="42"/>
      <c r="J174" s="43"/>
      <c r="K174" s="42"/>
      <c r="L174" s="42"/>
      <c r="M174" s="43"/>
      <c r="N174" s="43"/>
      <c r="O174" s="44"/>
      <c r="P174" s="44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1" t="s">
        <v>46</v>
      </c>
      <c r="F175" s="3" t="s">
        <v>45</v>
      </c>
      <c r="G175" s="10" t="e">
        <f t="shared" si="16"/>
        <v>#VALUE!</v>
      </c>
      <c r="H175" s="8">
        <f t="shared" si="17"/>
        <v>0</v>
      </c>
      <c r="I175" s="42"/>
      <c r="J175" s="43"/>
      <c r="K175" s="42"/>
      <c r="L175" s="42"/>
      <c r="M175" s="43"/>
      <c r="N175" s="43"/>
      <c r="O175" s="44"/>
      <c r="P175" s="45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1" t="s">
        <v>46</v>
      </c>
      <c r="F176" s="3" t="s">
        <v>45</v>
      </c>
      <c r="G176" s="10" t="e">
        <f t="shared" si="16"/>
        <v>#VALUE!</v>
      </c>
      <c r="H176" s="8">
        <f t="shared" si="17"/>
        <v>0</v>
      </c>
      <c r="I176" s="42"/>
      <c r="J176" s="43"/>
      <c r="K176" s="42"/>
      <c r="L176" s="42"/>
      <c r="M176" s="43"/>
      <c r="N176" s="43"/>
      <c r="O176" s="44"/>
      <c r="P176" s="45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1" t="s">
        <v>46</v>
      </c>
      <c r="F177" s="3" t="s">
        <v>45</v>
      </c>
      <c r="G177" s="10" t="e">
        <f t="shared" si="16"/>
        <v>#VALUE!</v>
      </c>
      <c r="H177" s="8">
        <f t="shared" si="17"/>
        <v>0</v>
      </c>
      <c r="I177" s="42"/>
      <c r="J177" s="43"/>
      <c r="K177" s="42"/>
      <c r="L177" s="42"/>
      <c r="M177" s="43"/>
      <c r="N177" s="43"/>
      <c r="O177" s="44"/>
      <c r="P177" s="45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1" t="s">
        <v>46</v>
      </c>
      <c r="F178" s="3" t="s">
        <v>45</v>
      </c>
      <c r="G178" s="10" t="e">
        <f t="shared" si="16"/>
        <v>#VALUE!</v>
      </c>
      <c r="H178" s="8">
        <f t="shared" si="17"/>
        <v>0</v>
      </c>
      <c r="I178" s="42"/>
      <c r="J178" s="43"/>
      <c r="K178" s="42"/>
      <c r="L178" s="42"/>
      <c r="M178" s="43"/>
      <c r="N178" s="43"/>
      <c r="O178" s="44"/>
      <c r="P178" s="45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1" t="s">
        <v>46</v>
      </c>
      <c r="F179" s="3" t="s">
        <v>45</v>
      </c>
      <c r="G179" s="10" t="e">
        <f t="shared" si="16"/>
        <v>#VALUE!</v>
      </c>
      <c r="H179" s="8">
        <f t="shared" si="17"/>
        <v>0</v>
      </c>
      <c r="I179" s="42"/>
      <c r="J179" s="43"/>
      <c r="K179" s="42"/>
      <c r="L179" s="42"/>
      <c r="M179" s="43"/>
      <c r="N179" s="43"/>
      <c r="O179" s="44"/>
      <c r="P179" s="45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1" t="s">
        <v>46</v>
      </c>
      <c r="F180" s="3" t="s">
        <v>45</v>
      </c>
      <c r="G180" s="10" t="e">
        <f t="shared" si="16"/>
        <v>#VALUE!</v>
      </c>
      <c r="H180" s="8">
        <f t="shared" si="17"/>
        <v>0</v>
      </c>
      <c r="I180" s="42"/>
      <c r="J180" s="43"/>
      <c r="K180" s="42"/>
      <c r="L180" s="42"/>
      <c r="M180" s="43"/>
      <c r="N180" s="43"/>
      <c r="O180" s="44"/>
      <c r="P180" s="45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1" t="s">
        <v>46</v>
      </c>
      <c r="F181" s="3" t="s">
        <v>45</v>
      </c>
      <c r="G181" s="10" t="e">
        <f t="shared" si="16"/>
        <v>#VALUE!</v>
      </c>
      <c r="H181" s="8">
        <f t="shared" si="17"/>
        <v>0</v>
      </c>
      <c r="I181" s="42"/>
      <c r="J181" s="43"/>
      <c r="K181" s="42"/>
      <c r="L181" s="42"/>
      <c r="M181" s="43"/>
      <c r="N181" s="43"/>
      <c r="O181" s="44"/>
      <c r="P181" s="44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1" t="s">
        <v>46</v>
      </c>
      <c r="F182" s="3" t="s">
        <v>45</v>
      </c>
      <c r="G182" s="10" t="e">
        <f t="shared" si="16"/>
        <v>#VALUE!</v>
      </c>
      <c r="H182" s="8">
        <f t="shared" si="17"/>
        <v>0</v>
      </c>
      <c r="I182" s="42"/>
      <c r="J182" s="43"/>
      <c r="K182" s="42"/>
      <c r="L182" s="42"/>
      <c r="M182" s="43"/>
      <c r="N182" s="43"/>
      <c r="O182" s="44"/>
      <c r="P182" s="45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1" t="s">
        <v>46</v>
      </c>
      <c r="F183" s="3" t="s">
        <v>45</v>
      </c>
      <c r="G183" s="10" t="e">
        <f t="shared" si="16"/>
        <v>#VALUE!</v>
      </c>
      <c r="H183" s="8">
        <f t="shared" si="17"/>
        <v>0</v>
      </c>
      <c r="I183" s="42"/>
      <c r="J183" s="43"/>
      <c r="K183" s="42"/>
      <c r="L183" s="42"/>
      <c r="M183" s="43"/>
      <c r="N183" s="43"/>
      <c r="O183" s="44"/>
      <c r="P183" s="44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1" t="s">
        <v>46</v>
      </c>
      <c r="F184" s="3" t="s">
        <v>45</v>
      </c>
      <c r="G184" s="10" t="e">
        <f t="shared" si="16"/>
        <v>#VALUE!</v>
      </c>
      <c r="H184" s="8">
        <f t="shared" si="17"/>
        <v>0</v>
      </c>
      <c r="I184" s="42"/>
      <c r="J184" s="43"/>
      <c r="K184" s="42"/>
      <c r="L184" s="42"/>
      <c r="M184" s="43"/>
      <c r="N184" s="43"/>
      <c r="O184" s="44"/>
      <c r="P184" s="44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1" t="s">
        <v>46</v>
      </c>
      <c r="F185" s="3" t="s">
        <v>45</v>
      </c>
      <c r="G185" s="10" t="e">
        <f t="shared" si="16"/>
        <v>#VALUE!</v>
      </c>
      <c r="H185" s="8">
        <f t="shared" si="17"/>
        <v>0</v>
      </c>
      <c r="I185" s="42"/>
      <c r="J185" s="43"/>
      <c r="K185" s="42"/>
      <c r="L185" s="42"/>
      <c r="M185" s="43"/>
      <c r="N185" s="43"/>
      <c r="O185" s="44"/>
      <c r="P185" s="44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1" t="s">
        <v>46</v>
      </c>
      <c r="F186" s="3" t="s">
        <v>45</v>
      </c>
      <c r="G186" s="10" t="e">
        <f t="shared" si="16"/>
        <v>#VALUE!</v>
      </c>
      <c r="H186" s="8">
        <f t="shared" si="17"/>
        <v>0</v>
      </c>
      <c r="I186" s="42"/>
      <c r="J186" s="43"/>
      <c r="K186" s="42"/>
      <c r="L186" s="42"/>
      <c r="M186" s="43"/>
      <c r="N186" s="43"/>
      <c r="O186" s="44"/>
      <c r="P186" s="44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1" t="s">
        <v>46</v>
      </c>
      <c r="F187" s="3" t="s">
        <v>45</v>
      </c>
      <c r="G187" s="10" t="e">
        <f t="shared" si="16"/>
        <v>#VALUE!</v>
      </c>
      <c r="H187" s="8">
        <f t="shared" si="17"/>
        <v>0</v>
      </c>
      <c r="I187" s="42"/>
      <c r="J187" s="43"/>
      <c r="K187" s="42"/>
      <c r="L187" s="42"/>
      <c r="M187" s="43"/>
      <c r="N187" s="43"/>
      <c r="O187" s="44"/>
      <c r="P187" s="45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1" t="s">
        <v>46</v>
      </c>
      <c r="F188" s="3" t="s">
        <v>45</v>
      </c>
      <c r="G188" s="10" t="e">
        <f t="shared" si="16"/>
        <v>#VALUE!</v>
      </c>
      <c r="H188" s="8">
        <f t="shared" si="17"/>
        <v>0</v>
      </c>
      <c r="I188" s="42"/>
      <c r="J188" s="43"/>
      <c r="K188" s="42"/>
      <c r="L188" s="42"/>
      <c r="M188" s="43"/>
      <c r="N188" s="43"/>
      <c r="O188" s="44"/>
      <c r="P188" s="45"/>
    </row>
    <row r="189" spans="1:16" x14ac:dyDescent="0.2">
      <c r="B189" s="3"/>
      <c r="E189" s="41"/>
      <c r="F189" s="3"/>
    </row>
    <row r="190" spans="1:16" x14ac:dyDescent="0.2">
      <c r="B190" s="3"/>
      <c r="E190" s="41"/>
      <c r="F190" s="3"/>
    </row>
    <row r="191" spans="1:16" x14ac:dyDescent="0.2">
      <c r="B191" s="3"/>
      <c r="E191" s="41"/>
      <c r="F191" s="3"/>
    </row>
    <row r="192" spans="1:16" x14ac:dyDescent="0.2">
      <c r="B192" s="3"/>
      <c r="E192" s="41"/>
      <c r="F192" s="3"/>
    </row>
    <row r="193" spans="2:6" x14ac:dyDescent="0.2">
      <c r="B193" s="3"/>
      <c r="E193" s="41"/>
      <c r="F193" s="3"/>
    </row>
    <row r="194" spans="2:6" x14ac:dyDescent="0.2">
      <c r="B194" s="3"/>
      <c r="E194" s="41"/>
      <c r="F194" s="3"/>
    </row>
    <row r="195" spans="2:6" x14ac:dyDescent="0.2">
      <c r="B195" s="3"/>
      <c r="E195" s="41"/>
      <c r="F195" s="3"/>
    </row>
    <row r="196" spans="2:6" x14ac:dyDescent="0.2">
      <c r="B196" s="3"/>
      <c r="E196" s="41"/>
      <c r="F196" s="3"/>
    </row>
    <row r="197" spans="2:6" x14ac:dyDescent="0.2">
      <c r="B197" s="3"/>
      <c r="E197" s="41"/>
      <c r="F197" s="3"/>
    </row>
    <row r="198" spans="2:6" x14ac:dyDescent="0.2">
      <c r="B198" s="3"/>
      <c r="E198" s="41"/>
      <c r="F198" s="3"/>
    </row>
    <row r="199" spans="2:6" x14ac:dyDescent="0.2">
      <c r="B199" s="3"/>
      <c r="E199" s="41"/>
      <c r="F199" s="3"/>
    </row>
    <row r="200" spans="2:6" x14ac:dyDescent="0.2">
      <c r="B200" s="3"/>
      <c r="E200" s="41"/>
      <c r="F200" s="3"/>
    </row>
    <row r="201" spans="2:6" x14ac:dyDescent="0.2">
      <c r="B201" s="3"/>
      <c r="E201" s="41"/>
      <c r="F201" s="3"/>
    </row>
    <row r="202" spans="2:6" x14ac:dyDescent="0.2">
      <c r="B202" s="3"/>
      <c r="E202" s="41"/>
      <c r="F202" s="3"/>
    </row>
    <row r="203" spans="2:6" x14ac:dyDescent="0.2">
      <c r="B203" s="3"/>
      <c r="E203" s="41"/>
      <c r="F203" s="3"/>
    </row>
    <row r="204" spans="2:6" x14ac:dyDescent="0.2">
      <c r="B204" s="3"/>
      <c r="E204" s="41"/>
      <c r="F204" s="3"/>
    </row>
    <row r="205" spans="2:6" x14ac:dyDescent="0.2">
      <c r="B205" s="3"/>
      <c r="E205" s="41"/>
      <c r="F205" s="3"/>
    </row>
    <row r="206" spans="2:6" x14ac:dyDescent="0.2">
      <c r="B206" s="3"/>
      <c r="E206" s="41"/>
      <c r="F206" s="3"/>
    </row>
    <row r="207" spans="2:6" x14ac:dyDescent="0.2">
      <c r="B207" s="3"/>
      <c r="E207" s="41"/>
      <c r="F207" s="3"/>
    </row>
    <row r="208" spans="2:6" x14ac:dyDescent="0.2">
      <c r="B208" s="3"/>
      <c r="E208" s="41"/>
      <c r="F208" s="3"/>
    </row>
    <row r="209" spans="2:6" x14ac:dyDescent="0.2">
      <c r="B209" s="3"/>
      <c r="E209" s="41"/>
      <c r="F209" s="3"/>
    </row>
    <row r="210" spans="2:6" x14ac:dyDescent="0.2">
      <c r="B210" s="3"/>
      <c r="E210" s="41"/>
      <c r="F210" s="3"/>
    </row>
    <row r="211" spans="2:6" x14ac:dyDescent="0.2">
      <c r="B211" s="3"/>
      <c r="E211" s="41"/>
      <c r="F211" s="3"/>
    </row>
    <row r="212" spans="2:6" x14ac:dyDescent="0.2">
      <c r="B212" s="3"/>
      <c r="E212" s="41"/>
      <c r="F212" s="3"/>
    </row>
    <row r="213" spans="2:6" x14ac:dyDescent="0.2">
      <c r="B213" s="3"/>
      <c r="E213" s="41"/>
      <c r="F213" s="3"/>
    </row>
    <row r="214" spans="2:6" x14ac:dyDescent="0.2">
      <c r="B214" s="3"/>
      <c r="E214" s="41"/>
      <c r="F214" s="3"/>
    </row>
    <row r="215" spans="2:6" x14ac:dyDescent="0.2">
      <c r="B215" s="3"/>
      <c r="E215" s="41"/>
      <c r="F215" s="3"/>
    </row>
    <row r="216" spans="2:6" x14ac:dyDescent="0.2">
      <c r="B216" s="3"/>
      <c r="E216" s="41"/>
      <c r="F216" s="3"/>
    </row>
    <row r="217" spans="2:6" x14ac:dyDescent="0.2">
      <c r="B217" s="3"/>
      <c r="E217" s="41"/>
      <c r="F217" s="3"/>
    </row>
    <row r="218" spans="2:6" x14ac:dyDescent="0.2">
      <c r="B218" s="3"/>
      <c r="E218" s="41"/>
      <c r="F218" s="3"/>
    </row>
    <row r="219" spans="2:6" x14ac:dyDescent="0.2">
      <c r="B219" s="3"/>
      <c r="E219" s="41"/>
      <c r="F219" s="3"/>
    </row>
    <row r="220" spans="2:6" x14ac:dyDescent="0.2">
      <c r="B220" s="3"/>
      <c r="E220" s="41"/>
      <c r="F220" s="3"/>
    </row>
    <row r="221" spans="2:6" x14ac:dyDescent="0.2">
      <c r="B221" s="3"/>
      <c r="E221" s="41"/>
      <c r="F221" s="3"/>
    </row>
    <row r="222" spans="2:6" x14ac:dyDescent="0.2">
      <c r="B222" s="3"/>
      <c r="E222" s="41"/>
      <c r="F222" s="3"/>
    </row>
    <row r="223" spans="2:6" x14ac:dyDescent="0.2">
      <c r="B223" s="3"/>
      <c r="E223" s="41"/>
      <c r="F223" s="3"/>
    </row>
    <row r="224" spans="2:6" x14ac:dyDescent="0.2">
      <c r="B224" s="3"/>
      <c r="E224" s="41"/>
      <c r="F224" s="3"/>
    </row>
    <row r="225" spans="2:6" x14ac:dyDescent="0.2">
      <c r="B225" s="3"/>
      <c r="E225" s="41"/>
      <c r="F225" s="3"/>
    </row>
    <row r="226" spans="2:6" x14ac:dyDescent="0.2">
      <c r="B226" s="3"/>
      <c r="E226" s="41"/>
      <c r="F226" s="3"/>
    </row>
    <row r="227" spans="2:6" x14ac:dyDescent="0.2">
      <c r="B227" s="3"/>
      <c r="E227" s="41"/>
      <c r="F227" s="3"/>
    </row>
    <row r="228" spans="2:6" x14ac:dyDescent="0.2">
      <c r="B228" s="3"/>
      <c r="E228" s="41"/>
      <c r="F228" s="3"/>
    </row>
    <row r="229" spans="2:6" x14ac:dyDescent="0.2">
      <c r="B229" s="3"/>
      <c r="E229" s="41"/>
      <c r="F229" s="3"/>
    </row>
    <row r="230" spans="2:6" x14ac:dyDescent="0.2">
      <c r="B230" s="3"/>
      <c r="E230" s="41"/>
      <c r="F230" s="3"/>
    </row>
    <row r="231" spans="2:6" x14ac:dyDescent="0.2">
      <c r="B231" s="3"/>
      <c r="E231" s="41"/>
      <c r="F231" s="3"/>
    </row>
    <row r="232" spans="2:6" x14ac:dyDescent="0.2">
      <c r="B232" s="3"/>
      <c r="E232" s="41"/>
      <c r="F232" s="3"/>
    </row>
    <row r="233" spans="2:6" x14ac:dyDescent="0.2">
      <c r="B233" s="3"/>
      <c r="E233" s="41"/>
      <c r="F233" s="3"/>
    </row>
    <row r="234" spans="2:6" x14ac:dyDescent="0.2">
      <c r="B234" s="3"/>
      <c r="E234" s="41"/>
      <c r="F234" s="3"/>
    </row>
    <row r="235" spans="2:6" x14ac:dyDescent="0.2">
      <c r="B235" s="3"/>
      <c r="E235" s="41"/>
      <c r="F235" s="3"/>
    </row>
    <row r="236" spans="2:6" x14ac:dyDescent="0.2">
      <c r="B236" s="3"/>
      <c r="E236" s="41"/>
      <c r="F236" s="3"/>
    </row>
    <row r="237" spans="2:6" x14ac:dyDescent="0.2">
      <c r="B237" s="3"/>
      <c r="E237" s="41"/>
      <c r="F237" s="3"/>
    </row>
    <row r="238" spans="2:6" x14ac:dyDescent="0.2">
      <c r="B238" s="3"/>
      <c r="E238" s="41"/>
      <c r="F238" s="3"/>
    </row>
    <row r="239" spans="2:6" x14ac:dyDescent="0.2">
      <c r="B239" s="3"/>
      <c r="E239" s="41"/>
      <c r="F239" s="3"/>
    </row>
    <row r="240" spans="2:6" x14ac:dyDescent="0.2">
      <c r="B240" s="3"/>
      <c r="E240" s="41"/>
      <c r="F240" s="3"/>
    </row>
    <row r="241" spans="2:6" x14ac:dyDescent="0.2">
      <c r="B241" s="3"/>
      <c r="E241" s="41"/>
      <c r="F241" s="3"/>
    </row>
    <row r="242" spans="2:6" x14ac:dyDescent="0.2">
      <c r="B242" s="3"/>
      <c r="E242" s="41"/>
      <c r="F242" s="3"/>
    </row>
    <row r="243" spans="2:6" x14ac:dyDescent="0.2">
      <c r="B243" s="3"/>
      <c r="E243" s="41"/>
      <c r="F243" s="3"/>
    </row>
    <row r="244" spans="2:6" x14ac:dyDescent="0.2">
      <c r="B244" s="3"/>
      <c r="E244" s="41"/>
      <c r="F244" s="3"/>
    </row>
    <row r="245" spans="2:6" x14ac:dyDescent="0.2">
      <c r="B245" s="3"/>
      <c r="E245" s="41"/>
      <c r="F245" s="3"/>
    </row>
    <row r="246" spans="2:6" x14ac:dyDescent="0.2">
      <c r="B246" s="3"/>
      <c r="E246" s="41"/>
      <c r="F246" s="3"/>
    </row>
    <row r="247" spans="2:6" x14ac:dyDescent="0.2">
      <c r="B247" s="3"/>
      <c r="E247" s="41"/>
      <c r="F247" s="3"/>
    </row>
    <row r="248" spans="2:6" x14ac:dyDescent="0.2">
      <c r="B248" s="3"/>
      <c r="E248" s="41"/>
      <c r="F248" s="3"/>
    </row>
    <row r="249" spans="2:6" x14ac:dyDescent="0.2">
      <c r="B249" s="3"/>
      <c r="E249" s="41"/>
      <c r="F249" s="3"/>
    </row>
    <row r="250" spans="2:6" x14ac:dyDescent="0.2">
      <c r="B250" s="3"/>
      <c r="E250" s="41"/>
      <c r="F250" s="3"/>
    </row>
    <row r="251" spans="2:6" x14ac:dyDescent="0.2">
      <c r="B251" s="3"/>
      <c r="E251" s="41"/>
      <c r="F251" s="3"/>
    </row>
    <row r="252" spans="2:6" x14ac:dyDescent="0.2">
      <c r="B252" s="3"/>
      <c r="E252" s="41"/>
      <c r="F252" s="3"/>
    </row>
    <row r="253" spans="2:6" x14ac:dyDescent="0.2">
      <c r="B253" s="3"/>
      <c r="E253" s="41"/>
      <c r="F253" s="3"/>
    </row>
    <row r="254" spans="2:6" x14ac:dyDescent="0.2">
      <c r="B254" s="3"/>
      <c r="E254" s="41"/>
      <c r="F254" s="3"/>
    </row>
    <row r="255" spans="2:6" x14ac:dyDescent="0.2">
      <c r="B255" s="3"/>
      <c r="E255" s="41"/>
      <c r="F255" s="3"/>
    </row>
    <row r="256" spans="2:6" x14ac:dyDescent="0.2">
      <c r="B256" s="3"/>
      <c r="E256" s="41"/>
      <c r="F256" s="3"/>
    </row>
    <row r="257" spans="2:6" x14ac:dyDescent="0.2">
      <c r="B257" s="3"/>
      <c r="E257" s="41"/>
      <c r="F257" s="3"/>
    </row>
    <row r="258" spans="2:6" x14ac:dyDescent="0.2">
      <c r="B258" s="3"/>
      <c r="E258" s="41"/>
      <c r="F258" s="3"/>
    </row>
    <row r="259" spans="2:6" x14ac:dyDescent="0.2">
      <c r="B259" s="3"/>
      <c r="E259" s="41"/>
      <c r="F259" s="3"/>
    </row>
    <row r="260" spans="2:6" x14ac:dyDescent="0.2">
      <c r="B260" s="3"/>
      <c r="E260" s="41"/>
      <c r="F260" s="3"/>
    </row>
    <row r="261" spans="2:6" x14ac:dyDescent="0.2">
      <c r="B261" s="3"/>
      <c r="E261" s="41"/>
      <c r="F261" s="3"/>
    </row>
    <row r="262" spans="2:6" x14ac:dyDescent="0.2">
      <c r="B262" s="3"/>
      <c r="E262" s="41"/>
      <c r="F262" s="3"/>
    </row>
    <row r="263" spans="2:6" x14ac:dyDescent="0.2">
      <c r="B263" s="3"/>
      <c r="E263" s="41"/>
      <c r="F263" s="3"/>
    </row>
    <row r="264" spans="2:6" x14ac:dyDescent="0.2">
      <c r="B264" s="3"/>
      <c r="E264" s="41"/>
      <c r="F264" s="3"/>
    </row>
    <row r="265" spans="2:6" x14ac:dyDescent="0.2">
      <c r="B265" s="3"/>
      <c r="E265" s="41"/>
      <c r="F265" s="3"/>
    </row>
    <row r="266" spans="2:6" x14ac:dyDescent="0.2">
      <c r="B266" s="3"/>
      <c r="E266" s="41"/>
      <c r="F266" s="3"/>
    </row>
    <row r="267" spans="2:6" x14ac:dyDescent="0.2">
      <c r="B267" s="3"/>
      <c r="E267" s="41"/>
      <c r="F267" s="3"/>
    </row>
    <row r="268" spans="2:6" x14ac:dyDescent="0.2">
      <c r="B268" s="3"/>
      <c r="E268" s="41"/>
      <c r="F268" s="3"/>
    </row>
    <row r="269" spans="2:6" x14ac:dyDescent="0.2">
      <c r="B269" s="3"/>
      <c r="E269" s="41"/>
      <c r="F269" s="3"/>
    </row>
    <row r="270" spans="2:6" x14ac:dyDescent="0.2">
      <c r="B270" s="3"/>
      <c r="E270" s="41"/>
      <c r="F270" s="3"/>
    </row>
    <row r="271" spans="2:6" x14ac:dyDescent="0.2">
      <c r="B271" s="3"/>
      <c r="E271" s="41"/>
      <c r="F271" s="3"/>
    </row>
    <row r="272" spans="2:6" x14ac:dyDescent="0.2">
      <c r="B272" s="3"/>
      <c r="E272" s="41"/>
      <c r="F272" s="3"/>
    </row>
    <row r="273" spans="2:6" x14ac:dyDescent="0.2">
      <c r="B273" s="3"/>
      <c r="E273" s="41"/>
      <c r="F273" s="3"/>
    </row>
    <row r="274" spans="2:6" x14ac:dyDescent="0.2">
      <c r="B274" s="3"/>
      <c r="E274" s="41"/>
      <c r="F274" s="3"/>
    </row>
    <row r="275" spans="2:6" x14ac:dyDescent="0.2">
      <c r="B275" s="3"/>
      <c r="E275" s="41"/>
      <c r="F275" s="3"/>
    </row>
    <row r="276" spans="2:6" x14ac:dyDescent="0.2">
      <c r="B276" s="3"/>
      <c r="E276" s="41"/>
      <c r="F276" s="3"/>
    </row>
    <row r="277" spans="2:6" x14ac:dyDescent="0.2">
      <c r="B277" s="3"/>
      <c r="E277" s="41"/>
      <c r="F277" s="3"/>
    </row>
    <row r="278" spans="2:6" x14ac:dyDescent="0.2">
      <c r="B278" s="3"/>
      <c r="E278" s="41"/>
      <c r="F278" s="3"/>
    </row>
    <row r="279" spans="2:6" x14ac:dyDescent="0.2">
      <c r="B279" s="3"/>
      <c r="E279" s="41"/>
      <c r="F279" s="3"/>
    </row>
    <row r="280" spans="2:6" x14ac:dyDescent="0.2">
      <c r="B280" s="3"/>
      <c r="E280" s="41"/>
      <c r="F280" s="3"/>
    </row>
    <row r="281" spans="2:6" x14ac:dyDescent="0.2">
      <c r="B281" s="3"/>
      <c r="E281" s="41"/>
      <c r="F281" s="3"/>
    </row>
    <row r="282" spans="2:6" x14ac:dyDescent="0.2">
      <c r="B282" s="3"/>
      <c r="E282" s="41"/>
      <c r="F282" s="3"/>
    </row>
    <row r="283" spans="2:6" x14ac:dyDescent="0.2">
      <c r="B283" s="3"/>
      <c r="E283" s="41"/>
      <c r="F283" s="3"/>
    </row>
    <row r="284" spans="2:6" x14ac:dyDescent="0.2">
      <c r="B284" s="3"/>
      <c r="E284" s="41"/>
      <c r="F284" s="3"/>
    </row>
    <row r="285" spans="2:6" x14ac:dyDescent="0.2">
      <c r="B285" s="3"/>
      <c r="E285" s="41"/>
      <c r="F285" s="3"/>
    </row>
    <row r="286" spans="2:6" x14ac:dyDescent="0.2">
      <c r="B286" s="3"/>
      <c r="E286" s="41"/>
      <c r="F286" s="3"/>
    </row>
    <row r="287" spans="2:6" x14ac:dyDescent="0.2">
      <c r="B287" s="3"/>
      <c r="E287" s="41"/>
      <c r="F287" s="3"/>
    </row>
    <row r="288" spans="2:6" x14ac:dyDescent="0.2">
      <c r="B288" s="3"/>
      <c r="E288" s="41"/>
      <c r="F288" s="3"/>
    </row>
    <row r="289" spans="2:6" x14ac:dyDescent="0.2">
      <c r="B289" s="3"/>
      <c r="E289" s="41"/>
      <c r="F289" s="3"/>
    </row>
    <row r="290" spans="2:6" x14ac:dyDescent="0.2">
      <c r="B290" s="3"/>
      <c r="E290" s="41"/>
      <c r="F290" s="3"/>
    </row>
    <row r="291" spans="2:6" x14ac:dyDescent="0.2">
      <c r="B291" s="3"/>
      <c r="E291" s="41"/>
      <c r="F291" s="3"/>
    </row>
    <row r="292" spans="2:6" x14ac:dyDescent="0.2">
      <c r="B292" s="3"/>
      <c r="E292" s="41"/>
      <c r="F292" s="3"/>
    </row>
    <row r="293" spans="2:6" x14ac:dyDescent="0.2">
      <c r="B293" s="3"/>
      <c r="E293" s="41"/>
      <c r="F293" s="3"/>
    </row>
    <row r="294" spans="2:6" x14ac:dyDescent="0.2">
      <c r="B294" s="3"/>
      <c r="E294" s="41"/>
      <c r="F294" s="3"/>
    </row>
    <row r="295" spans="2:6" x14ac:dyDescent="0.2">
      <c r="B295" s="3"/>
      <c r="E295" s="41"/>
      <c r="F295" s="3"/>
    </row>
    <row r="296" spans="2:6" x14ac:dyDescent="0.2">
      <c r="B296" s="3"/>
      <c r="E296" s="41"/>
      <c r="F296" s="3"/>
    </row>
    <row r="297" spans="2:6" x14ac:dyDescent="0.2">
      <c r="B297" s="3"/>
      <c r="E297" s="41"/>
      <c r="F297" s="3"/>
    </row>
    <row r="298" spans="2:6" x14ac:dyDescent="0.2">
      <c r="B298" s="3"/>
      <c r="E298" s="41"/>
      <c r="F298" s="3"/>
    </row>
    <row r="299" spans="2:6" x14ac:dyDescent="0.2">
      <c r="B299" s="3"/>
      <c r="E299" s="41"/>
      <c r="F299" s="3"/>
    </row>
    <row r="300" spans="2:6" x14ac:dyDescent="0.2">
      <c r="B300" s="3"/>
      <c r="E300" s="41"/>
      <c r="F300" s="3"/>
    </row>
    <row r="301" spans="2:6" x14ac:dyDescent="0.2">
      <c r="B301" s="3"/>
      <c r="E301" s="41"/>
      <c r="F301" s="3"/>
    </row>
    <row r="302" spans="2:6" x14ac:dyDescent="0.2">
      <c r="B302" s="3"/>
      <c r="E302" s="41"/>
      <c r="F302" s="3"/>
    </row>
    <row r="303" spans="2:6" x14ac:dyDescent="0.2">
      <c r="B303" s="3"/>
      <c r="E303" s="41"/>
      <c r="F303" s="3"/>
    </row>
    <row r="304" spans="2:6" x14ac:dyDescent="0.2">
      <c r="B304" s="3"/>
      <c r="E304" s="41"/>
      <c r="F304" s="3"/>
    </row>
    <row r="305" spans="2:6" x14ac:dyDescent="0.2">
      <c r="B305" s="3"/>
      <c r="E305" s="41"/>
      <c r="F305" s="3"/>
    </row>
    <row r="306" spans="2:6" x14ac:dyDescent="0.2">
      <c r="B306" s="3"/>
      <c r="E306" s="41"/>
      <c r="F306" s="3"/>
    </row>
    <row r="307" spans="2:6" x14ac:dyDescent="0.2">
      <c r="B307" s="3"/>
      <c r="E307" s="41"/>
      <c r="F307" s="3"/>
    </row>
    <row r="308" spans="2:6" x14ac:dyDescent="0.2">
      <c r="B308" s="3"/>
      <c r="E308" s="41"/>
      <c r="F308" s="3"/>
    </row>
    <row r="309" spans="2:6" x14ac:dyDescent="0.2">
      <c r="B309" s="3"/>
      <c r="E309" s="41"/>
      <c r="F309" s="3"/>
    </row>
    <row r="310" spans="2:6" x14ac:dyDescent="0.2">
      <c r="B310" s="3"/>
      <c r="E310" s="41"/>
      <c r="F310" s="3"/>
    </row>
    <row r="311" spans="2:6" x14ac:dyDescent="0.2">
      <c r="B311" s="3"/>
      <c r="E311" s="41"/>
      <c r="F311" s="3"/>
    </row>
    <row r="312" spans="2:6" x14ac:dyDescent="0.2">
      <c r="B312" s="3"/>
      <c r="E312" s="41"/>
      <c r="F312" s="3"/>
    </row>
    <row r="313" spans="2:6" x14ac:dyDescent="0.2">
      <c r="B313" s="3"/>
      <c r="E313" s="41"/>
      <c r="F313" s="3"/>
    </row>
    <row r="314" spans="2:6" x14ac:dyDescent="0.2">
      <c r="B314" s="3"/>
      <c r="E314" s="41"/>
      <c r="F314" s="3"/>
    </row>
    <row r="315" spans="2:6" x14ac:dyDescent="0.2">
      <c r="B315" s="3"/>
      <c r="E315" s="41"/>
      <c r="F315" s="3"/>
    </row>
    <row r="316" spans="2:6" x14ac:dyDescent="0.2">
      <c r="B316" s="3"/>
      <c r="E316" s="41"/>
      <c r="F316" s="3"/>
    </row>
    <row r="317" spans="2:6" x14ac:dyDescent="0.2">
      <c r="B317" s="3"/>
      <c r="E317" s="41"/>
      <c r="F317" s="3"/>
    </row>
    <row r="318" spans="2:6" x14ac:dyDescent="0.2">
      <c r="B318" s="3"/>
      <c r="E318" s="41"/>
      <c r="F318" s="3"/>
    </row>
    <row r="319" spans="2:6" x14ac:dyDescent="0.2">
      <c r="B319" s="3"/>
      <c r="E319" s="41"/>
      <c r="F319" s="3"/>
    </row>
    <row r="320" spans="2:6" x14ac:dyDescent="0.2">
      <c r="B320" s="3"/>
      <c r="E320" s="41"/>
      <c r="F320" s="3"/>
    </row>
    <row r="321" spans="2:6" x14ac:dyDescent="0.2">
      <c r="B321" s="3"/>
      <c r="E321" s="41"/>
      <c r="F321" s="3"/>
    </row>
    <row r="322" spans="2:6" x14ac:dyDescent="0.2">
      <c r="B322" s="3"/>
      <c r="E322" s="41"/>
      <c r="F322" s="3"/>
    </row>
    <row r="323" spans="2:6" x14ac:dyDescent="0.2">
      <c r="B323" s="3"/>
      <c r="E323" s="41"/>
      <c r="F323" s="3"/>
    </row>
    <row r="324" spans="2:6" x14ac:dyDescent="0.2">
      <c r="B324" s="3"/>
      <c r="E324" s="41"/>
      <c r="F324" s="3"/>
    </row>
    <row r="325" spans="2:6" x14ac:dyDescent="0.2">
      <c r="B325" s="3"/>
      <c r="E325" s="41"/>
      <c r="F325" s="3"/>
    </row>
    <row r="326" spans="2:6" x14ac:dyDescent="0.2">
      <c r="B326" s="3"/>
      <c r="E326" s="41"/>
      <c r="F326" s="3"/>
    </row>
    <row r="327" spans="2:6" x14ac:dyDescent="0.2">
      <c r="B327" s="3"/>
      <c r="E327" s="41"/>
      <c r="F327" s="3"/>
    </row>
    <row r="328" spans="2:6" x14ac:dyDescent="0.2">
      <c r="B328" s="3"/>
      <c r="E328" s="41"/>
      <c r="F328" s="3"/>
    </row>
    <row r="329" spans="2:6" x14ac:dyDescent="0.2">
      <c r="B329" s="3"/>
      <c r="E329" s="41"/>
      <c r="F329" s="3"/>
    </row>
    <row r="330" spans="2:6" x14ac:dyDescent="0.2">
      <c r="B330" s="3"/>
      <c r="E330" s="41"/>
      <c r="F330" s="3"/>
    </row>
    <row r="331" spans="2:6" x14ac:dyDescent="0.2">
      <c r="B331" s="3"/>
      <c r="E331" s="41"/>
      <c r="F331" s="3"/>
    </row>
    <row r="332" spans="2:6" x14ac:dyDescent="0.2">
      <c r="B332" s="3"/>
      <c r="E332" s="41"/>
      <c r="F332" s="3"/>
    </row>
    <row r="333" spans="2:6" x14ac:dyDescent="0.2">
      <c r="B333" s="3"/>
      <c r="E333" s="41"/>
      <c r="F333" s="3"/>
    </row>
    <row r="334" spans="2:6" x14ac:dyDescent="0.2">
      <c r="B334" s="3"/>
      <c r="E334" s="41"/>
      <c r="F334" s="3"/>
    </row>
    <row r="335" spans="2:6" x14ac:dyDescent="0.2">
      <c r="B335" s="3"/>
      <c r="E335" s="41"/>
      <c r="F335" s="3"/>
    </row>
    <row r="336" spans="2:6" x14ac:dyDescent="0.2">
      <c r="B336" s="3"/>
      <c r="E336" s="41"/>
      <c r="F336" s="3"/>
    </row>
    <row r="337" spans="2:6" x14ac:dyDescent="0.2">
      <c r="B337" s="3"/>
      <c r="E337" s="41"/>
      <c r="F337" s="3"/>
    </row>
    <row r="338" spans="2:6" x14ac:dyDescent="0.2">
      <c r="B338" s="3"/>
      <c r="E338" s="41"/>
      <c r="F338" s="3"/>
    </row>
    <row r="339" spans="2:6" x14ac:dyDescent="0.2">
      <c r="B339" s="3"/>
      <c r="E339" s="41"/>
      <c r="F339" s="3"/>
    </row>
    <row r="340" spans="2:6" x14ac:dyDescent="0.2">
      <c r="B340" s="3"/>
      <c r="E340" s="41"/>
      <c r="F340" s="3"/>
    </row>
    <row r="341" spans="2:6" x14ac:dyDescent="0.2">
      <c r="B341" s="3"/>
      <c r="E341" s="41"/>
      <c r="F341" s="3"/>
    </row>
    <row r="342" spans="2:6" x14ac:dyDescent="0.2">
      <c r="B342" s="3"/>
      <c r="E342" s="41"/>
      <c r="F342" s="3"/>
    </row>
    <row r="343" spans="2:6" x14ac:dyDescent="0.2">
      <c r="B343" s="3"/>
      <c r="E343" s="41"/>
      <c r="F343" s="3"/>
    </row>
    <row r="344" spans="2:6" x14ac:dyDescent="0.2">
      <c r="B344" s="3"/>
      <c r="E344" s="41"/>
      <c r="F344" s="3"/>
    </row>
    <row r="345" spans="2:6" x14ac:dyDescent="0.2">
      <c r="B345" s="3"/>
      <c r="E345" s="41"/>
      <c r="F345" s="3"/>
    </row>
    <row r="346" spans="2:6" x14ac:dyDescent="0.2">
      <c r="B346" s="3"/>
      <c r="E346" s="41"/>
      <c r="F346" s="3"/>
    </row>
    <row r="347" spans="2:6" x14ac:dyDescent="0.2">
      <c r="B347" s="3"/>
      <c r="E347" s="41"/>
      <c r="F347" s="3"/>
    </row>
    <row r="348" spans="2:6" x14ac:dyDescent="0.2">
      <c r="B348" s="3"/>
      <c r="E348" s="41"/>
      <c r="F348" s="3"/>
    </row>
    <row r="349" spans="2:6" x14ac:dyDescent="0.2">
      <c r="B349" s="3"/>
      <c r="E349" s="41"/>
      <c r="F349" s="3"/>
    </row>
    <row r="350" spans="2:6" x14ac:dyDescent="0.2">
      <c r="B350" s="3"/>
      <c r="E350" s="41"/>
      <c r="F350" s="3"/>
    </row>
    <row r="351" spans="2:6" x14ac:dyDescent="0.2">
      <c r="B351" s="3"/>
      <c r="E351" s="41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2024-07-28T06:27:30Z</dcterms:modified>
</cp:coreProperties>
</file>