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3A8F29D-9F1A-4498-984D-B877EF2F7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23" i="1"/>
  <c r="O31" i="1"/>
  <c r="O33" i="1"/>
  <c r="O27" i="1"/>
  <c r="O25" i="1"/>
  <c r="O29" i="1"/>
  <c r="O22" i="1"/>
  <c r="O26" i="1"/>
  <c r="O30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<sst xmlns="http://schemas.openxmlformats.org/spreadsheetml/2006/main" count="75" uniqueCount="52">
  <si>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</si>
  <si>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</si>
  <si>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</si>
  <si>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</si>
  <si>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</si>
  <si>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</si>
  <si>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</si>
  <si>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</si>
  <si>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</si>
  <si>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</si>
  <si>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</si>
  <si>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</si>
  <si>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</si>
  <si>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</si>
  <si>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</si>
  <si>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</si>
  <si>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</si>
  <si>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</si>
  <si>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</si>
  <si>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</si>
  <si>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</si>
  <si>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</si>
  <si>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</si>
  <si>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</si>
  <si>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</si>
  <si>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</si>
  <si>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</si>
  <si>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</si>
  <si>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</si>
  <si>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</si>
  <si>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</si>
  <si>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</si>
  <si>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</si>
  <si>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</si>
  <si>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</si>
  <si>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</si>
  <si>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</si>
  <si>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</si>
  <si>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</si>
  <si>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</si>
  <si>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</si>
  <si>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</si>
  <si>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</si>
  <si>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</si>
  <si>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</si>
  <si>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UCAC3 230-243709 Vul</t>
  </si>
  <si>
    <t>JBAV, 76</t>
  </si>
  <si>
    <t>I</t>
  </si>
  <si>
    <t>II</t>
  </si>
  <si>
    <t>Artificial</t>
  </si>
  <si>
    <t>Lennestadt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</si>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</sst>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>
      <alignment horizontal="left" vertical="center"/>
    </xf>
    <xf numFmtId="166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UCAC3 230-243709 Vul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-1.0600000001431908E-2</c:v>
                </c:pt>
                <c:pt idx="3">
                  <c:v>2.6999999972758815E-3</c:v>
                </c:pt>
                <c:pt idx="4">
                  <c:v>-2.1800000002258457E-2</c:v>
                </c:pt>
                <c:pt idx="5">
                  <c:v>5.7000000000698492E-2</c:v>
                </c:pt>
                <c:pt idx="6">
                  <c:v>-1.269999999931315E-2</c:v>
                </c:pt>
                <c:pt idx="7">
                  <c:v>-0.14910000000236323</c:v>
                </c:pt>
                <c:pt idx="8">
                  <c:v>-1.2200000004668254E-2</c:v>
                </c:pt>
                <c:pt idx="9">
                  <c:v>-0.13629999999830034</c:v>
                </c:pt>
                <c:pt idx="10">
                  <c:v>0.12180000000080327</c:v>
                </c:pt>
                <c:pt idx="11">
                  <c:v>-7.1100000001024455E-2</c:v>
                </c:pt>
                <c:pt idx="12">
                  <c:v>0.10859999999956926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-1.9616462297585041E-2</c:v>
                </c:pt>
                <c:pt idx="1">
                  <c:v>-1.9616462297585041E-2</c:v>
                </c:pt>
                <c:pt idx="2">
                  <c:v>-1.929572789532754E-2</c:v>
                </c:pt>
                <c:pt idx="3">
                  <c:v>-1.4457983994610202E-2</c:v>
                </c:pt>
                <c:pt idx="4">
                  <c:v>-1.4204069259489679E-2</c:v>
                </c:pt>
                <c:pt idx="5">
                  <c:v>-1.0128069564133913E-2</c:v>
                </c:pt>
                <c:pt idx="6">
                  <c:v>-9.2059581576435928E-3</c:v>
                </c:pt>
                <c:pt idx="7">
                  <c:v>-8.6179450868381705E-3</c:v>
                </c:pt>
                <c:pt idx="8">
                  <c:v>-4.9829551945864709E-3</c:v>
                </c:pt>
                <c:pt idx="9">
                  <c:v>-3.7802011861208344E-3</c:v>
                </c:pt>
                <c:pt idx="10">
                  <c:v>-2.5212276128830369E-4</c:v>
                </c:pt>
                <c:pt idx="11">
                  <c:v>2.2897884209795161E-4</c:v>
                </c:pt>
                <c:pt idx="12">
                  <c:v>2.2897884209795161E-4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24</c:v>
                      </c:pt>
                      <c:pt idx="3">
                        <c:v>386</c:v>
                      </c:pt>
                      <c:pt idx="4">
                        <c:v>405</c:v>
                      </c:pt>
                      <c:pt idx="5">
                        <c:v>710</c:v>
                      </c:pt>
                      <c:pt idx="6">
                        <c:v>779</c:v>
                      </c:pt>
                      <c:pt idx="7">
                        <c:v>823</c:v>
                      </c:pt>
                      <c:pt idx="8">
                        <c:v>1095</c:v>
                      </c:pt>
                      <c:pt idx="9">
                        <c:v>1185</c:v>
                      </c:pt>
                      <c:pt idx="10">
                        <c:v>1449</c:v>
                      </c:pt>
                      <c:pt idx="11">
                        <c:v>1485</c:v>
                      </c:pt>
                      <c:pt idx="12">
                        <c:v>1485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UCAC3 230-243709 Vul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44027309086364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-1.0600000001431908E-2</c:v>
                </c:pt>
                <c:pt idx="3">
                  <c:v>2.6999999972758815E-3</c:v>
                </c:pt>
                <c:pt idx="4">
                  <c:v>-2.1800000002258457E-2</c:v>
                </c:pt>
                <c:pt idx="5">
                  <c:v>5.7000000000698492E-2</c:v>
                </c:pt>
                <c:pt idx="6">
                  <c:v>-1.269999999931315E-2</c:v>
                </c:pt>
                <c:pt idx="7">
                  <c:v>-0.14910000000236323</c:v>
                </c:pt>
                <c:pt idx="8">
                  <c:v>-1.2200000004668254E-2</c:v>
                </c:pt>
                <c:pt idx="9">
                  <c:v>-0.13629999999830034</c:v>
                </c:pt>
                <c:pt idx="10">
                  <c:v>0.12180000000080327</c:v>
                </c:pt>
                <c:pt idx="11">
                  <c:v>-7.1100000001024455E-2</c:v>
                </c:pt>
                <c:pt idx="12">
                  <c:v>0.10859999999956926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-1.9616462297585041E-2</c:v>
                </c:pt>
                <c:pt idx="1">
                  <c:v>-1.9616462297585041E-2</c:v>
                </c:pt>
                <c:pt idx="2">
                  <c:v>-1.929572789532754E-2</c:v>
                </c:pt>
                <c:pt idx="3">
                  <c:v>-1.4457983994610202E-2</c:v>
                </c:pt>
                <c:pt idx="4">
                  <c:v>-1.4204069259489679E-2</c:v>
                </c:pt>
                <c:pt idx="5">
                  <c:v>-1.0128069564133913E-2</c:v>
                </c:pt>
                <c:pt idx="6">
                  <c:v>-9.2059581576435928E-3</c:v>
                </c:pt>
                <c:pt idx="7">
                  <c:v>-8.6179450868381705E-3</c:v>
                </c:pt>
                <c:pt idx="8">
                  <c:v>-4.9829551945864709E-3</c:v>
                </c:pt>
                <c:pt idx="9">
                  <c:v>-3.7802011861208344E-3</c:v>
                </c:pt>
                <c:pt idx="10">
                  <c:v>-2.5212276128830369E-4</c:v>
                </c:pt>
                <c:pt idx="11">
                  <c:v>2.2897884209795161E-4</c:v>
                </c:pt>
                <c:pt idx="12">
                  <c:v>2.2897884209795161E-4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710</c:v>
                </c:pt>
                <c:pt idx="6">
                  <c:v>779</c:v>
                </c:pt>
                <c:pt idx="7">
                  <c:v>823</c:v>
                </c:pt>
                <c:pt idx="8">
                  <c:v>1095</c:v>
                </c:pt>
                <c:pt idx="9">
                  <c:v>1185</c:v>
                </c:pt>
                <c:pt idx="10">
                  <c:v>1449</c:v>
                </c:pt>
                <c:pt idx="11">
                  <c:v>1485</c:v>
                </c:pt>
                <c:pt idx="12">
                  <c:v>1485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10.5703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2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29"/>
      <c r="E2" s="22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58313.522700000001</v>
      </c>
      <c r="D7" s="13" t="s">
        <v>50</v>
      </c>
    </row>
    <row r="8" spans="1:15" ht="12.95" customHeight="1" x14ac:dyDescent="0.2">
      <c r="A8" s="21" t="s">
        <v>3</v>
      </c>
      <c r="C8" s="29">
        <v>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-1.9616462297585041E-2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1.3363933427395955E-5</v>
      </c>
      <c r="D12" s="22"/>
      <c r="E12" s="37" t="s">
        <v>51</v>
      </c>
      <c r="F12" s="38"/>
    </row>
    <row r="13" spans="1:15" ht="12.95" customHeight="1" x14ac:dyDescent="0.2">
      <c r="A13" s="21" t="s">
        <v>18</v>
      </c>
      <c r="C13" s="22" t="s">
        <v>13</v>
      </c>
      <c r="E13" s="39" t="s">
        <v>32</v>
      </c>
      <c r="F13" s="40">
        <v>1</v>
      </c>
    </row>
    <row r="14" spans="1:15" ht="12.95" customHeight="1" x14ac:dyDescent="0.2">
      <c r="E14" s="39" t="s">
        <v>30</v>
      </c>
      <c r="F14" s="41">
        <f ca="1">NOW()+15018.5+$C$5/24</f>
        <v>60518.788749189815</v>
      </c>
    </row>
    <row r="15" spans="1:15" ht="12.95" customHeight="1" x14ac:dyDescent="0.2">
      <c r="A15" s="18" t="s">
        <v>17</v>
      </c>
      <c r="C15" s="19">
        <f ca="1">(C7+C11)+(C8+C12)*INT(MAX(F21:F3533))</f>
        <v>59798.52292897884</v>
      </c>
      <c r="E15" s="39" t="s">
        <v>33</v>
      </c>
      <c r="F15" s="41">
        <f ca="1">ROUND(2*(F14-$C$7)/$C$8,0)/2+F13</f>
        <v>2206.5</v>
      </c>
    </row>
    <row r="16" spans="1:15" ht="12.95" customHeight="1" x14ac:dyDescent="0.2">
      <c r="A16" s="18" t="s">
        <v>4</v>
      </c>
      <c r="C16" s="19">
        <f ca="1">+C8+C12</f>
        <v>1.0000133639334274</v>
      </c>
      <c r="E16" s="39" t="s">
        <v>34</v>
      </c>
      <c r="F16" s="41">
        <f ca="1">ROUND(2*(F14-$C$15)/$C$16,0)/2+F13</f>
        <v>721.5</v>
      </c>
    </row>
    <row r="17" spans="1:21" ht="12.95" customHeight="1" thickBot="1" x14ac:dyDescent="0.25">
      <c r="A17" s="17" t="s">
        <v>27</v>
      </c>
      <c r="C17" s="21">
        <f>COUNT(C21:C2191)</f>
        <v>13</v>
      </c>
      <c r="E17" s="39" t="s">
        <v>43</v>
      </c>
      <c r="F17" s="42">
        <f ca="1">+$C$15+$C$16*$F$16-15018.5-$C$5/24</f>
        <v>45501.928404390143</v>
      </c>
    </row>
    <row r="18" spans="1:21" ht="12.95" customHeight="1" thickTop="1" thickBot="1" x14ac:dyDescent="0.25">
      <c r="A18" s="18" t="s">
        <v>5</v>
      </c>
      <c r="C18" s="25">
        <f ca="1">+C15</f>
        <v>59798.52292897884</v>
      </c>
      <c r="D18" s="26">
        <f ca="1">+C16</f>
        <v>1.0000133639334274</v>
      </c>
      <c r="E18" s="44" t="s">
        <v>44</v>
      </c>
      <c r="F18" s="43">
        <f ca="1">+($C$15+$C$16*$F$16)-($C$16/2)-15018.5-$C$5/24</f>
        <v>45501.428397708172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58313.522700000001</v>
      </c>
      <c r="D21" s="34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-1.9616462297585041E-2</v>
      </c>
      <c r="Q21" s="27">
        <f>+C21-15018.5</f>
        <v>43295.022700000001</v>
      </c>
    </row>
    <row r="22" spans="1:21" ht="12.95" customHeight="1" x14ac:dyDescent="0.2">
      <c r="A22" s="36" t="s">
        <v>46</v>
      </c>
      <c r="B22" s="31" t="s">
        <v>47</v>
      </c>
      <c r="C22" s="33">
        <v>58313.522700000001</v>
      </c>
      <c r="D22" s="35">
        <v>4.1999999999999997E-3</v>
      </c>
      <c r="E22" s="21">
        <f t="shared" ref="E22:E33" si="0">+(C22-C$7)/C$8</f>
        <v>0</v>
      </c>
      <c r="F22" s="21">
        <f t="shared" ref="F22:F33" si="1">ROUND(2*E22,0)/2</f>
        <v>0</v>
      </c>
      <c r="G22" s="21">
        <f t="shared" ref="G22:G33" si="2">+C22-(C$7+F22*C$8)</f>
        <v>0</v>
      </c>
      <c r="K22" s="21">
        <f t="shared" ref="K22:K33" si="3">+G22</f>
        <v>0</v>
      </c>
      <c r="O22" s="21">
        <f t="shared" ref="O22:O33" ca="1" si="4">+C$11+C$12*$F22</f>
        <v>-1.9616462297585041E-2</v>
      </c>
      <c r="Q22" s="27">
        <f t="shared" ref="Q22:Q33" si="5">+C22-15018.5</f>
        <v>43295.022700000001</v>
      </c>
    </row>
    <row r="23" spans="1:21" ht="12.95" customHeight="1" x14ac:dyDescent="0.2">
      <c r="A23" s="36" t="s">
        <v>46</v>
      </c>
      <c r="B23" s="31" t="s">
        <v>47</v>
      </c>
      <c r="C23" s="33">
        <v>58337.5121</v>
      </c>
      <c r="D23" s="35">
        <v>4.1999999999999997E-3</v>
      </c>
      <c r="E23" s="21">
        <f t="shared" si="0"/>
        <v>23.989399999998568</v>
      </c>
      <c r="F23" s="21">
        <f t="shared" si="1"/>
        <v>24</v>
      </c>
      <c r="G23" s="21">
        <f t="shared" si="2"/>
        <v>-1.0600000001431908E-2</v>
      </c>
      <c r="K23" s="21">
        <f t="shared" si="3"/>
        <v>-1.0600000001431908E-2</v>
      </c>
      <c r="O23" s="21">
        <f t="shared" ca="1" si="4"/>
        <v>-1.929572789532754E-2</v>
      </c>
      <c r="Q23" s="27">
        <f t="shared" si="5"/>
        <v>43319.0121</v>
      </c>
    </row>
    <row r="24" spans="1:21" ht="12.95" customHeight="1" x14ac:dyDescent="0.2">
      <c r="A24" s="36" t="s">
        <v>46</v>
      </c>
      <c r="B24" s="31" t="s">
        <v>47</v>
      </c>
      <c r="C24" s="33">
        <v>58699.525399999999</v>
      </c>
      <c r="D24" s="35">
        <v>4.1999999999999997E-3</v>
      </c>
      <c r="E24" s="21">
        <f t="shared" si="0"/>
        <v>386.00269999999728</v>
      </c>
      <c r="F24" s="21">
        <f t="shared" si="1"/>
        <v>386</v>
      </c>
      <c r="G24" s="21">
        <f t="shared" si="2"/>
        <v>2.6999999972758815E-3</v>
      </c>
      <c r="K24" s="21">
        <f t="shared" si="3"/>
        <v>2.6999999972758815E-3</v>
      </c>
      <c r="O24" s="21">
        <f t="shared" ca="1" si="4"/>
        <v>-1.4457983994610202E-2</v>
      </c>
      <c r="Q24" s="27">
        <f t="shared" si="5"/>
        <v>43681.025399999999</v>
      </c>
    </row>
    <row r="25" spans="1:21" ht="12.95" customHeight="1" x14ac:dyDescent="0.2">
      <c r="A25" s="36" t="s">
        <v>46</v>
      </c>
      <c r="B25" s="31" t="s">
        <v>47</v>
      </c>
      <c r="C25" s="33">
        <v>58718.500899999999</v>
      </c>
      <c r="D25" s="35">
        <v>4.1999999999999997E-3</v>
      </c>
      <c r="E25" s="21">
        <f t="shared" si="0"/>
        <v>404.97819999999774</v>
      </c>
      <c r="F25" s="21">
        <f t="shared" si="1"/>
        <v>405</v>
      </c>
      <c r="G25" s="21">
        <f t="shared" si="2"/>
        <v>-2.1800000002258457E-2</v>
      </c>
      <c r="K25" s="21">
        <f t="shared" si="3"/>
        <v>-2.1800000002258457E-2</v>
      </c>
      <c r="O25" s="21">
        <f t="shared" ca="1" si="4"/>
        <v>-1.4204069259489679E-2</v>
      </c>
      <c r="Q25" s="27">
        <f t="shared" si="5"/>
        <v>43700.000899999999</v>
      </c>
    </row>
    <row r="26" spans="1:21" ht="12.95" customHeight="1" x14ac:dyDescent="0.2">
      <c r="A26" s="36" t="s">
        <v>46</v>
      </c>
      <c r="B26" s="31" t="s">
        <v>47</v>
      </c>
      <c r="C26" s="33">
        <v>59023.579700000002</v>
      </c>
      <c r="D26" s="35">
        <v>4.1999999999999997E-3</v>
      </c>
      <c r="E26" s="21">
        <f t="shared" si="0"/>
        <v>710.0570000000007</v>
      </c>
      <c r="F26" s="21">
        <f t="shared" si="1"/>
        <v>710</v>
      </c>
      <c r="G26" s="21">
        <f t="shared" si="2"/>
        <v>5.7000000000698492E-2</v>
      </c>
      <c r="K26" s="21">
        <f t="shared" si="3"/>
        <v>5.7000000000698492E-2</v>
      </c>
      <c r="O26" s="21">
        <f t="shared" ca="1" si="4"/>
        <v>-1.0128069564133913E-2</v>
      </c>
      <c r="Q26" s="27">
        <f t="shared" si="5"/>
        <v>44005.079700000002</v>
      </c>
    </row>
    <row r="27" spans="1:21" ht="12.95" customHeight="1" x14ac:dyDescent="0.2">
      <c r="A27" s="36" t="s">
        <v>46</v>
      </c>
      <c r="B27" s="31" t="s">
        <v>47</v>
      </c>
      <c r="C27" s="33">
        <v>59092.51</v>
      </c>
      <c r="D27" s="35">
        <v>4.1999999999999997E-3</v>
      </c>
      <c r="E27" s="21">
        <f t="shared" si="0"/>
        <v>778.98730000000069</v>
      </c>
      <c r="F27" s="21">
        <f t="shared" si="1"/>
        <v>779</v>
      </c>
      <c r="G27" s="21">
        <f t="shared" si="2"/>
        <v>-1.269999999931315E-2</v>
      </c>
      <c r="K27" s="21">
        <f t="shared" si="3"/>
        <v>-1.269999999931315E-2</v>
      </c>
      <c r="O27" s="21">
        <f t="shared" ca="1" si="4"/>
        <v>-9.2059581576435928E-3</v>
      </c>
      <c r="Q27" s="27">
        <f t="shared" si="5"/>
        <v>44074.01</v>
      </c>
    </row>
    <row r="28" spans="1:21" ht="12.95" customHeight="1" x14ac:dyDescent="0.2">
      <c r="A28" s="36" t="s">
        <v>46</v>
      </c>
      <c r="B28" s="31" t="s">
        <v>47</v>
      </c>
      <c r="C28" s="33">
        <v>59136.373599999999</v>
      </c>
      <c r="D28" s="35">
        <v>4.1999999999999997E-3</v>
      </c>
      <c r="E28" s="21">
        <f t="shared" si="0"/>
        <v>822.85089999999764</v>
      </c>
      <c r="F28" s="21">
        <f t="shared" si="1"/>
        <v>823</v>
      </c>
      <c r="G28" s="21">
        <f t="shared" si="2"/>
        <v>-0.14910000000236323</v>
      </c>
      <c r="K28" s="21">
        <f t="shared" si="3"/>
        <v>-0.14910000000236323</v>
      </c>
      <c r="O28" s="21">
        <f t="shared" ca="1" si="4"/>
        <v>-8.6179450868381705E-3</v>
      </c>
      <c r="Q28" s="27">
        <f t="shared" si="5"/>
        <v>44117.873599999999</v>
      </c>
    </row>
    <row r="29" spans="1:21" ht="12.95" customHeight="1" x14ac:dyDescent="0.2">
      <c r="A29" s="36" t="s">
        <v>46</v>
      </c>
      <c r="B29" s="31" t="s">
        <v>47</v>
      </c>
      <c r="C29" s="33">
        <v>59408.510499999997</v>
      </c>
      <c r="D29" s="35">
        <v>4.1999999999999997E-3</v>
      </c>
      <c r="E29" s="21">
        <f t="shared" si="0"/>
        <v>1094.9877999999953</v>
      </c>
      <c r="F29" s="21">
        <f t="shared" si="1"/>
        <v>1095</v>
      </c>
      <c r="G29" s="21">
        <f t="shared" si="2"/>
        <v>-1.2200000004668254E-2</v>
      </c>
      <c r="K29" s="21">
        <f t="shared" si="3"/>
        <v>-1.2200000004668254E-2</v>
      </c>
      <c r="O29" s="21">
        <f t="shared" ca="1" si="4"/>
        <v>-4.9829551945864709E-3</v>
      </c>
      <c r="Q29" s="27">
        <f t="shared" si="5"/>
        <v>44390.010499999997</v>
      </c>
    </row>
    <row r="30" spans="1:21" ht="12.95" customHeight="1" x14ac:dyDescent="0.2">
      <c r="A30" s="36" t="s">
        <v>46</v>
      </c>
      <c r="B30" s="31" t="s">
        <v>48</v>
      </c>
      <c r="C30" s="33">
        <v>59498.386400000003</v>
      </c>
      <c r="D30" s="35">
        <v>4.1999999999999997E-3</v>
      </c>
      <c r="E30" s="21">
        <f t="shared" si="0"/>
        <v>1184.8637000000017</v>
      </c>
      <c r="F30" s="21">
        <f t="shared" si="1"/>
        <v>1185</v>
      </c>
      <c r="G30" s="21">
        <f t="shared" si="2"/>
        <v>-0.13629999999830034</v>
      </c>
      <c r="K30" s="21">
        <f t="shared" si="3"/>
        <v>-0.13629999999830034</v>
      </c>
      <c r="O30" s="21">
        <f t="shared" ca="1" si="4"/>
        <v>-3.7802011861208344E-3</v>
      </c>
      <c r="Q30" s="27">
        <f t="shared" si="5"/>
        <v>44479.886400000003</v>
      </c>
    </row>
    <row r="31" spans="1:21" ht="12.95" customHeight="1" x14ac:dyDescent="0.2">
      <c r="A31" s="36" t="s">
        <v>46</v>
      </c>
      <c r="B31" s="31" t="s">
        <v>47</v>
      </c>
      <c r="C31" s="33">
        <v>59762.644500000002</v>
      </c>
      <c r="D31" s="35">
        <v>4.1999999999999997E-3</v>
      </c>
      <c r="E31" s="21">
        <f t="shared" si="0"/>
        <v>1449.1218000000008</v>
      </c>
      <c r="F31" s="21">
        <f t="shared" si="1"/>
        <v>1449</v>
      </c>
      <c r="G31" s="21">
        <f t="shared" si="2"/>
        <v>0.12180000000080327</v>
      </c>
      <c r="K31" s="21">
        <f t="shared" si="3"/>
        <v>0.12180000000080327</v>
      </c>
      <c r="O31" s="21">
        <f t="shared" ca="1" si="4"/>
        <v>-2.5212276128830369E-4</v>
      </c>
      <c r="Q31" s="27">
        <f t="shared" si="5"/>
        <v>44744.144500000002</v>
      </c>
    </row>
    <row r="32" spans="1:21" ht="12.95" customHeight="1" x14ac:dyDescent="0.2">
      <c r="A32" s="36" t="s">
        <v>46</v>
      </c>
      <c r="B32" s="31" t="s">
        <v>47</v>
      </c>
      <c r="C32" s="33">
        <v>59798.4516</v>
      </c>
      <c r="D32" s="35">
        <v>4.1999999999999997E-3</v>
      </c>
      <c r="E32" s="21">
        <f t="shared" si="0"/>
        <v>1484.928899999999</v>
      </c>
      <c r="F32" s="21">
        <f t="shared" si="1"/>
        <v>1485</v>
      </c>
      <c r="G32" s="21">
        <f t="shared" si="2"/>
        <v>-7.1100000001024455E-2</v>
      </c>
      <c r="K32" s="21">
        <f t="shared" si="3"/>
        <v>-7.1100000001024455E-2</v>
      </c>
      <c r="O32" s="21">
        <f t="shared" ca="1" si="4"/>
        <v>2.2897884209795161E-4</v>
      </c>
      <c r="Q32" s="27">
        <f t="shared" si="5"/>
        <v>44779.9516</v>
      </c>
    </row>
    <row r="33" spans="1:17" ht="12.95" customHeight="1" x14ac:dyDescent="0.2">
      <c r="A33" s="36" t="s">
        <v>46</v>
      </c>
      <c r="B33" s="31" t="s">
        <v>47</v>
      </c>
      <c r="C33" s="33">
        <v>59798.631300000001</v>
      </c>
      <c r="D33" s="35">
        <v>4.1999999999999997E-3</v>
      </c>
      <c r="E33" s="21">
        <f t="shared" si="0"/>
        <v>1485.1085999999996</v>
      </c>
      <c r="F33" s="21">
        <f t="shared" si="1"/>
        <v>1485</v>
      </c>
      <c r="G33" s="21">
        <f t="shared" si="2"/>
        <v>0.10859999999956926</v>
      </c>
      <c r="K33" s="21">
        <f t="shared" si="3"/>
        <v>0.10859999999956926</v>
      </c>
      <c r="O33" s="21">
        <f t="shared" ca="1" si="4"/>
        <v>2.2897884209795161E-4</v>
      </c>
      <c r="Q33" s="27">
        <f t="shared" si="5"/>
        <v>44780.131300000001</v>
      </c>
    </row>
    <row r="34" spans="1:17" ht="12.95" customHeight="1" x14ac:dyDescent="0.2">
      <c r="A34" s="23"/>
      <c r="B34" s="22"/>
      <c r="C34" s="23"/>
      <c r="D34" s="34"/>
    </row>
    <row r="35" spans="1:17" ht="12.95" customHeight="1" x14ac:dyDescent="0.2">
      <c r="A35" s="23"/>
      <c r="B35" s="22"/>
      <c r="C35" s="23"/>
      <c r="D35" s="34"/>
    </row>
    <row r="36" spans="1:17" ht="12.95" customHeight="1" x14ac:dyDescent="0.2">
      <c r="A36" s="23"/>
      <c r="B36" s="22"/>
      <c r="C36" s="23"/>
      <c r="D36" s="34"/>
    </row>
    <row r="37" spans="1:17" ht="12.95" customHeight="1" x14ac:dyDescent="0.2">
      <c r="A37" s="23"/>
      <c r="B37" s="22"/>
      <c r="C37" s="23"/>
      <c r="D37" s="34"/>
    </row>
    <row r="38" spans="1:17" ht="12.95" customHeight="1" x14ac:dyDescent="0.2">
      <c r="A38" s="23"/>
      <c r="B38" s="22"/>
      <c r="C38" s="23"/>
      <c r="D38" s="34"/>
    </row>
    <row r="39" spans="1:17" ht="12.95" customHeight="1" x14ac:dyDescent="0.2">
      <c r="A39" s="23"/>
      <c r="B39" s="22"/>
      <c r="C39" s="23"/>
      <c r="D39" s="34"/>
    </row>
    <row r="40" spans="1:17" ht="12.95" customHeight="1" x14ac:dyDescent="0.2">
      <c r="A40" s="23"/>
      <c r="B40" s="22"/>
      <c r="C40" s="23"/>
      <c r="D40" s="34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2024-07-27T06:55:47Z</dcterms:modified>
</cp:coreProperties>
</file>