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D08939-7D7D-4D76-9784-96B8380DF0FB}" xr6:coauthVersionLast="47" xr6:coauthVersionMax="47" xr10:uidLastSave="{00000000-0000-0000-0000-000000000000}"/>
  <bookViews>
    <workbookView xWindow="1560" yWindow="1020" windowWidth="13500" windowHeight="151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<sst xmlns="http://schemas.openxmlformats.org/spreadsheetml/2006/main" count="52" uniqueCount="49">
  <si>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</si>
  <si>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</si>
  <si>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</si>
  <si>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</si>
  <si>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</si>
  <si>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</si>
  <si>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</si>
  <si>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</si>
  <si>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</si>
  <si>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</si>
  <si>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</si>
  <si>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</si>
  <si>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</si>
  <si>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</si>
  <si>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</si>
  <si>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</si>
  <si>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</si>
  <si>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</si>
  <si>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</si>
  <si>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</si>
  <si>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</si>
  <si>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</si>
  <si>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</si>
  <si>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</si>
  <si>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</si>
  <si>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</si>
  <si>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</si>
  <si>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</si>
  <si>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</si>
  <si>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</si>
  <si>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</si>
  <si>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</si>
  <si>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</si>
  <si>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</si>
  <si>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</si>
  <si>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</si>
  <si>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</si>
  <si>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</si>
  <si>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</si>
  <si>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</si>
  <si>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</si>
  <si>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</si>
  <si>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</si>
  <si>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</si>
  <si>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GU CVn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</si>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</sst>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</a:t>
            </a:r>
            <a:r>
              <a:rPr lang="en-AU" baseline="0"/>
              <a:t> CVn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-1.6029999998863786E-2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-1.6029999998863786E-2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6" ySplit="21" topLeftCell="G22" activePane="bottomRight" state="frozen"/>
      <selection pane="topRight" activeCell="G1" sqref="G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51335.872000000003</v>
      </c>
      <c r="D7" s="29" t="s">
        <v>46</v>
      </c>
    </row>
    <row r="8" spans="1:15" x14ac:dyDescent="0.2">
      <c r="A8" t="s">
        <v>3</v>
      </c>
      <c r="C8" s="47">
        <v>1.02237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-2.0553917167410931E-6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59309.319600000003</v>
      </c>
      <c r="E15" s="14" t="s">
        <v>30</v>
      </c>
      <c r="F15" s="33">
        <f ca="1">NOW()+15018.5+$C$5/24</f>
        <v>60339.758248726852</v>
      </c>
    </row>
    <row r="16" spans="1:15" x14ac:dyDescent="0.2">
      <c r="A16" s="16" t="s">
        <v>4</v>
      </c>
      <c r="B16" s="10"/>
      <c r="C16" s="17">
        <f ca="1">+C8+C12</f>
        <v>1.0223679446082832</v>
      </c>
      <c r="E16" s="14" t="s">
        <v>35</v>
      </c>
      <c r="F16" s="15">
        <f ca="1">ROUND(2*(F15-$C$7)/$C$8,0)/2+F14</f>
        <v>8808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1009</v>
      </c>
    </row>
    <row r="18" spans="1:21" ht="14.25" thickTop="1" thickBot="1" x14ac:dyDescent="0.25">
      <c r="A18" s="16" t="s">
        <v>5</v>
      </c>
      <c r="B18" s="10"/>
      <c r="C18" s="19">
        <f ca="1">+C15</f>
        <v>59309.319600000003</v>
      </c>
      <c r="D18" s="20">
        <f ca="1">+C16</f>
        <v>1.0223679446082832</v>
      </c>
      <c r="E18" s="14" t="s">
        <v>31</v>
      </c>
      <c r="F18" s="18">
        <f ca="1">+$C$15+$C$16*F17-15018.5-$C$5/24</f>
        <v>45322.784689443099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51335.872000000003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36317.372000000003</v>
      </c>
    </row>
    <row r="22" spans="1:21" x14ac:dyDescent="0.2">
      <c r="A22" s="44" t="s">
        <v>47</v>
      </c>
      <c r="B22" s="45" t="s">
        <v>48</v>
      </c>
      <c r="C22" s="46">
        <v>59309.319600000003</v>
      </c>
      <c r="D22" s="44">
        <v>8.9999999999999993E-3</v>
      </c>
      <c r="E22">
        <f>+(C22-C$7)/C$8</f>
        <v>7798.9843207449348</v>
      </c>
      <c r="F22">
        <f>ROUND(2*E22,0)/2</f>
        <v>7799</v>
      </c>
      <c r="G22">
        <f>+C22-(C$7+F22*C$8)</f>
        <v>-1.6029999998863786E-2</v>
      </c>
      <c r="I22">
        <f>+G22</f>
        <v>-1.6029999998863786E-2</v>
      </c>
      <c r="O22">
        <f ca="1">+C$11+C$12*$F22</f>
        <v>-1.6029999998863786E-2</v>
      </c>
      <c r="Q22" s="43">
        <f>+C22-15018.5</f>
        <v>44290.819600000003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2024-01-30T05:11:52Z</dcterms:modified>
</cp:coreProperties>
</file>